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apto\OneDrive\Escritorio\"/>
    </mc:Choice>
  </mc:AlternateContent>
  <xr:revisionPtr revIDLastSave="0" documentId="13_ncr:1_{096321B4-43B1-496A-8E3C-8918F3CE805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4" i="3" l="1"/>
  <c r="J53" i="3"/>
  <c r="J52" i="3"/>
  <c r="J50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36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E30" i="3"/>
  <c r="E28" i="3"/>
  <c r="E26" i="3"/>
  <c r="E24" i="3"/>
  <c r="E22" i="3"/>
  <c r="E20" i="3"/>
</calcChain>
</file>

<file path=xl/sharedStrings.xml><?xml version="1.0" encoding="utf-8"?>
<sst xmlns="http://schemas.openxmlformats.org/spreadsheetml/2006/main" count="741" uniqueCount="576">
  <si>
    <t>CLAVE</t>
  </si>
  <si>
    <t>PRODUCTO</t>
  </si>
  <si>
    <t>PRECIO UNITARIO</t>
  </si>
  <si>
    <t>poVQIG7r</t>
  </si>
  <si>
    <t>MONITOR SAMSUNG CURVO 27" PULGADAS</t>
  </si>
  <si>
    <t>JNsZrzeA</t>
  </si>
  <si>
    <t>MONITOR SUEVERY CURVO 34" PULGADAS</t>
  </si>
  <si>
    <t>eNNeRjy7</t>
  </si>
  <si>
    <t>MONITOR LG ULTRAGEAR GAMING 23" PULGADAS</t>
  </si>
  <si>
    <t>zCcmZZYR</t>
  </si>
  <si>
    <t>MONITOR HACER GAMER NITRO XV1 27" PULGADAS</t>
  </si>
  <si>
    <t>CQ0Ehl0R</t>
  </si>
  <si>
    <t>MONITOR LANIX PRO 23.8" PULGADAS</t>
  </si>
  <si>
    <t>9ix7pGFT</t>
  </si>
  <si>
    <t>MONITOT TITAN ARMY GAMING CURVO 32" PULGADAS</t>
  </si>
  <si>
    <t>CHJkKo3Y</t>
  </si>
  <si>
    <t>MONITOR LG CURVO QHD ULTRA WIDE 34" PULGADAS</t>
  </si>
  <si>
    <t>tfFrWPjO</t>
  </si>
  <si>
    <t>MONITOR SANSUI NEGRO 24" PULGADAS</t>
  </si>
  <si>
    <t>HEdOcguD</t>
  </si>
  <si>
    <t>MONITOR XIAOMI DESKTOP 23.8" PULGADAS</t>
  </si>
  <si>
    <t>kvH39Jdw</t>
  </si>
  <si>
    <t>MONITOR LANIX (D90) GAMING CURVO 34" PULGADAS</t>
  </si>
  <si>
    <t>u77SZSng</t>
  </si>
  <si>
    <t>PROCESADOR ADM RYZEN 7 5700G</t>
  </si>
  <si>
    <t>PntSnYS1</t>
  </si>
  <si>
    <t xml:space="preserve">PROCESADOR ADM RYZEN 7 7800 X3D </t>
  </si>
  <si>
    <t>KNSSsu9V</t>
  </si>
  <si>
    <t>PROCESADOR INTEL CORE I7 12700KF</t>
  </si>
  <si>
    <t>9mYSvPnR</t>
  </si>
  <si>
    <t>PROCESADOR INTEL CORE I9 14900K</t>
  </si>
  <si>
    <t>fIyV7ZZh</t>
  </si>
  <si>
    <t xml:space="preserve">PROCESADOR ADM RYZEN 3 3200G </t>
  </si>
  <si>
    <t>Egk86468</t>
  </si>
  <si>
    <t>PROCESADOR ADM RYZEN 5 4500G</t>
  </si>
  <si>
    <t>2f6sqvno</t>
  </si>
  <si>
    <t>PROCESADOR INTEL CORE ULTRA 9 285K</t>
  </si>
  <si>
    <t>4ZiELez0</t>
  </si>
  <si>
    <t>PROCESADOR INTEL CORE I5 12400F</t>
  </si>
  <si>
    <t>Se67UpYt</t>
  </si>
  <si>
    <t xml:space="preserve">PROCESADOR ADM RYZEN 9 9990X </t>
  </si>
  <si>
    <t>wYbBosYd</t>
  </si>
  <si>
    <t>PROCESADOR INTEL CORE I3 12100F</t>
  </si>
  <si>
    <t>4xursDkU</t>
  </si>
  <si>
    <t>CASE XZEAL IRO2</t>
  </si>
  <si>
    <t>mbAFkzwZ</t>
  </si>
  <si>
    <t>CASE ACTECK PERFORMANCE II</t>
  </si>
  <si>
    <t>UPpTvqg1</t>
  </si>
  <si>
    <t xml:space="preserve">CASE NZXT H9 </t>
  </si>
  <si>
    <t>NVcSJq7X</t>
  </si>
  <si>
    <t>CASE ASUS TUF GAMING</t>
  </si>
  <si>
    <t>qjuMK4Ax</t>
  </si>
  <si>
    <t>CASE ASUS A21</t>
  </si>
  <si>
    <t>Sk4eF5vR</t>
  </si>
  <si>
    <t>CASE HYTE Y70 TOUCH</t>
  </si>
  <si>
    <t>As4z5DAu</t>
  </si>
  <si>
    <t>CASE MSI MAG</t>
  </si>
  <si>
    <t>e2khEh7S</t>
  </si>
  <si>
    <t xml:space="preserve">CASE DARKROCK CLASICO </t>
  </si>
  <si>
    <t>kbf1p9J3</t>
  </si>
  <si>
    <t>CASE XTREME SCARLET DRAGON EDITION</t>
  </si>
  <si>
    <t>QfjRj5OY</t>
  </si>
  <si>
    <t xml:space="preserve">CASE XTREME PC SPIDER-MAN II </t>
  </si>
  <si>
    <t>BxPRoaJW</t>
  </si>
  <si>
    <t>MEMORIA RAM KINGSTON FURY BEAST BLACK RGB DDR4 8GB</t>
  </si>
  <si>
    <t>U2289tg9</t>
  </si>
  <si>
    <t>MEMORIA RAM KINGSTON FURY BEAST DDR4 32GB</t>
  </si>
  <si>
    <t>CiI3pMEZ</t>
  </si>
  <si>
    <t xml:space="preserve">MEMORIA RAM ADATA DDR4 16GB </t>
  </si>
  <si>
    <t>bMN8fk58</t>
  </si>
  <si>
    <t xml:space="preserve">MEMORIA RAM T-FORCE DELTA RGB DDR5 32GB </t>
  </si>
  <si>
    <t>gHoM8f8p</t>
  </si>
  <si>
    <t xml:space="preserve">MEMORIA RAM XPG SPECTRIX D50 DDR4 8GB </t>
  </si>
  <si>
    <t>zXhL51dK</t>
  </si>
  <si>
    <t>MEMORIA RAM KINGSTON FURY IMPACT DDR4 16GB</t>
  </si>
  <si>
    <t>kHJdz8nj</t>
  </si>
  <si>
    <t>MEMORIA RAM HYPER X DDR4 8GB</t>
  </si>
  <si>
    <t>sOqLyA2g</t>
  </si>
  <si>
    <t>MEMORIA RAM CORSAIR VENGEANCE DDR4 16GB</t>
  </si>
  <si>
    <t>FWilQxjs</t>
  </si>
  <si>
    <t xml:space="preserve">MEMORIA RAM JUHOR RGB DDR4 8GB </t>
  </si>
  <si>
    <t>rytaBEd2</t>
  </si>
  <si>
    <t>MEMORIA RAM XPG GAMMIX D20 DDR4 16GB</t>
  </si>
  <si>
    <t>jHvVZoUH</t>
  </si>
  <si>
    <t xml:space="preserve">MOUSE LOGITECH G502 INALAMBRICO </t>
  </si>
  <si>
    <t>GwLXHqkp</t>
  </si>
  <si>
    <t>MOUSE LOGITECH G502 X PLUS INALAMBRICO RGB</t>
  </si>
  <si>
    <t>IAe9iLtu</t>
  </si>
  <si>
    <t>MOUSE FREE WOLF X13 INALAMBRICO RGB</t>
  </si>
  <si>
    <t>2IrcGmke</t>
  </si>
  <si>
    <t>MOUSE LOGITECH 502 HERO GAMING CON CABLE</t>
  </si>
  <si>
    <t>ey5waGij</t>
  </si>
  <si>
    <t>MOUSE LORISKORS S709 RGB CON CABLE</t>
  </si>
  <si>
    <t>SGa6IULx</t>
  </si>
  <si>
    <t xml:space="preserve">MOUSE LOGITECH G203 RGB CON CABLE </t>
  </si>
  <si>
    <t>l1r4UuXl</t>
  </si>
  <si>
    <t>MOUSE RAZER BASILIKS V3 PRO INALAMBRICO RGB</t>
  </si>
  <si>
    <t>c4GFlAsq</t>
  </si>
  <si>
    <t xml:space="preserve">MOUSE LOGITECH MX MASTER 3S INALAMBRICO </t>
  </si>
  <si>
    <t>pnyyj1RE</t>
  </si>
  <si>
    <t xml:space="preserve">MOUSE LOGITECH M90 CON CABLE </t>
  </si>
  <si>
    <t>JLe41Dc1</t>
  </si>
  <si>
    <t xml:space="preserve">MOUSE E T EASYTAO INALAMBRICO </t>
  </si>
  <si>
    <t>ZnSXXMQm</t>
  </si>
  <si>
    <t>TECLADO VORAGO START THE GAME KB-502 RGB</t>
  </si>
  <si>
    <t>tovgMJSa</t>
  </si>
  <si>
    <t xml:space="preserve">TECLADO LOGITECH G213 RGB </t>
  </si>
  <si>
    <t>PajnCumc</t>
  </si>
  <si>
    <t>TECLADO LORISKORS Z-11 RGB</t>
  </si>
  <si>
    <t>WpVWlHCX</t>
  </si>
  <si>
    <t xml:space="preserve">TECLADO GAMER TRUST GXT 856 RGB </t>
  </si>
  <si>
    <t>LX6lY9M7</t>
  </si>
  <si>
    <t>TECLADO FREE WOLF K1 RGB</t>
  </si>
  <si>
    <t>w0sY0uDC</t>
  </si>
  <si>
    <t xml:space="preserve">TECLADO UGREEN INALAMBRICO </t>
  </si>
  <si>
    <t>cfg7ejpz</t>
  </si>
  <si>
    <t>TECLADO LOGITECH MX KEYS S</t>
  </si>
  <si>
    <t>OpnOGZ5d</t>
  </si>
  <si>
    <t>TECLADO GAMER REDRAGON SHIVA RGB INALAMBRICO</t>
  </si>
  <si>
    <t>0CnNd7Jg</t>
  </si>
  <si>
    <t xml:space="preserve">TECLADO DELL 8NYJV </t>
  </si>
  <si>
    <t>YrtnpyLJ</t>
  </si>
  <si>
    <t>TECLADO LOGITECH K120</t>
  </si>
  <si>
    <t>iYuIguCQ</t>
  </si>
  <si>
    <t>LAPTOP ACER ASPIRE LITE 14 CORE I5 1235U 512 GB SSD RAM 8GB WINDOWS 11 HOME</t>
  </si>
  <si>
    <t>RnwqWdvb</t>
  </si>
  <si>
    <t>LAPTOP DELL INSPIRION 3520 INTEL CORE I7 RAM 16 GB SSD 516 GB PANTALLA 15.6" WINDOWS 11 PRO</t>
  </si>
  <si>
    <t>viGiOV72</t>
  </si>
  <si>
    <t xml:space="preserve">LAPTOP ASUS TUF GAMING A15 AMD RYZEN 5 RTX 3050 16 GB RAM SSD 512 GB </t>
  </si>
  <si>
    <t>hvKw5vwy</t>
  </si>
  <si>
    <t xml:space="preserve">LAPTOP ACER ASPIRE LITE 16 WUXGA CORE I7 12VA 10 NUCLEOS PANEL IPS 16GB RAM SSD 512 GB </t>
  </si>
  <si>
    <t>uaUdlw9B</t>
  </si>
  <si>
    <t>LAPTOP ACER GAMER NITRO V5 MODELO 2023 CORE I7 13TH 10 NUCLEOS 16 GB SSD 512GB NVIDIA GEFORCE RTX 4050</t>
  </si>
  <si>
    <t>U9EaW34X</t>
  </si>
  <si>
    <t xml:space="preserve">LAPTOP HP 14-DQ0518LA N4120 4GB RAM SSD 128 GB </t>
  </si>
  <si>
    <t>0nHCpgMx</t>
  </si>
  <si>
    <t>LAPTOP HP PAVILION 14-CK2097LA 14" INTEL CELERON N4020 4GB RAM 1TB WINDOWS 10 HOME</t>
  </si>
  <si>
    <t>FhXK3nac</t>
  </si>
  <si>
    <t>LAPTOP ASUS VIVOBOOCK 15 INTEL CORE I5 13TH GEN 16GB RAM SSD 512GB</t>
  </si>
  <si>
    <t>e1qoZIj2</t>
  </si>
  <si>
    <t xml:space="preserve">LAPTOP ASUS CHROMEBOOK CX1500 INTEL CELERON 8GB RAM SSD 128GB </t>
  </si>
  <si>
    <t>ktORfKfH</t>
  </si>
  <si>
    <t xml:space="preserve">LAPTOP ACER GAMING PREDATOR HELIOS NEO 18 GEFORCE RTX 4070 18" CORE I9 14TH GEN 32GB RAM 1TB SSD </t>
  </si>
  <si>
    <t>TxWQqLeP</t>
  </si>
  <si>
    <t xml:space="preserve">BOCINAS LOGITECH PARA PC Z207 INALAMBRICO </t>
  </si>
  <si>
    <t>1pBYmlWz</t>
  </si>
  <si>
    <t>BOCINAS GAMER BALAM RUSH INALAMBRICOS</t>
  </si>
  <si>
    <t>mFY9X4e3</t>
  </si>
  <si>
    <t xml:space="preserve">BOCINAS NZXT AP-SPKB2-US ALAMBRICO </t>
  </si>
  <si>
    <t>7xA8SRZH</t>
  </si>
  <si>
    <t xml:space="preserve">ALTAVOCES DE PC RGB </t>
  </si>
  <si>
    <t>eJJTijfv</t>
  </si>
  <si>
    <t>BOCINAS CREATIVE LABS T60</t>
  </si>
  <si>
    <t>Xn9db6w8</t>
  </si>
  <si>
    <t>BOCINAS HP DHE-6000</t>
  </si>
  <si>
    <t>F68X5Vde</t>
  </si>
  <si>
    <t>BOCINAS LOGITECH SUBWOOFER G560</t>
  </si>
  <si>
    <t>HehwJHev</t>
  </si>
  <si>
    <t>BOCINAS BALAM RUSH GAMER GLIMM TOWER BG575</t>
  </si>
  <si>
    <t>zbfNLbYt</t>
  </si>
  <si>
    <t xml:space="preserve">BOCINAS ACTECK DYNAMIC EXACT MINI </t>
  </si>
  <si>
    <t>4fbL1dWO</t>
  </si>
  <si>
    <t xml:space="preserve">BOCINAS LENGSIDA </t>
  </si>
  <si>
    <t>Pq8HJig1</t>
  </si>
  <si>
    <t>FUNDA RAINSMORE 15-15.6" IMPERMEABLE</t>
  </si>
  <si>
    <t>nEDHCa7n</t>
  </si>
  <si>
    <t>FUNDA BROBOTIX DE NEOPRENO 15.6"</t>
  </si>
  <si>
    <t>jG5repBC</t>
  </si>
  <si>
    <t xml:space="preserve">FUNDA PROTECTORA 13-14" IMPERMEABLE </t>
  </si>
  <si>
    <t>DN9i0cYr</t>
  </si>
  <si>
    <t xml:space="preserve">FUNDA PARA LAPTOP 14" </t>
  </si>
  <si>
    <t>fO3SR5SA</t>
  </si>
  <si>
    <t>WEBCAM SALANDENS CON MICROFONO, CAMARA WEB HD 1080P</t>
  </si>
  <si>
    <t>dhvmxzgd</t>
  </si>
  <si>
    <t>WEBCAM LOGITECH C920 HD PRO 1080P/30 FPS</t>
  </si>
  <si>
    <t>g8S2pY9M</t>
  </si>
  <si>
    <t>WEBCAM LIMITE-MX HD 1080P CON CUBIERTA DE PRIVACIDAD</t>
  </si>
  <si>
    <t>HOihAe3b</t>
  </si>
  <si>
    <t>WEBCAM AUTBYE HD 1080P</t>
  </si>
  <si>
    <t>hOyUko6v</t>
  </si>
  <si>
    <t>WEBCAM UGREEN HD 1080P/30 FPS</t>
  </si>
  <si>
    <t>JWXvlFeP</t>
  </si>
  <si>
    <t>WEBCAM LOGITECH STREAMCAM PARA CREADORES 1080P/60 FPS</t>
  </si>
  <si>
    <t>7M1BQiqQ</t>
  </si>
  <si>
    <t>WEBCAM UGREEN 2K HD</t>
  </si>
  <si>
    <t>ck02vQcM</t>
  </si>
  <si>
    <t>DISCO DURO KINGSTON SSD A400, CAPACIDAD 960 GB</t>
  </si>
  <si>
    <t>6TXWgH6l</t>
  </si>
  <si>
    <t xml:space="preserve">DISCO DURO INTERNO SEAGATE BARRACUDA SATA DE 4TB, 6GB/S, 256 MB DE CACHE </t>
  </si>
  <si>
    <t>PWQxm7u7</t>
  </si>
  <si>
    <t>DISCO DURO INTERNO WESTERN DIGITAL CAVIAR BLUE 1 TB, SATA III, 6 GBIT/S</t>
  </si>
  <si>
    <t>reWt6muy</t>
  </si>
  <si>
    <t>DISCO DURO SEAGATE ST8000DMM004 BARRACUDA 8TB</t>
  </si>
  <si>
    <t>9MyjbyIK</t>
  </si>
  <si>
    <t xml:space="preserve">DISCO EXTERNO TOSHIBA 2TB CANVIO </t>
  </si>
  <si>
    <t>xLXlg3cm</t>
  </si>
  <si>
    <t>DISCO DURO EXTERNO ADATA AHD710P-5TU31-CBK 5TB</t>
  </si>
  <si>
    <t>ancDVgVt</t>
  </si>
  <si>
    <t>DISCO DURO INTERNO WESTERN 1 TB SATA 3.5</t>
  </si>
  <si>
    <t>cKZkVJk3</t>
  </si>
  <si>
    <t>DISCO DURO EXTERNO TOSHIBA 4TB</t>
  </si>
  <si>
    <t>bXaYxjTh</t>
  </si>
  <si>
    <t>DISCO DURO WESTERN 4TB</t>
  </si>
  <si>
    <t>RFC</t>
  </si>
  <si>
    <t>NOMBRE COMPLETO</t>
  </si>
  <si>
    <t>FECHA DE NACIMIENTO</t>
  </si>
  <si>
    <t>DIRECCION</t>
  </si>
  <si>
    <t xml:space="preserve">BARRIO </t>
  </si>
  <si>
    <t>CODIGO POSTAL</t>
  </si>
  <si>
    <t>MAAL8412082K8</t>
  </si>
  <si>
    <t>Leandra Anna Malo Alba</t>
  </si>
  <si>
    <t>Via Roma, 12</t>
  </si>
  <si>
    <t>ROMA</t>
  </si>
  <si>
    <t>GAIS860812TY9</t>
  </si>
  <si>
    <t>Severo Granados Iglesia</t>
  </si>
  <si>
    <t>Piazza del Duomo, 1</t>
  </si>
  <si>
    <t>MILANO</t>
  </si>
  <si>
    <t>AEAL900416988</t>
  </si>
  <si>
    <t>Lucho Andreu Amat</t>
  </si>
  <si>
    <t>Via del Corso, 23</t>
  </si>
  <si>
    <t>CABM961202S17</t>
  </si>
  <si>
    <t>Matías Mauricio Castillo Barrera</t>
  </si>
  <si>
    <t>Piazza San Marco, 45</t>
  </si>
  <si>
    <t>VENECIA</t>
  </si>
  <si>
    <t>GICM8405148D9</t>
  </si>
  <si>
    <t>Mauricio Guijarro Castelló</t>
  </si>
  <si>
    <t>Via dei Condotti, 12</t>
  </si>
  <si>
    <t>AIPI870418D99</t>
  </si>
  <si>
    <t>Isaura Leyre Avilés Pelayo</t>
  </si>
  <si>
    <t>Corso Vittorio Emanuele II, 15</t>
  </si>
  <si>
    <t>MOLS901127P97</t>
  </si>
  <si>
    <t>Soraya Morera-Lago</t>
  </si>
  <si>
    <t>Via della Spiga, 20</t>
  </si>
  <si>
    <t>TACV810306RL0</t>
  </si>
  <si>
    <t>Victoriano Tapia-Cabanillas</t>
  </si>
  <si>
    <t>Piazza della Signoria, 1</t>
  </si>
  <si>
    <t>FIRENZE</t>
  </si>
  <si>
    <t>SACN800428NZ6</t>
  </si>
  <si>
    <t>Nidia Saez Campoy</t>
  </si>
  <si>
    <t>Via del Proconsolo, 12</t>
  </si>
  <si>
    <t>VIMT8701042L3</t>
  </si>
  <si>
    <t>Teófila Villanueva Molina</t>
  </si>
  <si>
    <t>Via Po, 23</t>
  </si>
  <si>
    <t>TORINO</t>
  </si>
  <si>
    <t>ALTR901204739</t>
  </si>
  <si>
    <t>Trini de Alberdi</t>
  </si>
  <si>
    <t>Piazza Castello, 1</t>
  </si>
  <si>
    <t>BADA771020SW8</t>
  </si>
  <si>
    <t>Dani Baena</t>
  </si>
  <si>
    <t>Via Garibaldi, 12</t>
  </si>
  <si>
    <t>ARAN000202RJ9</t>
  </si>
  <si>
    <t>Angelina de Arregui</t>
  </si>
  <si>
    <t>Via dei Fiori Chiari, 20</t>
  </si>
  <si>
    <t>CASA990516ED4</t>
  </si>
  <si>
    <t>Samuel de Carranza</t>
  </si>
  <si>
    <t>Piazza del Popolo, 1</t>
  </si>
  <si>
    <t>MOGJ9403133A4</t>
  </si>
  <si>
    <t>Jacinta Montenegro Garcés</t>
  </si>
  <si>
    <t>Via del Babuino, 12</t>
  </si>
  <si>
    <t>DENL800418RV8</t>
  </si>
  <si>
    <t>Lisandro Delgado Nadal</t>
  </si>
  <si>
    <t>Via dei Fori Imperiali, 1</t>
  </si>
  <si>
    <t>GOMS800303R22</t>
  </si>
  <si>
    <t>Samanta Manjón Godoy</t>
  </si>
  <si>
    <t>Piazza Venezia, 1</t>
  </si>
  <si>
    <t>CARA810404QD2</t>
  </si>
  <si>
    <t>Albano Teodosio Cañete Rosa</t>
  </si>
  <si>
    <t>Via Nazionale, 194</t>
  </si>
  <si>
    <t>VIAB880612458</t>
  </si>
  <si>
    <t>Abel Villanueva</t>
  </si>
  <si>
    <t>Via Cavour, 13</t>
  </si>
  <si>
    <t xml:space="preserve"> PUCB9401214Z8</t>
  </si>
  <si>
    <t>Bienvenida Pulido Cózar</t>
  </si>
  <si>
    <t>Piazza del Colosseo, 1</t>
  </si>
  <si>
    <t>MAPP790701DR4</t>
  </si>
  <si>
    <t>Patricio Manzano Pomares</t>
  </si>
  <si>
    <t>Via dei Gracchi, 12</t>
  </si>
  <si>
    <t>CAPM751213G50</t>
  </si>
  <si>
    <t>Modesto de Casares</t>
  </si>
  <si>
    <t>Via Aurelia, 23</t>
  </si>
  <si>
    <t>NAGB871030QF2</t>
  </si>
  <si>
    <t>Berto del Morales</t>
  </si>
  <si>
    <t>Piazza Bologna, 1</t>
  </si>
  <si>
    <t>JATN790702IH10</t>
  </si>
  <si>
    <t>Nuria Daniela Jáuregui Tejero</t>
  </si>
  <si>
    <t>Via Nomentana, 12</t>
  </si>
  <si>
    <t>PESA860829IE0</t>
  </si>
  <si>
    <t>Anastasia Pedrero Solera</t>
  </si>
  <si>
    <t>Via Salaria, 20</t>
  </si>
  <si>
    <t>FEBP840929IJ5</t>
  </si>
  <si>
    <t>Purificación Salomé Ferrán Valero</t>
  </si>
  <si>
    <t>Piazza Fiume, 1</t>
  </si>
  <si>
    <t>COLM8904152DA</t>
  </si>
  <si>
    <t>Melania Cobos Lozano</t>
  </si>
  <si>
    <t>Via Flaminia, 12</t>
  </si>
  <si>
    <t>Evangelina Font Lago</t>
  </si>
  <si>
    <t>Via Cassia, 20</t>
  </si>
  <si>
    <t>Otilia Mercader Jimenez</t>
  </si>
  <si>
    <t>Nadia Reyes-Bosch</t>
  </si>
  <si>
    <t>Mireia Córdoba Pi</t>
  </si>
  <si>
    <t>Piazza di Spagna, 1</t>
  </si>
  <si>
    <t>Melisa Rueda Rosado</t>
  </si>
  <si>
    <t>Via dei Due Macelli, 20</t>
  </si>
  <si>
    <t>Trini Sanabria-Frías</t>
  </si>
  <si>
    <t>Via del Tritone, 12</t>
  </si>
  <si>
    <t>Lucía Manola Briones Jove</t>
  </si>
  <si>
    <t>Piazza Barberini, 1</t>
  </si>
  <si>
    <t>Natalio Pereira Barrio</t>
  </si>
  <si>
    <t>Via Veneto, 12</t>
  </si>
  <si>
    <t>Nerea Alcalde Solé</t>
  </si>
  <si>
    <t>Via della Vittoria, 20</t>
  </si>
  <si>
    <t>Gracia Goicoechea Alba</t>
  </si>
  <si>
    <t>Piazza del Gesù, 1</t>
  </si>
  <si>
    <t>Toño Hidalgo Blázquez</t>
  </si>
  <si>
    <t>Via del Plebiscito, 12</t>
  </si>
  <si>
    <t>Cándida Sedano Jiménez</t>
  </si>
  <si>
    <t>Via dei Banchi Vecchi, 20</t>
  </si>
  <si>
    <t>Eutimio Barreda Cobos</t>
  </si>
  <si>
    <t>Piazza Navona, 1</t>
  </si>
  <si>
    <t>Rosario Yuste Falcón</t>
  </si>
  <si>
    <t>Via dei Coronari, 12</t>
  </si>
  <si>
    <t>Encarnacion Español Ocaña</t>
  </si>
  <si>
    <t>Via della Lungaretta, 20</t>
  </si>
  <si>
    <t>Magdalena Vilaplana Esteve</t>
  </si>
  <si>
    <t>Piazza Santa Maria in Trastevere, 1</t>
  </si>
  <si>
    <t>Adelardo Novoa</t>
  </si>
  <si>
    <t>Via della Luce, 12</t>
  </si>
  <si>
    <t>Adoración Rovira Zabala</t>
  </si>
  <si>
    <t>Via dei Salumi, 20</t>
  </si>
  <si>
    <t>Ovidio Lamas</t>
  </si>
  <si>
    <t>Via del Moro, 12</t>
  </si>
  <si>
    <t>Reyes Julián Nogués</t>
  </si>
  <si>
    <t>Piazza del Campo, 1</t>
  </si>
  <si>
    <t>Adoración Jurado Clemente</t>
  </si>
  <si>
    <t>Via dei Pellegrini, 20</t>
  </si>
  <si>
    <t>ZAFP790119RM8</t>
  </si>
  <si>
    <t>Plácido Zabala Feijoo</t>
  </si>
  <si>
    <t>Via del Porrione, 12</t>
  </si>
  <si>
    <t>CULA740907394</t>
  </si>
  <si>
    <t>Abel Alex Cueto López</t>
  </si>
  <si>
    <t>Piazza della Repubblica, 1</t>
  </si>
  <si>
    <t>SAPM760412CK5</t>
  </si>
  <si>
    <t>Miguela Sanmiguel Paz</t>
  </si>
  <si>
    <t>Via dei Servi, 20</t>
  </si>
  <si>
    <t>VIMN9811175R9</t>
  </si>
  <si>
    <t>Narcisa Villaverde Montes</t>
  </si>
  <si>
    <t>AEBL710916S26</t>
  </si>
  <si>
    <t>Leonardo Aller Bermúdez</t>
  </si>
  <si>
    <t>Via dei Calzaioli, 20</t>
  </si>
  <si>
    <t>BATJ920615I49</t>
  </si>
  <si>
    <t>Javiera Bartolomé Torrens</t>
  </si>
  <si>
    <t>CAF7308287HA</t>
  </si>
  <si>
    <t>María Carmen de Fuster</t>
  </si>
  <si>
    <t>FOMA700916BR6</t>
  </si>
  <si>
    <t>Adán Fonseca Marin</t>
  </si>
  <si>
    <t>FAAD8912234L9</t>
  </si>
  <si>
    <t>Adalberto de Fabra</t>
  </si>
  <si>
    <t>JARR850725Q28</t>
  </si>
  <si>
    <t>Rosalinda Jaume Romero</t>
  </si>
  <si>
    <t>EICA870418A510</t>
  </si>
  <si>
    <t>Abigaíl Enríquez Carreras</t>
  </si>
  <si>
    <t>MOAF990221IP2</t>
  </si>
  <si>
    <t>África Morcillo</t>
  </si>
  <si>
    <t>CAEG760316CB8</t>
  </si>
  <si>
    <t>Gilberto Cárdenas-Esparza</t>
  </si>
  <si>
    <t>POJM910521A53</t>
  </si>
  <si>
    <t>Marisela Posada Jover</t>
  </si>
  <si>
    <t>COZB710511K87</t>
  </si>
  <si>
    <t>Begoña Claudia Coello Zabaleta</t>
  </si>
  <si>
    <t>AESM770410PA6</t>
  </si>
  <si>
    <t>Marcos Arregui Sainz</t>
  </si>
  <si>
    <t>SAPV780903HTA</t>
  </si>
  <si>
    <t>Venceslás Sastre Peñalver</t>
  </si>
  <si>
    <t>AMFE8007121P10</t>
  </si>
  <si>
    <t>Febe Amaya</t>
  </si>
  <si>
    <t>GAVQ9212192D5</t>
  </si>
  <si>
    <t>Quirino Granados Verdugo</t>
  </si>
  <si>
    <t>PEIM771109UZ8</t>
  </si>
  <si>
    <t>Imelda de Perea</t>
  </si>
  <si>
    <t>CRIS800209UX4</t>
  </si>
  <si>
    <t>Isidora de Crespi</t>
  </si>
  <si>
    <t>MAAB921022I60</t>
  </si>
  <si>
    <t>Balduino Martin Águila</t>
  </si>
  <si>
    <t>RACC760918BG9</t>
  </si>
  <si>
    <t>Casandra Ramírez Canet</t>
  </si>
  <si>
    <t>VIGE7303284U8</t>
  </si>
  <si>
    <t>Eustaquio Vigil Gil</t>
  </si>
  <si>
    <t>ESEL000412T37</t>
  </si>
  <si>
    <t>Elvira del Espinosa</t>
  </si>
  <si>
    <t>HUMP720217RK10</t>
  </si>
  <si>
    <t>Pía Huertas Manzanares</t>
  </si>
  <si>
    <t>SABA9108197C5</t>
  </si>
  <si>
    <t>Alberto Salas Báez</t>
  </si>
  <si>
    <t>ROCS820807FCA</t>
  </si>
  <si>
    <t>Sol Rosales Calvo</t>
  </si>
  <si>
    <t>FOSG8412085J6</t>
  </si>
  <si>
    <t>Guiomar Folch Sanjuan</t>
  </si>
  <si>
    <t>PANN8907051U9</t>
  </si>
  <si>
    <t>Nidia Pardo-Nuñez</t>
  </si>
  <si>
    <t>PAPS740203G76</t>
  </si>
  <si>
    <t>Emperatriz Sabina Pastor Pedrero</t>
  </si>
  <si>
    <t>JUMX940409F86</t>
  </si>
  <si>
    <t>Ximena Jurado-Mata</t>
  </si>
  <si>
    <t>AAFE980405UQ0</t>
  </si>
  <si>
    <t>Eugenio Aranda Falcón</t>
  </si>
  <si>
    <t>PAFE8508143N2</t>
  </si>
  <si>
    <t>Felicia del Palomo</t>
  </si>
  <si>
    <t>UICA900616HX6</t>
  </si>
  <si>
    <t>Abel Uribe Cerro</t>
  </si>
  <si>
    <t>PAIA930322BA7</t>
  </si>
  <si>
    <t>Andrés Felipe Prado-Infante</t>
  </si>
  <si>
    <t>PEJO970102RX8</t>
  </si>
  <si>
    <t>Jordi de Perea</t>
  </si>
  <si>
    <t>EICR7102276Z2</t>
  </si>
  <si>
    <t>Ricarda Escrivá Cervera</t>
  </si>
  <si>
    <t>MOGS8606259D7</t>
  </si>
  <si>
    <t>Socorro Morales Guerrero</t>
  </si>
  <si>
    <t>GUMA740429MG3</t>
  </si>
  <si>
    <t>Asunción Ágata Gutierrez Morera</t>
  </si>
  <si>
    <t>FAIJ900706EU3</t>
  </si>
  <si>
    <t>Jesús Frías Ibáñez</t>
  </si>
  <si>
    <t>NITE820730GS7</t>
  </si>
  <si>
    <t>Teodosio Niño</t>
  </si>
  <si>
    <t>VINS950116TQ10</t>
  </si>
  <si>
    <t>Susana Vizcaíno Nuñez</t>
  </si>
  <si>
    <t>CURA930717PF8</t>
  </si>
  <si>
    <t>Abilio Cuéllar Rovira</t>
  </si>
  <si>
    <t>REAL700910EV9</t>
  </si>
  <si>
    <t>Adora Alberto Rebollo</t>
  </si>
  <si>
    <t>JAGP950213U34</t>
  </si>
  <si>
    <t>Primitivo Jaén Garcés</t>
  </si>
  <si>
    <t>DODE960411AV4</t>
  </si>
  <si>
    <t>Delfina Donoso</t>
  </si>
  <si>
    <t>FUVJ9503168N6</t>
  </si>
  <si>
    <t>Julio Fuster Vigil</t>
  </si>
  <si>
    <t>CABC870903438</t>
  </si>
  <si>
    <t>Cintia Carballo-Bayona</t>
  </si>
  <si>
    <t>PARF880106DE6</t>
  </si>
  <si>
    <t>Fortunata Pascual Ribas</t>
  </si>
  <si>
    <t>FIBL770826IJ10</t>
  </si>
  <si>
    <t>Lilia Figuerola Bauzà</t>
  </si>
  <si>
    <t>MOOP730806IA10</t>
  </si>
  <si>
    <t>Pili Morell-Oliver</t>
  </si>
  <si>
    <t>FOLE7803264B10</t>
  </si>
  <si>
    <t>MEJO860621UQ2</t>
  </si>
  <si>
    <t>REBN970314HF4</t>
  </si>
  <si>
    <t>COPM931021RC3</t>
  </si>
  <si>
    <t>RURM7009284H5</t>
  </si>
  <si>
    <t>SAFT8905225X6</t>
  </si>
  <si>
    <t>BIJL931128SZ3</t>
  </si>
  <si>
    <t>BAPN70091921A</t>
  </si>
  <si>
    <t>AASN840203TG7</t>
  </si>
  <si>
    <t>AAGG801210PD6</t>
  </si>
  <si>
    <t>VEHA881124T67</t>
  </si>
  <si>
    <t>SEJC810416U35</t>
  </si>
  <si>
    <t>BACE990509GZ6</t>
  </si>
  <si>
    <t>FAYR860624MV6</t>
  </si>
  <si>
    <t>EAOE850325KI6</t>
  </si>
  <si>
    <t>VIEM910926BQ6</t>
  </si>
  <si>
    <t>NOAD8506125X6</t>
  </si>
  <si>
    <t>ROZA7710252G10</t>
  </si>
  <si>
    <t>LAOV000309QK3</t>
  </si>
  <si>
    <t>RENJ780407B36</t>
  </si>
  <si>
    <t>JUCA761208P84</t>
  </si>
  <si>
    <t>CORREO ELECTRONICO</t>
  </si>
  <si>
    <t>matias56@hotmail.com</t>
  </si>
  <si>
    <t>landre544@outlook.com</t>
  </si>
  <si>
    <t>sgrand4323@gmail.com</t>
  </si>
  <si>
    <t>lanna35@hotmail.com</t>
  </si>
  <si>
    <t>guijarro45@gmail.com</t>
  </si>
  <si>
    <t>avilesp789@outlook.com</t>
  </si>
  <si>
    <t>soramore232@hotmail.com</t>
  </si>
  <si>
    <t xml:space="preserve">victotapia65@gmail.com </t>
  </si>
  <si>
    <t>nidsaez98@outlook.com</t>
  </si>
  <si>
    <t>teofvilla023@hotmail.com</t>
  </si>
  <si>
    <t>trinialbert012@gmail.com</t>
  </si>
  <si>
    <t>danbaea169@outlook.com</t>
  </si>
  <si>
    <t>angbearre37@hotmail.com</t>
  </si>
  <si>
    <t>samcarran403@gmail.com</t>
  </si>
  <si>
    <t>jacigarces19@outlook.com</t>
  </si>
  <si>
    <t>lisdelg08@hotmail.com</t>
  </si>
  <si>
    <t>sammanjon60@gmail.com</t>
  </si>
  <si>
    <t>albateodo01@outlook.com</t>
  </si>
  <si>
    <t>abevilla098@hotmail.com</t>
  </si>
  <si>
    <t>pulicozar1789@gmail.com</t>
  </si>
  <si>
    <t>patrimanza435@outlook.com</t>
  </si>
  <si>
    <t>modecasa12@hotmail.com</t>
  </si>
  <si>
    <t>bertmora012545@gmail.com</t>
  </si>
  <si>
    <t>nuridani742@outlook.com</t>
  </si>
  <si>
    <t>anaspedre832@hotmail.com</t>
  </si>
  <si>
    <t>purisolom8789@gmail.com</t>
  </si>
  <si>
    <t>melancob188@outlook.com</t>
  </si>
  <si>
    <t>evangfont896@hotmail.com</t>
  </si>
  <si>
    <t>otiliamer@gmail.com</t>
  </si>
  <si>
    <t>nadireyes@outlook.com</t>
  </si>
  <si>
    <t>mereicordo@hotmail.com</t>
  </si>
  <si>
    <t>melirueda@gmail.com</t>
  </si>
  <si>
    <t>trinisabrina@outlook.com</t>
  </si>
  <si>
    <t>lucimanola@hotmail.com</t>
  </si>
  <si>
    <t>natapereira@gmail.com</t>
  </si>
  <si>
    <t>nerealcalde@outlook.com</t>
  </si>
  <si>
    <t>gracigoico@hotmail.com</t>
  </si>
  <si>
    <t>toñohidal03@gmail.com</t>
  </si>
  <si>
    <t>candisedano45@outlook.com</t>
  </si>
  <si>
    <t>eutberreda@hotmail.com</t>
  </si>
  <si>
    <t>rosayuste@gmail.com</t>
  </si>
  <si>
    <t>encarespañol@outlook.com</t>
  </si>
  <si>
    <t>magdvila@hotmail.com</t>
  </si>
  <si>
    <t>adelnovoa@gmail.com</t>
  </si>
  <si>
    <t>adoroviria@outlook.com</t>
  </si>
  <si>
    <t>ovidlamas@hotmail.com</t>
  </si>
  <si>
    <t>reyesjulian@gmail.com</t>
  </si>
  <si>
    <t>adoracionjura@outlook.com</t>
  </si>
  <si>
    <t>placidozabala01@hotmail.com</t>
  </si>
  <si>
    <t>abelalex78@gmail.com</t>
  </si>
  <si>
    <t>miguelasan@outlook.com</t>
  </si>
  <si>
    <t>narcisavilla@hotmail.com</t>
  </si>
  <si>
    <t>leoallerbermudez@gmail.com</t>
  </si>
  <si>
    <t>javibartolome@outlook.com</t>
  </si>
  <si>
    <t>mariafuster@hotmail.com</t>
  </si>
  <si>
    <t>adanmaria03@gmail.com</t>
  </si>
  <si>
    <t>adalbertofty123@outlook.com</t>
  </si>
  <si>
    <t>rosajaume@hotmail.com</t>
  </si>
  <si>
    <t>abigailenrique@gmail.com</t>
  </si>
  <si>
    <t>africamorcillo@outlook.com</t>
  </si>
  <si>
    <t>gilcardenas78@hotmail.com</t>
  </si>
  <si>
    <t>mariselaposada@gmail.com</t>
  </si>
  <si>
    <t>begoñaclau@outlook.com</t>
  </si>
  <si>
    <t>marcoarregui@hotmail.com</t>
  </si>
  <si>
    <t>vencesastre12@gmail.com</t>
  </si>
  <si>
    <t>febeamaya@outlook.com</t>
  </si>
  <si>
    <t>quirinogran@hotmail.com</t>
  </si>
  <si>
    <t>irmeldaper@gmail.com</t>
  </si>
  <si>
    <t>isidoracrep@outlook.com</t>
  </si>
  <si>
    <t>baldmartin@hotmail.com</t>
  </si>
  <si>
    <t>casandraramirez@gmail.com</t>
  </si>
  <si>
    <t>vigileus@outlook.com</t>
  </si>
  <si>
    <t>elviraespinosa@hotmail.com</t>
  </si>
  <si>
    <t>piahuertas@gmail.com</t>
  </si>
  <si>
    <t>albertsalas@outlook.com</t>
  </si>
  <si>
    <t>solrosa@hotmail.com</t>
  </si>
  <si>
    <t>guiomfolc@gmail.com</t>
  </si>
  <si>
    <t>nidpard@outlook.com</t>
  </si>
  <si>
    <t>ximjurado@outlook.com</t>
  </si>
  <si>
    <t>empsabi@outlook.com</t>
  </si>
  <si>
    <t>eugenioara@outlook.com</t>
  </si>
  <si>
    <t>jordiara@outlook.com</t>
  </si>
  <si>
    <t>feliciapalomo@outlook.com</t>
  </si>
  <si>
    <t>abeluribe@outlook.com</t>
  </si>
  <si>
    <t>socorromorales@outlook.com</t>
  </si>
  <si>
    <t>teodosio@outlook.com</t>
  </si>
  <si>
    <t>adoraalberto@outlook.com</t>
  </si>
  <si>
    <t>delfina@outlook.com</t>
  </si>
  <si>
    <t>juliofuster@outlook.com</t>
  </si>
  <si>
    <t>andresprado@outlook.com</t>
  </si>
  <si>
    <t>cintescarballo@outlook.com</t>
  </si>
  <si>
    <t>fortunatapascual@outlook.com</t>
  </si>
  <si>
    <t>liliafiguerola@outlook.com</t>
  </si>
  <si>
    <t>piliara@outlook.com</t>
  </si>
  <si>
    <t>primitivojan@outlook.com</t>
  </si>
  <si>
    <t>susanavizcano@outlook.com</t>
  </si>
  <si>
    <t>abiliocullar@outlook.com</t>
  </si>
  <si>
    <t>asuncingatagutierrez@outlook.com</t>
  </si>
  <si>
    <t>ricardaescriv@outlook.com</t>
  </si>
  <si>
    <t>jessfras@outlook.com</t>
  </si>
  <si>
    <t>NOMBRE</t>
  </si>
  <si>
    <t>F.N</t>
  </si>
  <si>
    <t>DIRECCIÓN</t>
  </si>
  <si>
    <t>BARRIO</t>
  </si>
  <si>
    <t>C.P</t>
  </si>
  <si>
    <t>EMAIL</t>
  </si>
  <si>
    <t>PRECIO</t>
  </si>
  <si>
    <t>CANTIDAD</t>
  </si>
  <si>
    <t>SUBTOTAL</t>
  </si>
  <si>
    <t>IVA 16%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</si>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</sst>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0" fillId="0" borderId="0" xfId="1" applyFont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2" borderId="0" xfId="0" applyFill="1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0" fillId="4" borderId="0" xfId="0" applyFill="1"/>
    <xf numFmtId="0" fontId="0" fillId="0" borderId="1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44" fontId="0" fillId="0" borderId="1" xfId="1" applyFont="1" applyFill="1" applyBorder="1"/>
    <xf numFmtId="44" fontId="0" fillId="0" borderId="1" xfId="0" applyNumberFormat="1" applyFill="1" applyBorder="1"/>
    <xf numFmtId="44" fontId="0" fillId="0" borderId="2" xfId="0" applyNumberForma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505795</xdr:colOff>
      <xdr:row>0</xdr:row>
      <xdr:rowOff>0</xdr:rowOff>
    </xdr:from>
    <xdr:ext cx="8352608" cy="93769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1D73DD9A-CBC2-B8C6-D20B-7A85DFEF7FB6}"/>
            </a:ext>
          </a:extLst>
        </xdr:cNvPr>
        <xdr:cNvSpPr/>
      </xdr:nvSpPr>
      <xdr:spPr>
        <a:xfrm>
          <a:off x="505795" y="0"/>
          <a:ext cx="8352608" cy="9376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MX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"PC</a:t>
          </a:r>
          <a:r>
            <a:rPr lang="es-MX" sz="5400" b="1" cap="none" spc="50" baseline="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MARKET</a:t>
          </a:r>
          <a:r>
            <a:rPr lang="es-MX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" ELECTRONICA</a:t>
          </a:r>
        </a:p>
      </xdr:txBody>
    </xdr:sp>
    <xdr:clientData/>
  </xdr:oneCellAnchor>
  <xdr:twoCellAnchor>
    <xdr:from>
      <xdr:col>2</xdr:col>
      <xdr:colOff>0</xdr:colOff>
      <xdr:row>6</xdr:row>
      <xdr:rowOff>180975</xdr:rowOff>
    </xdr:from>
    <xdr:to>
      <xdr:col>7</xdr:col>
      <xdr:colOff>9525</xdr:colOff>
      <xdr:row>14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9AEE8C9-1F3F-649D-9DAF-ABB9DD3645A7}"/>
            </a:ext>
          </a:extLst>
        </xdr:cNvPr>
        <xdr:cNvSpPr txBox="1"/>
      </xdr:nvSpPr>
      <xdr:spPr>
        <a:xfrm>
          <a:off x="1524000" y="1323975"/>
          <a:ext cx="3819525" cy="1343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NOMBRE DE LA EMPRESA: PC MARKET Y ASOCIADOS</a:t>
          </a:r>
          <a:r>
            <a:rPr lang="es-MX" sz="1100" baseline="0"/>
            <a:t> S.A DE CV</a:t>
          </a:r>
        </a:p>
        <a:p>
          <a:r>
            <a:rPr lang="es-MX" sz="1100" baseline="0"/>
            <a:t>RFC: PCMT221878AAR</a:t>
          </a:r>
        </a:p>
        <a:p>
          <a:r>
            <a:rPr lang="es-MX" sz="1100" baseline="0"/>
            <a:t>DIRECCIÓN: CALLE PRIMER ORIENTE NORTE #98</a:t>
          </a:r>
        </a:p>
        <a:p>
          <a:r>
            <a:rPr lang="es-MX" sz="1100" baseline="0"/>
            <a:t>BARRIO: LA PILA</a:t>
          </a:r>
        </a:p>
        <a:p>
          <a:r>
            <a:rPr lang="es-MX" sz="1100" baseline="0"/>
            <a:t>C.P: 30018</a:t>
          </a:r>
        </a:p>
        <a:p>
          <a:r>
            <a:rPr lang="es-MX" sz="1100" baseline="0"/>
            <a:t>CORREO ELECTRONICO:</a:t>
          </a:r>
        </a:p>
        <a:p>
          <a:r>
            <a:rPr lang="es-MX" sz="1100" baseline="0"/>
            <a:t>PCMARKET_98@GMAIL.COM</a:t>
          </a:r>
        </a:p>
        <a:p>
          <a:endParaRPr lang="es-MX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1"/>
  <sheetViews>
    <sheetView workbookViewId="0">
      <selection activeCell="A16" sqref="A16"/>
    </sheetView>
  </sheetViews>
  <sheetFormatPr baseColWidth="10" defaultColWidth="11.42578125" defaultRowHeight="15" x14ac:dyDescent="0.25"/>
  <cols>
    <col min="2" max="2" width="108.85546875" customWidth="1"/>
    <col min="3" max="3" width="16.5703125" bestFit="1" customWidth="1"/>
  </cols>
  <sheetData>
    <row r="1" spans="1:3" x14ac:dyDescent="0.25">
      <c r="A1" s="2" t="s">
        <v>0</v>
      </c>
      <c r="B1" s="2" t="s">
        <v>1</v>
      </c>
      <c r="C1" s="1" t="s">
        <v>2</v>
      </c>
    </row>
    <row r="2" spans="1:3" x14ac:dyDescent="0.25">
      <c r="A2" t="s">
        <v>3</v>
      </c>
      <c r="B2" t="s">
        <v>4</v>
      </c>
      <c r="C2" s="3">
        <v>2799</v>
      </c>
    </row>
    <row r="3" spans="1:3" x14ac:dyDescent="0.25">
      <c r="A3" t="s">
        <v>5</v>
      </c>
      <c r="B3" t="s">
        <v>6</v>
      </c>
      <c r="C3" s="3">
        <v>5939</v>
      </c>
    </row>
    <row r="4" spans="1:3" x14ac:dyDescent="0.25">
      <c r="A4" t="s">
        <v>7</v>
      </c>
      <c r="B4" t="s">
        <v>8</v>
      </c>
      <c r="C4" s="3">
        <v>3149</v>
      </c>
    </row>
    <row r="5" spans="1:3" x14ac:dyDescent="0.25">
      <c r="A5" t="s">
        <v>9</v>
      </c>
      <c r="B5" t="s">
        <v>10</v>
      </c>
      <c r="C5" s="3">
        <v>3399</v>
      </c>
    </row>
    <row r="6" spans="1:3" x14ac:dyDescent="0.25">
      <c r="A6" t="s">
        <v>11</v>
      </c>
      <c r="B6" t="s">
        <v>12</v>
      </c>
      <c r="C6" s="3">
        <v>2199</v>
      </c>
    </row>
    <row r="7" spans="1:3" x14ac:dyDescent="0.25">
      <c r="A7" t="s">
        <v>13</v>
      </c>
      <c r="B7" t="s">
        <v>14</v>
      </c>
      <c r="C7" s="3">
        <v>6516.14</v>
      </c>
    </row>
    <row r="8" spans="1:3" x14ac:dyDescent="0.25">
      <c r="A8" t="s">
        <v>15</v>
      </c>
      <c r="B8" t="s">
        <v>16</v>
      </c>
      <c r="C8" s="3">
        <v>6899</v>
      </c>
    </row>
    <row r="9" spans="1:3" x14ac:dyDescent="0.25">
      <c r="A9" t="s">
        <v>17</v>
      </c>
      <c r="B9" t="s">
        <v>18</v>
      </c>
      <c r="C9" s="3">
        <v>2995</v>
      </c>
    </row>
    <row r="10" spans="1:3" x14ac:dyDescent="0.25">
      <c r="A10" t="s">
        <v>19</v>
      </c>
      <c r="B10" t="s">
        <v>20</v>
      </c>
      <c r="C10" s="3">
        <v>1864.49</v>
      </c>
    </row>
    <row r="11" spans="1:3" x14ac:dyDescent="0.25">
      <c r="A11" t="s">
        <v>21</v>
      </c>
      <c r="B11" t="s">
        <v>22</v>
      </c>
      <c r="C11" s="3">
        <v>7368</v>
      </c>
    </row>
    <row r="12" spans="1:3" x14ac:dyDescent="0.25">
      <c r="A12" t="s">
        <v>23</v>
      </c>
      <c r="B12" t="s">
        <v>24</v>
      </c>
      <c r="C12" s="3">
        <v>2955</v>
      </c>
    </row>
    <row r="13" spans="1:3" x14ac:dyDescent="0.25">
      <c r="A13" t="s">
        <v>25</v>
      </c>
      <c r="B13" t="s">
        <v>26</v>
      </c>
      <c r="C13" s="3">
        <v>10210</v>
      </c>
    </row>
    <row r="14" spans="1:3" x14ac:dyDescent="0.25">
      <c r="A14" t="s">
        <v>27</v>
      </c>
      <c r="B14" t="s">
        <v>28</v>
      </c>
      <c r="C14" s="3">
        <v>4294.8100000000004</v>
      </c>
    </row>
    <row r="15" spans="1:3" x14ac:dyDescent="0.25">
      <c r="A15" t="s">
        <v>29</v>
      </c>
      <c r="B15" t="s">
        <v>30</v>
      </c>
      <c r="C15" s="3">
        <v>11695.62</v>
      </c>
    </row>
    <row r="16" spans="1:3" x14ac:dyDescent="0.25">
      <c r="A16" t="s">
        <v>31</v>
      </c>
      <c r="B16" t="s">
        <v>32</v>
      </c>
      <c r="C16" s="3">
        <v>1366</v>
      </c>
    </row>
    <row r="17" spans="1:3" x14ac:dyDescent="0.25">
      <c r="A17" t="s">
        <v>33</v>
      </c>
      <c r="B17" t="s">
        <v>34</v>
      </c>
      <c r="C17" s="3">
        <v>1539</v>
      </c>
    </row>
    <row r="18" spans="1:3" x14ac:dyDescent="0.25">
      <c r="A18" t="s">
        <v>35</v>
      </c>
      <c r="B18" t="s">
        <v>36</v>
      </c>
      <c r="C18" s="3">
        <v>15249.39</v>
      </c>
    </row>
    <row r="19" spans="1:3" x14ac:dyDescent="0.25">
      <c r="A19" t="s">
        <v>37</v>
      </c>
      <c r="B19" t="s">
        <v>38</v>
      </c>
      <c r="C19" s="3">
        <v>3319</v>
      </c>
    </row>
    <row r="20" spans="1:3" x14ac:dyDescent="0.25">
      <c r="A20" t="s">
        <v>39</v>
      </c>
      <c r="B20" t="s">
        <v>40</v>
      </c>
      <c r="C20" s="3">
        <v>7599</v>
      </c>
    </row>
    <row r="21" spans="1:3" x14ac:dyDescent="0.25">
      <c r="A21" t="s">
        <v>41</v>
      </c>
      <c r="B21" t="s">
        <v>42</v>
      </c>
      <c r="C21" s="3">
        <v>1209</v>
      </c>
    </row>
    <row r="22" spans="1:3" x14ac:dyDescent="0.25">
      <c r="A22" t="s">
        <v>43</v>
      </c>
      <c r="B22" t="s">
        <v>44</v>
      </c>
      <c r="C22" s="3">
        <v>1639</v>
      </c>
    </row>
    <row r="23" spans="1:3" x14ac:dyDescent="0.25">
      <c r="A23" t="s">
        <v>45</v>
      </c>
      <c r="B23" t="s">
        <v>46</v>
      </c>
      <c r="C23" s="3">
        <v>509</v>
      </c>
    </row>
    <row r="24" spans="1:3" x14ac:dyDescent="0.25">
      <c r="A24" t="s">
        <v>47</v>
      </c>
      <c r="B24" t="s">
        <v>48</v>
      </c>
      <c r="C24" s="3">
        <v>3239</v>
      </c>
    </row>
    <row r="25" spans="1:3" x14ac:dyDescent="0.25">
      <c r="A25" t="s">
        <v>49</v>
      </c>
      <c r="B25" t="s">
        <v>50</v>
      </c>
      <c r="C25" s="3">
        <v>2919</v>
      </c>
    </row>
    <row r="26" spans="1:3" x14ac:dyDescent="0.25">
      <c r="A26" t="s">
        <v>51</v>
      </c>
      <c r="B26" t="s">
        <v>52</v>
      </c>
      <c r="C26" s="3">
        <v>1952</v>
      </c>
    </row>
    <row r="27" spans="1:3" x14ac:dyDescent="0.25">
      <c r="A27" t="s">
        <v>53</v>
      </c>
      <c r="B27" t="s">
        <v>54</v>
      </c>
      <c r="C27" s="3">
        <v>8299</v>
      </c>
    </row>
    <row r="28" spans="1:3" x14ac:dyDescent="0.25">
      <c r="A28" t="s">
        <v>55</v>
      </c>
      <c r="B28" t="s">
        <v>56</v>
      </c>
      <c r="C28" s="3">
        <v>1989</v>
      </c>
    </row>
    <row r="29" spans="1:3" x14ac:dyDescent="0.25">
      <c r="A29" t="s">
        <v>57</v>
      </c>
      <c r="B29" t="s">
        <v>58</v>
      </c>
      <c r="C29" s="3">
        <v>2274</v>
      </c>
    </row>
    <row r="30" spans="1:3" x14ac:dyDescent="0.25">
      <c r="A30" t="s">
        <v>59</v>
      </c>
      <c r="B30" t="s">
        <v>60</v>
      </c>
      <c r="C30" s="3">
        <v>1699</v>
      </c>
    </row>
    <row r="31" spans="1:3" x14ac:dyDescent="0.25">
      <c r="A31" t="s">
        <v>61</v>
      </c>
      <c r="B31" t="s">
        <v>62</v>
      </c>
      <c r="C31" s="3">
        <v>1629</v>
      </c>
    </row>
    <row r="32" spans="1:3" x14ac:dyDescent="0.25">
      <c r="A32" t="s">
        <v>63</v>
      </c>
      <c r="B32" t="s">
        <v>64</v>
      </c>
      <c r="C32" s="3">
        <v>1682</v>
      </c>
    </row>
    <row r="33" spans="1:3" x14ac:dyDescent="0.25">
      <c r="A33" t="s">
        <v>65</v>
      </c>
      <c r="B33" t="s">
        <v>66</v>
      </c>
      <c r="C33" s="3">
        <v>417.68</v>
      </c>
    </row>
    <row r="34" spans="1:3" x14ac:dyDescent="0.25">
      <c r="A34" t="s">
        <v>67</v>
      </c>
      <c r="B34" t="s">
        <v>68</v>
      </c>
      <c r="C34" s="3">
        <v>585</v>
      </c>
    </row>
    <row r="35" spans="1:3" x14ac:dyDescent="0.25">
      <c r="A35" t="s">
        <v>69</v>
      </c>
      <c r="B35" t="s">
        <v>70</v>
      </c>
      <c r="C35" s="3">
        <v>2413</v>
      </c>
    </row>
    <row r="36" spans="1:3" x14ac:dyDescent="0.25">
      <c r="A36" t="s">
        <v>71</v>
      </c>
      <c r="B36" t="s">
        <v>72</v>
      </c>
      <c r="C36" s="3">
        <v>449</v>
      </c>
    </row>
    <row r="37" spans="1:3" x14ac:dyDescent="0.25">
      <c r="A37" t="s">
        <v>73</v>
      </c>
      <c r="B37" t="s">
        <v>74</v>
      </c>
      <c r="C37" s="3">
        <v>644</v>
      </c>
    </row>
    <row r="38" spans="1:3" x14ac:dyDescent="0.25">
      <c r="A38" t="s">
        <v>75</v>
      </c>
      <c r="B38" t="s">
        <v>76</v>
      </c>
      <c r="C38" s="3">
        <v>498</v>
      </c>
    </row>
    <row r="39" spans="1:3" x14ac:dyDescent="0.25">
      <c r="A39" t="s">
        <v>77</v>
      </c>
      <c r="B39" t="s">
        <v>78</v>
      </c>
      <c r="C39" s="3">
        <v>614.41</v>
      </c>
    </row>
    <row r="40" spans="1:3" x14ac:dyDescent="0.25">
      <c r="A40" t="s">
        <v>79</v>
      </c>
      <c r="B40" t="s">
        <v>80</v>
      </c>
      <c r="C40" s="3">
        <v>661.46</v>
      </c>
    </row>
    <row r="41" spans="1:3" x14ac:dyDescent="0.25">
      <c r="A41" t="s">
        <v>81</v>
      </c>
      <c r="B41" t="s">
        <v>82</v>
      </c>
      <c r="C41" s="3">
        <v>1699.99</v>
      </c>
    </row>
    <row r="42" spans="1:3" x14ac:dyDescent="0.25">
      <c r="A42" t="s">
        <v>83</v>
      </c>
      <c r="B42" t="s">
        <v>84</v>
      </c>
      <c r="C42" s="3">
        <v>1934</v>
      </c>
    </row>
    <row r="43" spans="1:3" x14ac:dyDescent="0.25">
      <c r="A43" t="s">
        <v>85</v>
      </c>
      <c r="B43" t="s">
        <v>86</v>
      </c>
      <c r="C43" s="3">
        <v>3399</v>
      </c>
    </row>
    <row r="44" spans="1:3" x14ac:dyDescent="0.25">
      <c r="A44" t="s">
        <v>87</v>
      </c>
      <c r="B44" t="s">
        <v>88</v>
      </c>
      <c r="C44" s="3">
        <v>299</v>
      </c>
    </row>
    <row r="45" spans="1:3" x14ac:dyDescent="0.25">
      <c r="A45" t="s">
        <v>89</v>
      </c>
      <c r="B45" t="s">
        <v>90</v>
      </c>
      <c r="C45" s="3">
        <v>975</v>
      </c>
    </row>
    <row r="46" spans="1:3" x14ac:dyDescent="0.25">
      <c r="A46" t="s">
        <v>91</v>
      </c>
      <c r="B46" t="s">
        <v>92</v>
      </c>
      <c r="C46" s="3">
        <v>299</v>
      </c>
    </row>
    <row r="47" spans="1:3" x14ac:dyDescent="0.25">
      <c r="A47" t="s">
        <v>93</v>
      </c>
      <c r="B47" t="s">
        <v>94</v>
      </c>
      <c r="C47" s="3">
        <v>534</v>
      </c>
    </row>
    <row r="48" spans="1:3" x14ac:dyDescent="0.25">
      <c r="A48" t="s">
        <v>95</v>
      </c>
      <c r="B48" t="s">
        <v>96</v>
      </c>
      <c r="C48" s="3">
        <v>3105</v>
      </c>
    </row>
    <row r="49" spans="1:3" x14ac:dyDescent="0.25">
      <c r="A49" t="s">
        <v>97</v>
      </c>
      <c r="B49" t="s">
        <v>98</v>
      </c>
      <c r="C49" s="3">
        <v>2002</v>
      </c>
    </row>
    <row r="50" spans="1:3" x14ac:dyDescent="0.25">
      <c r="A50" t="s">
        <v>99</v>
      </c>
      <c r="B50" t="s">
        <v>100</v>
      </c>
      <c r="C50" s="3">
        <v>121</v>
      </c>
    </row>
    <row r="51" spans="1:3" x14ac:dyDescent="0.25">
      <c r="A51" t="s">
        <v>101</v>
      </c>
      <c r="B51" t="s">
        <v>102</v>
      </c>
      <c r="C51" s="3">
        <v>199</v>
      </c>
    </row>
    <row r="52" spans="1:3" x14ac:dyDescent="0.25">
      <c r="A52" t="s">
        <v>103</v>
      </c>
      <c r="B52" t="s">
        <v>104</v>
      </c>
      <c r="C52" s="3">
        <v>375</v>
      </c>
    </row>
    <row r="53" spans="1:3" x14ac:dyDescent="0.25">
      <c r="A53" t="s">
        <v>105</v>
      </c>
      <c r="B53" t="s">
        <v>106</v>
      </c>
      <c r="C53" s="3">
        <v>1080</v>
      </c>
    </row>
    <row r="54" spans="1:3" x14ac:dyDescent="0.25">
      <c r="A54" t="s">
        <v>107</v>
      </c>
      <c r="B54" t="s">
        <v>108</v>
      </c>
      <c r="C54" s="3">
        <v>429</v>
      </c>
    </row>
    <row r="55" spans="1:3" x14ac:dyDescent="0.25">
      <c r="A55" t="s">
        <v>109</v>
      </c>
      <c r="B55" t="s">
        <v>110</v>
      </c>
      <c r="C55" s="3">
        <v>559</v>
      </c>
    </row>
    <row r="56" spans="1:3" x14ac:dyDescent="0.25">
      <c r="A56" t="s">
        <v>111</v>
      </c>
      <c r="B56" t="s">
        <v>112</v>
      </c>
      <c r="C56" s="3">
        <v>469</v>
      </c>
    </row>
    <row r="57" spans="1:3" x14ac:dyDescent="0.25">
      <c r="A57" t="s">
        <v>113</v>
      </c>
      <c r="B57" t="s">
        <v>114</v>
      </c>
      <c r="C57" s="3">
        <v>989</v>
      </c>
    </row>
    <row r="58" spans="1:3" x14ac:dyDescent="0.25">
      <c r="A58" t="s">
        <v>115</v>
      </c>
      <c r="B58" t="s">
        <v>116</v>
      </c>
      <c r="C58" s="3">
        <v>2639</v>
      </c>
    </row>
    <row r="59" spans="1:3" x14ac:dyDescent="0.25">
      <c r="A59" t="s">
        <v>117</v>
      </c>
      <c r="B59" t="s">
        <v>118</v>
      </c>
      <c r="C59" s="3">
        <v>809</v>
      </c>
    </row>
    <row r="60" spans="1:3" x14ac:dyDescent="0.25">
      <c r="A60" t="s">
        <v>119</v>
      </c>
      <c r="B60" t="s">
        <v>120</v>
      </c>
      <c r="C60" s="3">
        <v>299</v>
      </c>
    </row>
    <row r="61" spans="1:3" x14ac:dyDescent="0.25">
      <c r="A61" t="s">
        <v>121</v>
      </c>
      <c r="B61" t="s">
        <v>122</v>
      </c>
      <c r="C61" s="3">
        <v>308</v>
      </c>
    </row>
    <row r="62" spans="1:3" x14ac:dyDescent="0.25">
      <c r="A62" t="s">
        <v>123</v>
      </c>
      <c r="B62" t="s">
        <v>124</v>
      </c>
      <c r="C62" s="3">
        <v>7999</v>
      </c>
    </row>
    <row r="63" spans="1:3" x14ac:dyDescent="0.25">
      <c r="A63" t="s">
        <v>125</v>
      </c>
      <c r="B63" t="s">
        <v>126</v>
      </c>
      <c r="C63" s="3">
        <v>16299</v>
      </c>
    </row>
    <row r="64" spans="1:3" x14ac:dyDescent="0.25">
      <c r="A64" t="s">
        <v>127</v>
      </c>
      <c r="B64" t="s">
        <v>128</v>
      </c>
      <c r="C64" s="3">
        <v>19637</v>
      </c>
    </row>
    <row r="65" spans="1:3" x14ac:dyDescent="0.25">
      <c r="A65" t="s">
        <v>129</v>
      </c>
      <c r="B65" t="s">
        <v>130</v>
      </c>
      <c r="C65" s="3">
        <v>12899</v>
      </c>
    </row>
    <row r="66" spans="1:3" x14ac:dyDescent="0.25">
      <c r="A66" t="s">
        <v>131</v>
      </c>
      <c r="B66" t="s">
        <v>132</v>
      </c>
      <c r="C66" s="3">
        <v>20332</v>
      </c>
    </row>
    <row r="67" spans="1:3" x14ac:dyDescent="0.25">
      <c r="A67" t="s">
        <v>133</v>
      </c>
      <c r="B67" t="s">
        <v>134</v>
      </c>
      <c r="C67" s="3">
        <v>4096</v>
      </c>
    </row>
    <row r="68" spans="1:3" x14ac:dyDescent="0.25">
      <c r="A68" t="s">
        <v>135</v>
      </c>
      <c r="B68" t="s">
        <v>136</v>
      </c>
      <c r="C68" s="3">
        <v>8249</v>
      </c>
    </row>
    <row r="69" spans="1:3" x14ac:dyDescent="0.25">
      <c r="A69" t="s">
        <v>137</v>
      </c>
      <c r="B69" t="s">
        <v>138</v>
      </c>
      <c r="C69" s="3">
        <v>12599</v>
      </c>
    </row>
    <row r="70" spans="1:3" x14ac:dyDescent="0.25">
      <c r="A70" t="s">
        <v>139</v>
      </c>
      <c r="B70" t="s">
        <v>140</v>
      </c>
      <c r="C70" s="3">
        <v>7014</v>
      </c>
    </row>
    <row r="71" spans="1:3" x14ac:dyDescent="0.25">
      <c r="A71" t="s">
        <v>141</v>
      </c>
      <c r="B71" t="s">
        <v>142</v>
      </c>
      <c r="C71" s="3">
        <v>48405</v>
      </c>
    </row>
    <row r="72" spans="1:3" x14ac:dyDescent="0.25">
      <c r="A72" t="s">
        <v>143</v>
      </c>
      <c r="B72" t="s">
        <v>144</v>
      </c>
      <c r="C72" s="3">
        <v>1389</v>
      </c>
    </row>
    <row r="73" spans="1:3" x14ac:dyDescent="0.25">
      <c r="A73" t="s">
        <v>145</v>
      </c>
      <c r="B73" t="s">
        <v>146</v>
      </c>
      <c r="C73" s="3">
        <v>410</v>
      </c>
    </row>
    <row r="74" spans="1:3" x14ac:dyDescent="0.25">
      <c r="A74" t="s">
        <v>147</v>
      </c>
      <c r="B74" t="s">
        <v>148</v>
      </c>
      <c r="C74" s="3">
        <v>4279</v>
      </c>
    </row>
    <row r="75" spans="1:3" x14ac:dyDescent="0.25">
      <c r="A75" t="s">
        <v>149</v>
      </c>
      <c r="B75" t="s">
        <v>150</v>
      </c>
      <c r="C75" s="3">
        <v>1023</v>
      </c>
    </row>
    <row r="76" spans="1:3" x14ac:dyDescent="0.25">
      <c r="A76" t="s">
        <v>151</v>
      </c>
      <c r="B76" t="s">
        <v>152</v>
      </c>
      <c r="C76" s="3">
        <v>1649</v>
      </c>
    </row>
    <row r="77" spans="1:3" x14ac:dyDescent="0.25">
      <c r="A77" t="s">
        <v>153</v>
      </c>
      <c r="B77" t="s">
        <v>154</v>
      </c>
      <c r="C77" s="3">
        <v>324</v>
      </c>
    </row>
    <row r="78" spans="1:3" x14ac:dyDescent="0.25">
      <c r="A78" t="s">
        <v>155</v>
      </c>
      <c r="B78" t="s">
        <v>156</v>
      </c>
      <c r="C78" s="3">
        <v>5139</v>
      </c>
    </row>
    <row r="79" spans="1:3" x14ac:dyDescent="0.25">
      <c r="A79" t="s">
        <v>157</v>
      </c>
      <c r="B79" t="s">
        <v>158</v>
      </c>
      <c r="C79" s="3">
        <v>441</v>
      </c>
    </row>
    <row r="80" spans="1:3" x14ac:dyDescent="0.25">
      <c r="A80" t="s">
        <v>159</v>
      </c>
      <c r="B80" t="s">
        <v>160</v>
      </c>
      <c r="C80" s="3">
        <v>539</v>
      </c>
    </row>
    <row r="81" spans="1:3" x14ac:dyDescent="0.25">
      <c r="A81" t="s">
        <v>161</v>
      </c>
      <c r="B81" t="s">
        <v>162</v>
      </c>
      <c r="C81" s="3">
        <v>199</v>
      </c>
    </row>
    <row r="82" spans="1:3" x14ac:dyDescent="0.25">
      <c r="A82" t="s">
        <v>163</v>
      </c>
      <c r="B82" t="s">
        <v>164</v>
      </c>
      <c r="C82" s="3">
        <v>299</v>
      </c>
    </row>
    <row r="83" spans="1:3" x14ac:dyDescent="0.25">
      <c r="A83" t="s">
        <v>165</v>
      </c>
      <c r="B83" t="s">
        <v>166</v>
      </c>
      <c r="C83" s="3">
        <v>171</v>
      </c>
    </row>
    <row r="84" spans="1:3" x14ac:dyDescent="0.25">
      <c r="A84" t="s">
        <v>167</v>
      </c>
      <c r="B84" t="s">
        <v>168</v>
      </c>
      <c r="C84" s="3">
        <v>359</v>
      </c>
    </row>
    <row r="85" spans="1:3" x14ac:dyDescent="0.25">
      <c r="A85" t="s">
        <v>169</v>
      </c>
      <c r="B85" t="s">
        <v>170</v>
      </c>
      <c r="C85" s="3">
        <v>268</v>
      </c>
    </row>
    <row r="86" spans="1:3" x14ac:dyDescent="0.25">
      <c r="A86" t="s">
        <v>171</v>
      </c>
      <c r="B86" t="s">
        <v>172</v>
      </c>
      <c r="C86" s="3">
        <v>254</v>
      </c>
    </row>
    <row r="87" spans="1:3" x14ac:dyDescent="0.25">
      <c r="A87" t="s">
        <v>173</v>
      </c>
      <c r="B87" t="s">
        <v>174</v>
      </c>
      <c r="C87" s="3">
        <v>999</v>
      </c>
    </row>
    <row r="88" spans="1:3" x14ac:dyDescent="0.25">
      <c r="A88" t="s">
        <v>175</v>
      </c>
      <c r="B88" t="s">
        <v>176</v>
      </c>
      <c r="C88" s="3">
        <v>229</v>
      </c>
    </row>
    <row r="89" spans="1:3" x14ac:dyDescent="0.25">
      <c r="A89" t="s">
        <v>177</v>
      </c>
      <c r="B89" t="s">
        <v>178</v>
      </c>
      <c r="C89" s="3">
        <v>259</v>
      </c>
    </row>
    <row r="90" spans="1:3" x14ac:dyDescent="0.25">
      <c r="A90" t="s">
        <v>179</v>
      </c>
      <c r="B90" t="s">
        <v>180</v>
      </c>
      <c r="C90" s="3">
        <v>999</v>
      </c>
    </row>
    <row r="91" spans="1:3" x14ac:dyDescent="0.25">
      <c r="A91" t="s">
        <v>181</v>
      </c>
      <c r="B91" t="s">
        <v>182</v>
      </c>
      <c r="C91" s="3">
        <v>1978</v>
      </c>
    </row>
    <row r="92" spans="1:3" x14ac:dyDescent="0.25">
      <c r="A92" t="s">
        <v>183</v>
      </c>
      <c r="B92" t="s">
        <v>184</v>
      </c>
      <c r="C92" s="3">
        <v>899</v>
      </c>
    </row>
    <row r="93" spans="1:3" x14ac:dyDescent="0.25">
      <c r="A93" t="s">
        <v>185</v>
      </c>
      <c r="B93" t="s">
        <v>186</v>
      </c>
      <c r="C93" s="3">
        <v>1028</v>
      </c>
    </row>
    <row r="94" spans="1:3" x14ac:dyDescent="0.25">
      <c r="A94" t="s">
        <v>187</v>
      </c>
      <c r="B94" t="s">
        <v>188</v>
      </c>
      <c r="C94" s="3">
        <v>1860</v>
      </c>
    </row>
    <row r="95" spans="1:3" x14ac:dyDescent="0.25">
      <c r="A95" t="s">
        <v>189</v>
      </c>
      <c r="B95" t="s">
        <v>190</v>
      </c>
      <c r="C95" s="3">
        <v>1029</v>
      </c>
    </row>
    <row r="96" spans="1:3" x14ac:dyDescent="0.25">
      <c r="A96" t="s">
        <v>191</v>
      </c>
      <c r="B96" t="s">
        <v>192</v>
      </c>
      <c r="C96" s="3">
        <v>2789</v>
      </c>
    </row>
    <row r="97" spans="1:3" x14ac:dyDescent="0.25">
      <c r="A97" t="s">
        <v>193</v>
      </c>
      <c r="B97" t="s">
        <v>194</v>
      </c>
      <c r="C97" s="3">
        <v>1457</v>
      </c>
    </row>
    <row r="98" spans="1:3" x14ac:dyDescent="0.25">
      <c r="A98" t="s">
        <v>195</v>
      </c>
      <c r="B98" t="s">
        <v>196</v>
      </c>
      <c r="C98" s="3">
        <v>2899</v>
      </c>
    </row>
    <row r="99" spans="1:3" x14ac:dyDescent="0.25">
      <c r="A99" t="s">
        <v>197</v>
      </c>
      <c r="B99" t="s">
        <v>198</v>
      </c>
      <c r="C99" s="3">
        <v>1078</v>
      </c>
    </row>
    <row r="100" spans="1:3" x14ac:dyDescent="0.25">
      <c r="A100" t="s">
        <v>199</v>
      </c>
      <c r="B100" t="s">
        <v>200</v>
      </c>
      <c r="C100" s="3">
        <v>2220</v>
      </c>
    </row>
    <row r="101" spans="1:3" x14ac:dyDescent="0.25">
      <c r="A101" t="s">
        <v>201</v>
      </c>
      <c r="B101" t="s">
        <v>202</v>
      </c>
      <c r="C101" s="3">
        <v>2034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1"/>
  <sheetViews>
    <sheetView topLeftCell="A83" workbookViewId="0">
      <selection activeCell="A12" sqref="A12"/>
    </sheetView>
  </sheetViews>
  <sheetFormatPr baseColWidth="10" defaultColWidth="11.42578125" defaultRowHeight="15" x14ac:dyDescent="0.25"/>
  <cols>
    <col min="1" max="1" width="17.28515625" bestFit="1" customWidth="1"/>
    <col min="2" max="2" width="37.7109375" bestFit="1" customWidth="1"/>
    <col min="3" max="3" width="21.28515625" bestFit="1" customWidth="1"/>
    <col min="4" max="4" width="31.85546875" bestFit="1" customWidth="1"/>
    <col min="6" max="6" width="16.28515625" bestFit="1" customWidth="1"/>
    <col min="7" max="7" width="33" bestFit="1" customWidth="1"/>
  </cols>
  <sheetData>
    <row r="1" spans="1:7" x14ac:dyDescent="0.25">
      <c r="A1" s="4" t="s">
        <v>203</v>
      </c>
      <c r="B1" s="4" t="s">
        <v>204</v>
      </c>
      <c r="C1" s="4" t="s">
        <v>205</v>
      </c>
      <c r="D1" s="4" t="s">
        <v>206</v>
      </c>
      <c r="E1" s="4" t="s">
        <v>207</v>
      </c>
      <c r="F1" s="4" t="s">
        <v>208</v>
      </c>
      <c r="G1" s="4" t="s">
        <v>464</v>
      </c>
    </row>
    <row r="2" spans="1:7" x14ac:dyDescent="0.25">
      <c r="A2" t="s">
        <v>209</v>
      </c>
      <c r="B2" t="s">
        <v>210</v>
      </c>
      <c r="C2" s="5">
        <v>31024</v>
      </c>
      <c r="D2" t="s">
        <v>211</v>
      </c>
      <c r="E2" t="s">
        <v>212</v>
      </c>
      <c r="F2">
        <v>187</v>
      </c>
      <c r="G2" t="s">
        <v>468</v>
      </c>
    </row>
    <row r="3" spans="1:7" x14ac:dyDescent="0.25">
      <c r="A3" t="s">
        <v>213</v>
      </c>
      <c r="B3" t="s">
        <v>214</v>
      </c>
      <c r="C3" s="5">
        <v>31636</v>
      </c>
      <c r="D3" t="s">
        <v>215</v>
      </c>
      <c r="E3" t="s">
        <v>216</v>
      </c>
      <c r="F3">
        <v>20121</v>
      </c>
      <c r="G3" t="s">
        <v>467</v>
      </c>
    </row>
    <row r="4" spans="1:7" x14ac:dyDescent="0.25">
      <c r="A4" t="s">
        <v>217</v>
      </c>
      <c r="B4" t="s">
        <v>218</v>
      </c>
      <c r="C4" s="5">
        <v>32979</v>
      </c>
      <c r="D4" t="s">
        <v>219</v>
      </c>
      <c r="E4" t="s">
        <v>212</v>
      </c>
      <c r="F4">
        <v>187</v>
      </c>
      <c r="G4" t="s">
        <v>466</v>
      </c>
    </row>
    <row r="5" spans="1:7" x14ac:dyDescent="0.25">
      <c r="A5" t="s">
        <v>220</v>
      </c>
      <c r="B5" t="s">
        <v>221</v>
      </c>
      <c r="C5" s="5">
        <v>35401</v>
      </c>
      <c r="D5" t="s">
        <v>222</v>
      </c>
      <c r="E5" t="s">
        <v>223</v>
      </c>
      <c r="F5">
        <v>30124</v>
      </c>
      <c r="G5" t="s">
        <v>465</v>
      </c>
    </row>
    <row r="6" spans="1:7" x14ac:dyDescent="0.25">
      <c r="A6" t="s">
        <v>224</v>
      </c>
      <c r="B6" t="s">
        <v>225</v>
      </c>
      <c r="C6" s="5">
        <v>30816</v>
      </c>
      <c r="D6" t="s">
        <v>226</v>
      </c>
      <c r="E6" t="s">
        <v>212</v>
      </c>
      <c r="F6">
        <v>187</v>
      </c>
      <c r="G6" t="s">
        <v>469</v>
      </c>
    </row>
    <row r="7" spans="1:7" x14ac:dyDescent="0.25">
      <c r="A7" t="s">
        <v>227</v>
      </c>
      <c r="B7" t="s">
        <v>228</v>
      </c>
      <c r="C7" s="5">
        <v>31885</v>
      </c>
      <c r="D7" t="s">
        <v>229</v>
      </c>
      <c r="E7" t="s">
        <v>216</v>
      </c>
      <c r="F7">
        <v>20122</v>
      </c>
      <c r="G7" t="s">
        <v>470</v>
      </c>
    </row>
    <row r="8" spans="1:7" x14ac:dyDescent="0.25">
      <c r="A8" t="s">
        <v>230</v>
      </c>
      <c r="B8" t="s">
        <v>231</v>
      </c>
      <c r="C8" s="5">
        <v>33204</v>
      </c>
      <c r="D8" t="s">
        <v>232</v>
      </c>
      <c r="E8" t="s">
        <v>216</v>
      </c>
      <c r="F8">
        <v>20121</v>
      </c>
      <c r="G8" t="s">
        <v>471</v>
      </c>
    </row>
    <row r="9" spans="1:7" x14ac:dyDescent="0.25">
      <c r="A9" t="s">
        <v>233</v>
      </c>
      <c r="B9" t="s">
        <v>234</v>
      </c>
      <c r="C9" s="5">
        <v>29651</v>
      </c>
      <c r="D9" t="s">
        <v>235</v>
      </c>
      <c r="E9" t="s">
        <v>236</v>
      </c>
      <c r="F9">
        <v>50122</v>
      </c>
      <c r="G9" t="s">
        <v>472</v>
      </c>
    </row>
    <row r="10" spans="1:7" x14ac:dyDescent="0.25">
      <c r="A10" t="s">
        <v>237</v>
      </c>
      <c r="B10" t="s">
        <v>238</v>
      </c>
      <c r="C10" s="5">
        <v>29339</v>
      </c>
      <c r="D10" t="s">
        <v>239</v>
      </c>
      <c r="E10" t="s">
        <v>236</v>
      </c>
      <c r="F10">
        <v>50122</v>
      </c>
      <c r="G10" t="s">
        <v>473</v>
      </c>
    </row>
    <row r="11" spans="1:7" x14ac:dyDescent="0.25">
      <c r="A11" t="s">
        <v>240</v>
      </c>
      <c r="B11" t="s">
        <v>241</v>
      </c>
      <c r="C11" s="5">
        <v>31781</v>
      </c>
      <c r="D11" t="s">
        <v>242</v>
      </c>
      <c r="E11" t="s">
        <v>243</v>
      </c>
      <c r="F11">
        <v>10124</v>
      </c>
      <c r="G11" t="s">
        <v>474</v>
      </c>
    </row>
    <row r="12" spans="1:7" x14ac:dyDescent="0.25">
      <c r="A12" t="s">
        <v>244</v>
      </c>
      <c r="B12" t="s">
        <v>245</v>
      </c>
      <c r="C12" s="5">
        <v>33211</v>
      </c>
      <c r="D12" t="s">
        <v>246</v>
      </c>
      <c r="E12" t="s">
        <v>243</v>
      </c>
      <c r="F12">
        <v>10123</v>
      </c>
      <c r="G12" t="s">
        <v>475</v>
      </c>
    </row>
    <row r="13" spans="1:7" x14ac:dyDescent="0.25">
      <c r="A13" t="s">
        <v>247</v>
      </c>
      <c r="B13" t="s">
        <v>248</v>
      </c>
      <c r="C13" s="5">
        <v>28418</v>
      </c>
      <c r="D13" t="s">
        <v>249</v>
      </c>
      <c r="E13" t="s">
        <v>243</v>
      </c>
      <c r="F13">
        <v>10122</v>
      </c>
      <c r="G13" t="s">
        <v>476</v>
      </c>
    </row>
    <row r="14" spans="1:7" x14ac:dyDescent="0.25">
      <c r="A14" t="s">
        <v>250</v>
      </c>
      <c r="B14" t="s">
        <v>251</v>
      </c>
      <c r="C14" s="5">
        <v>36577</v>
      </c>
      <c r="D14" t="s">
        <v>252</v>
      </c>
      <c r="E14" t="s">
        <v>216</v>
      </c>
      <c r="F14">
        <v>20121</v>
      </c>
      <c r="G14" t="s">
        <v>477</v>
      </c>
    </row>
    <row r="15" spans="1:7" x14ac:dyDescent="0.25">
      <c r="A15" t="s">
        <v>253</v>
      </c>
      <c r="B15" t="s">
        <v>254</v>
      </c>
      <c r="C15" s="5">
        <v>36296</v>
      </c>
      <c r="D15" t="s">
        <v>255</v>
      </c>
      <c r="E15" t="s">
        <v>212</v>
      </c>
      <c r="F15">
        <v>187</v>
      </c>
      <c r="G15" t="s">
        <v>478</v>
      </c>
    </row>
    <row r="16" spans="1:7" x14ac:dyDescent="0.25">
      <c r="A16" t="s">
        <v>256</v>
      </c>
      <c r="B16" t="s">
        <v>257</v>
      </c>
      <c r="C16" s="5">
        <v>34406</v>
      </c>
      <c r="D16" t="s">
        <v>258</v>
      </c>
      <c r="E16" t="s">
        <v>212</v>
      </c>
      <c r="F16">
        <v>187</v>
      </c>
      <c r="G16" t="s">
        <v>479</v>
      </c>
    </row>
    <row r="17" spans="1:7" x14ac:dyDescent="0.25">
      <c r="A17" t="s">
        <v>259</v>
      </c>
      <c r="B17" t="s">
        <v>260</v>
      </c>
      <c r="C17" s="5">
        <v>29329</v>
      </c>
      <c r="D17" t="s">
        <v>261</v>
      </c>
      <c r="E17" t="s">
        <v>212</v>
      </c>
      <c r="F17">
        <v>187</v>
      </c>
      <c r="G17" t="s">
        <v>480</v>
      </c>
    </row>
    <row r="18" spans="1:7" x14ac:dyDescent="0.25">
      <c r="A18" t="s">
        <v>262</v>
      </c>
      <c r="B18" t="s">
        <v>263</v>
      </c>
      <c r="C18" s="5">
        <v>29283</v>
      </c>
      <c r="D18" t="s">
        <v>264</v>
      </c>
      <c r="E18" t="s">
        <v>212</v>
      </c>
      <c r="F18">
        <v>187</v>
      </c>
      <c r="G18" t="s">
        <v>481</v>
      </c>
    </row>
    <row r="19" spans="1:7" x14ac:dyDescent="0.25">
      <c r="A19" t="s">
        <v>265</v>
      </c>
      <c r="B19" t="s">
        <v>266</v>
      </c>
      <c r="C19" s="5">
        <v>29680</v>
      </c>
      <c r="D19" t="s">
        <v>267</v>
      </c>
      <c r="E19" t="s">
        <v>212</v>
      </c>
      <c r="F19">
        <v>187</v>
      </c>
      <c r="G19" t="s">
        <v>482</v>
      </c>
    </row>
    <row r="20" spans="1:7" x14ac:dyDescent="0.25">
      <c r="A20" t="s">
        <v>268</v>
      </c>
      <c r="B20" t="s">
        <v>269</v>
      </c>
      <c r="C20" s="5">
        <v>32306</v>
      </c>
      <c r="D20" t="s">
        <v>270</v>
      </c>
      <c r="E20" t="s">
        <v>212</v>
      </c>
      <c r="F20">
        <v>187</v>
      </c>
      <c r="G20" t="s">
        <v>483</v>
      </c>
    </row>
    <row r="21" spans="1:7" x14ac:dyDescent="0.25">
      <c r="A21" t="s">
        <v>271</v>
      </c>
      <c r="B21" t="s">
        <v>272</v>
      </c>
      <c r="C21" s="5">
        <v>34355</v>
      </c>
      <c r="D21" t="s">
        <v>273</v>
      </c>
      <c r="E21" t="s">
        <v>212</v>
      </c>
      <c r="F21">
        <v>187</v>
      </c>
      <c r="G21" t="s">
        <v>484</v>
      </c>
    </row>
    <row r="22" spans="1:7" x14ac:dyDescent="0.25">
      <c r="A22" t="s">
        <v>274</v>
      </c>
      <c r="B22" t="s">
        <v>275</v>
      </c>
      <c r="C22" s="5">
        <v>29037</v>
      </c>
      <c r="D22" t="s">
        <v>276</v>
      </c>
      <c r="E22" t="s">
        <v>212</v>
      </c>
      <c r="F22">
        <v>187</v>
      </c>
      <c r="G22" t="s">
        <v>485</v>
      </c>
    </row>
    <row r="23" spans="1:7" x14ac:dyDescent="0.25">
      <c r="A23" t="s">
        <v>277</v>
      </c>
      <c r="B23" t="s">
        <v>278</v>
      </c>
      <c r="C23" s="5">
        <v>27741</v>
      </c>
      <c r="D23" t="s">
        <v>279</v>
      </c>
      <c r="E23" t="s">
        <v>212</v>
      </c>
      <c r="F23">
        <v>187</v>
      </c>
      <c r="G23" t="s">
        <v>486</v>
      </c>
    </row>
    <row r="24" spans="1:7" x14ac:dyDescent="0.25">
      <c r="A24" t="s">
        <v>280</v>
      </c>
      <c r="B24" t="s">
        <v>281</v>
      </c>
      <c r="C24" s="5">
        <v>32080</v>
      </c>
      <c r="D24" t="s">
        <v>282</v>
      </c>
      <c r="E24" t="s">
        <v>212</v>
      </c>
      <c r="F24">
        <v>187</v>
      </c>
      <c r="G24" t="s">
        <v>487</v>
      </c>
    </row>
    <row r="25" spans="1:7" x14ac:dyDescent="0.25">
      <c r="A25" t="s">
        <v>283</v>
      </c>
      <c r="B25" t="s">
        <v>284</v>
      </c>
      <c r="C25" s="5">
        <v>29038</v>
      </c>
      <c r="D25" t="s">
        <v>285</v>
      </c>
      <c r="E25" t="s">
        <v>212</v>
      </c>
      <c r="F25">
        <v>187</v>
      </c>
      <c r="G25" t="s">
        <v>488</v>
      </c>
    </row>
    <row r="26" spans="1:7" x14ac:dyDescent="0.25">
      <c r="A26" t="s">
        <v>286</v>
      </c>
      <c r="B26" t="s">
        <v>287</v>
      </c>
      <c r="C26" s="5">
        <v>31653</v>
      </c>
      <c r="D26" t="s">
        <v>288</v>
      </c>
      <c r="E26" t="s">
        <v>212</v>
      </c>
      <c r="F26">
        <v>187</v>
      </c>
      <c r="G26" t="s">
        <v>489</v>
      </c>
    </row>
    <row r="27" spans="1:7" x14ac:dyDescent="0.25">
      <c r="A27" t="s">
        <v>289</v>
      </c>
      <c r="B27" t="s">
        <v>290</v>
      </c>
      <c r="C27" s="5">
        <v>30954</v>
      </c>
      <c r="D27" t="s">
        <v>291</v>
      </c>
      <c r="E27" t="s">
        <v>212</v>
      </c>
      <c r="F27">
        <v>187</v>
      </c>
      <c r="G27" t="s">
        <v>490</v>
      </c>
    </row>
    <row r="28" spans="1:7" x14ac:dyDescent="0.25">
      <c r="A28" t="s">
        <v>292</v>
      </c>
      <c r="B28" t="s">
        <v>293</v>
      </c>
      <c r="C28" s="5">
        <v>32613</v>
      </c>
      <c r="D28" t="s">
        <v>294</v>
      </c>
      <c r="E28" t="s">
        <v>212</v>
      </c>
      <c r="F28">
        <v>187</v>
      </c>
      <c r="G28" t="s">
        <v>491</v>
      </c>
    </row>
    <row r="29" spans="1:7" x14ac:dyDescent="0.25">
      <c r="A29" t="s">
        <v>443</v>
      </c>
      <c r="B29" t="s">
        <v>295</v>
      </c>
      <c r="C29" s="5">
        <v>28575</v>
      </c>
      <c r="D29" t="s">
        <v>296</v>
      </c>
      <c r="E29" t="s">
        <v>212</v>
      </c>
      <c r="F29">
        <v>187</v>
      </c>
      <c r="G29" t="s">
        <v>492</v>
      </c>
    </row>
    <row r="30" spans="1:7" x14ac:dyDescent="0.25">
      <c r="A30" t="s">
        <v>444</v>
      </c>
      <c r="B30" t="s">
        <v>297</v>
      </c>
      <c r="C30" s="5">
        <v>31584</v>
      </c>
      <c r="D30" t="s">
        <v>219</v>
      </c>
      <c r="E30" t="s">
        <v>212</v>
      </c>
      <c r="F30">
        <v>187</v>
      </c>
      <c r="G30" t="s">
        <v>493</v>
      </c>
    </row>
    <row r="31" spans="1:7" x14ac:dyDescent="0.25">
      <c r="A31" t="s">
        <v>445</v>
      </c>
      <c r="B31" t="s">
        <v>298</v>
      </c>
      <c r="C31" s="5">
        <v>35503</v>
      </c>
      <c r="D31" t="s">
        <v>226</v>
      </c>
      <c r="E31" t="s">
        <v>212</v>
      </c>
      <c r="F31">
        <v>187</v>
      </c>
      <c r="G31" t="s">
        <v>494</v>
      </c>
    </row>
    <row r="32" spans="1:7" x14ac:dyDescent="0.25">
      <c r="A32" t="s">
        <v>446</v>
      </c>
      <c r="B32" t="s">
        <v>299</v>
      </c>
      <c r="C32" s="5">
        <v>34263</v>
      </c>
      <c r="D32" t="s">
        <v>300</v>
      </c>
      <c r="E32" t="s">
        <v>212</v>
      </c>
      <c r="F32">
        <v>187</v>
      </c>
      <c r="G32" t="s">
        <v>495</v>
      </c>
    </row>
    <row r="33" spans="1:7" x14ac:dyDescent="0.25">
      <c r="A33" t="s">
        <v>447</v>
      </c>
      <c r="B33" t="s">
        <v>301</v>
      </c>
      <c r="C33" s="5">
        <v>25839</v>
      </c>
      <c r="D33" t="s">
        <v>302</v>
      </c>
      <c r="E33" t="s">
        <v>212</v>
      </c>
      <c r="F33">
        <v>187</v>
      </c>
      <c r="G33" t="s">
        <v>496</v>
      </c>
    </row>
    <row r="34" spans="1:7" x14ac:dyDescent="0.25">
      <c r="A34" t="s">
        <v>448</v>
      </c>
      <c r="B34" t="s">
        <v>303</v>
      </c>
      <c r="C34" s="5">
        <v>32650</v>
      </c>
      <c r="D34" t="s">
        <v>304</v>
      </c>
      <c r="E34" t="s">
        <v>212</v>
      </c>
      <c r="F34">
        <v>187</v>
      </c>
      <c r="G34" t="s">
        <v>497</v>
      </c>
    </row>
    <row r="35" spans="1:7" x14ac:dyDescent="0.25">
      <c r="A35" t="s">
        <v>449</v>
      </c>
      <c r="B35" t="s">
        <v>305</v>
      </c>
      <c r="C35" s="5">
        <v>34301</v>
      </c>
      <c r="D35" t="s">
        <v>306</v>
      </c>
      <c r="E35" t="s">
        <v>212</v>
      </c>
      <c r="F35">
        <v>187</v>
      </c>
      <c r="G35" t="s">
        <v>498</v>
      </c>
    </row>
    <row r="36" spans="1:7" x14ac:dyDescent="0.25">
      <c r="A36" t="s">
        <v>450</v>
      </c>
      <c r="B36" t="s">
        <v>307</v>
      </c>
      <c r="C36" s="5">
        <v>25830</v>
      </c>
      <c r="D36" t="s">
        <v>308</v>
      </c>
      <c r="E36" t="s">
        <v>212</v>
      </c>
      <c r="F36">
        <v>187</v>
      </c>
      <c r="G36" t="s">
        <v>499</v>
      </c>
    </row>
    <row r="37" spans="1:7" x14ac:dyDescent="0.25">
      <c r="A37" t="s">
        <v>451</v>
      </c>
      <c r="B37" t="s">
        <v>309</v>
      </c>
      <c r="C37" s="5">
        <v>30715</v>
      </c>
      <c r="D37" t="s">
        <v>310</v>
      </c>
      <c r="E37" t="s">
        <v>212</v>
      </c>
      <c r="F37">
        <v>187</v>
      </c>
      <c r="G37" t="s">
        <v>500</v>
      </c>
    </row>
    <row r="38" spans="1:7" x14ac:dyDescent="0.25">
      <c r="A38" t="s">
        <v>452</v>
      </c>
      <c r="B38" t="s">
        <v>311</v>
      </c>
      <c r="C38" s="5">
        <v>29565</v>
      </c>
      <c r="D38" t="s">
        <v>312</v>
      </c>
      <c r="E38" t="s">
        <v>212</v>
      </c>
      <c r="F38">
        <v>187</v>
      </c>
      <c r="G38" t="s">
        <v>501</v>
      </c>
    </row>
    <row r="39" spans="1:7" x14ac:dyDescent="0.25">
      <c r="A39" t="s">
        <v>453</v>
      </c>
      <c r="B39" t="s">
        <v>313</v>
      </c>
      <c r="C39" s="5">
        <v>32471</v>
      </c>
      <c r="D39" t="s">
        <v>314</v>
      </c>
      <c r="E39" t="s">
        <v>212</v>
      </c>
      <c r="F39">
        <v>187</v>
      </c>
      <c r="G39" t="s">
        <v>502</v>
      </c>
    </row>
    <row r="40" spans="1:7" x14ac:dyDescent="0.25">
      <c r="A40" t="s">
        <v>454</v>
      </c>
      <c r="B40" t="s">
        <v>315</v>
      </c>
      <c r="C40" s="5">
        <v>29692</v>
      </c>
      <c r="D40" t="s">
        <v>316</v>
      </c>
      <c r="E40" t="s">
        <v>212</v>
      </c>
      <c r="F40">
        <v>187</v>
      </c>
      <c r="G40" t="s">
        <v>503</v>
      </c>
    </row>
    <row r="41" spans="1:7" x14ac:dyDescent="0.25">
      <c r="A41" t="s">
        <v>455</v>
      </c>
      <c r="B41" t="s">
        <v>317</v>
      </c>
      <c r="C41" s="5">
        <v>36289</v>
      </c>
      <c r="D41" t="s">
        <v>318</v>
      </c>
      <c r="E41" t="s">
        <v>212</v>
      </c>
      <c r="F41">
        <v>187</v>
      </c>
      <c r="G41" t="s">
        <v>504</v>
      </c>
    </row>
    <row r="42" spans="1:7" x14ac:dyDescent="0.25">
      <c r="A42" t="s">
        <v>456</v>
      </c>
      <c r="B42" t="s">
        <v>319</v>
      </c>
      <c r="C42" s="5">
        <v>31587</v>
      </c>
      <c r="D42" t="s">
        <v>320</v>
      </c>
      <c r="E42" t="s">
        <v>212</v>
      </c>
      <c r="F42">
        <v>187</v>
      </c>
      <c r="G42" t="s">
        <v>505</v>
      </c>
    </row>
    <row r="43" spans="1:7" x14ac:dyDescent="0.25">
      <c r="A43" t="s">
        <v>457</v>
      </c>
      <c r="B43" t="s">
        <v>321</v>
      </c>
      <c r="C43" s="5">
        <v>31131</v>
      </c>
      <c r="D43" t="s">
        <v>322</v>
      </c>
      <c r="E43" t="s">
        <v>212</v>
      </c>
      <c r="F43">
        <v>187</v>
      </c>
      <c r="G43" t="s">
        <v>506</v>
      </c>
    </row>
    <row r="44" spans="1:7" x14ac:dyDescent="0.25">
      <c r="A44" t="s">
        <v>458</v>
      </c>
      <c r="B44" t="s">
        <v>323</v>
      </c>
      <c r="C44" s="5">
        <v>33507</v>
      </c>
      <c r="D44" t="s">
        <v>324</v>
      </c>
      <c r="E44" t="s">
        <v>212</v>
      </c>
      <c r="F44">
        <v>187</v>
      </c>
      <c r="G44" t="s">
        <v>507</v>
      </c>
    </row>
    <row r="45" spans="1:7" x14ac:dyDescent="0.25">
      <c r="A45" t="s">
        <v>459</v>
      </c>
      <c r="B45" t="s">
        <v>325</v>
      </c>
      <c r="C45" s="5">
        <v>31210</v>
      </c>
      <c r="D45" t="s">
        <v>326</v>
      </c>
      <c r="E45" t="s">
        <v>212</v>
      </c>
      <c r="F45">
        <v>187</v>
      </c>
      <c r="G45" t="s">
        <v>508</v>
      </c>
    </row>
    <row r="46" spans="1:7" x14ac:dyDescent="0.25">
      <c r="A46" t="s">
        <v>460</v>
      </c>
      <c r="B46" t="s">
        <v>327</v>
      </c>
      <c r="C46" s="5">
        <v>28423</v>
      </c>
      <c r="D46" t="s">
        <v>328</v>
      </c>
      <c r="E46" t="s">
        <v>212</v>
      </c>
      <c r="F46">
        <v>187</v>
      </c>
      <c r="G46" t="s">
        <v>509</v>
      </c>
    </row>
    <row r="47" spans="1:7" x14ac:dyDescent="0.25">
      <c r="A47" t="s">
        <v>461</v>
      </c>
      <c r="B47" t="s">
        <v>329</v>
      </c>
      <c r="C47" s="5">
        <v>36594</v>
      </c>
      <c r="D47" t="s">
        <v>330</v>
      </c>
      <c r="E47" t="s">
        <v>212</v>
      </c>
      <c r="F47">
        <v>187</v>
      </c>
      <c r="G47" t="s">
        <v>510</v>
      </c>
    </row>
    <row r="48" spans="1:7" x14ac:dyDescent="0.25">
      <c r="A48" t="s">
        <v>462</v>
      </c>
      <c r="B48" t="s">
        <v>331</v>
      </c>
      <c r="C48" s="5">
        <v>28587</v>
      </c>
      <c r="D48" t="s">
        <v>332</v>
      </c>
      <c r="E48" t="s">
        <v>212</v>
      </c>
      <c r="F48">
        <v>187</v>
      </c>
      <c r="G48" t="s">
        <v>511</v>
      </c>
    </row>
    <row r="49" spans="1:7" x14ac:dyDescent="0.25">
      <c r="A49" t="s">
        <v>463</v>
      </c>
      <c r="B49" t="s">
        <v>333</v>
      </c>
      <c r="C49" s="5">
        <v>28102</v>
      </c>
      <c r="D49" t="s">
        <v>334</v>
      </c>
      <c r="E49" t="s">
        <v>212</v>
      </c>
      <c r="F49">
        <v>187</v>
      </c>
      <c r="G49" t="s">
        <v>512</v>
      </c>
    </row>
    <row r="50" spans="1:7" x14ac:dyDescent="0.25">
      <c r="A50" t="s">
        <v>335</v>
      </c>
      <c r="B50" t="s">
        <v>336</v>
      </c>
      <c r="C50" s="5">
        <v>28874</v>
      </c>
      <c r="D50" t="s">
        <v>337</v>
      </c>
      <c r="E50" t="s">
        <v>212</v>
      </c>
      <c r="F50">
        <v>187</v>
      </c>
      <c r="G50" t="s">
        <v>513</v>
      </c>
    </row>
    <row r="51" spans="1:7" x14ac:dyDescent="0.25">
      <c r="A51" t="s">
        <v>338</v>
      </c>
      <c r="B51" t="s">
        <v>339</v>
      </c>
      <c r="C51" s="5">
        <v>27279</v>
      </c>
      <c r="D51" t="s">
        <v>340</v>
      </c>
      <c r="E51" t="s">
        <v>212</v>
      </c>
      <c r="F51">
        <v>187</v>
      </c>
      <c r="G51" t="s">
        <v>514</v>
      </c>
    </row>
    <row r="52" spans="1:7" x14ac:dyDescent="0.25">
      <c r="A52" t="s">
        <v>341</v>
      </c>
      <c r="B52" t="s">
        <v>342</v>
      </c>
      <c r="C52" s="5">
        <v>27862</v>
      </c>
      <c r="D52" t="s">
        <v>343</v>
      </c>
      <c r="E52" t="s">
        <v>212</v>
      </c>
      <c r="F52">
        <v>187</v>
      </c>
      <c r="G52" t="s">
        <v>515</v>
      </c>
    </row>
    <row r="53" spans="1:7" x14ac:dyDescent="0.25">
      <c r="A53" t="s">
        <v>344</v>
      </c>
      <c r="B53" t="s">
        <v>345</v>
      </c>
      <c r="C53" s="5">
        <v>36116</v>
      </c>
      <c r="D53" t="s">
        <v>239</v>
      </c>
      <c r="E53" t="s">
        <v>212</v>
      </c>
      <c r="F53">
        <v>187</v>
      </c>
      <c r="G53" t="s">
        <v>516</v>
      </c>
    </row>
    <row r="54" spans="1:7" x14ac:dyDescent="0.25">
      <c r="A54" t="s">
        <v>346</v>
      </c>
      <c r="B54" t="s">
        <v>347</v>
      </c>
      <c r="C54" s="5">
        <v>26192</v>
      </c>
      <c r="D54" t="s">
        <v>348</v>
      </c>
      <c r="E54" t="s">
        <v>212</v>
      </c>
      <c r="F54">
        <v>187</v>
      </c>
      <c r="G54" t="s">
        <v>517</v>
      </c>
    </row>
    <row r="55" spans="1:7" x14ac:dyDescent="0.25">
      <c r="A55" t="s">
        <v>349</v>
      </c>
      <c r="B55" t="s">
        <v>350</v>
      </c>
      <c r="C55" s="5">
        <v>33770</v>
      </c>
      <c r="D55" t="s">
        <v>219</v>
      </c>
      <c r="E55" t="s">
        <v>212</v>
      </c>
      <c r="F55">
        <v>187</v>
      </c>
      <c r="G55" t="s">
        <v>518</v>
      </c>
    </row>
    <row r="56" spans="1:7" x14ac:dyDescent="0.25">
      <c r="A56" t="s">
        <v>351</v>
      </c>
      <c r="B56" t="s">
        <v>352</v>
      </c>
      <c r="C56" s="5">
        <v>26904</v>
      </c>
      <c r="D56" t="s">
        <v>255</v>
      </c>
      <c r="E56" t="s">
        <v>212</v>
      </c>
      <c r="F56">
        <v>187</v>
      </c>
      <c r="G56" t="s">
        <v>519</v>
      </c>
    </row>
    <row r="57" spans="1:7" x14ac:dyDescent="0.25">
      <c r="A57" t="s">
        <v>353</v>
      </c>
      <c r="B57" t="s">
        <v>354</v>
      </c>
      <c r="C57" s="5">
        <v>25827</v>
      </c>
      <c r="D57" t="s">
        <v>226</v>
      </c>
      <c r="E57" t="s">
        <v>212</v>
      </c>
      <c r="F57">
        <v>187</v>
      </c>
      <c r="G57" t="s">
        <v>520</v>
      </c>
    </row>
    <row r="58" spans="1:7" x14ac:dyDescent="0.25">
      <c r="A58" t="s">
        <v>355</v>
      </c>
      <c r="B58" t="s">
        <v>356</v>
      </c>
      <c r="C58" s="5">
        <v>32865</v>
      </c>
      <c r="D58" t="s">
        <v>258</v>
      </c>
      <c r="E58" t="s">
        <v>212</v>
      </c>
      <c r="F58">
        <v>187</v>
      </c>
      <c r="G58" t="s">
        <v>521</v>
      </c>
    </row>
    <row r="59" spans="1:7" x14ac:dyDescent="0.25">
      <c r="A59" t="s">
        <v>357</v>
      </c>
      <c r="B59" t="s">
        <v>358</v>
      </c>
      <c r="C59" s="5">
        <v>31253</v>
      </c>
      <c r="D59" t="s">
        <v>261</v>
      </c>
      <c r="E59" t="s">
        <v>212</v>
      </c>
      <c r="F59">
        <v>187</v>
      </c>
      <c r="G59" t="s">
        <v>522</v>
      </c>
    </row>
    <row r="60" spans="1:7" x14ac:dyDescent="0.25">
      <c r="A60" t="s">
        <v>359</v>
      </c>
      <c r="B60" t="s">
        <v>360</v>
      </c>
      <c r="C60" s="5">
        <v>31885</v>
      </c>
      <c r="D60" t="s">
        <v>264</v>
      </c>
      <c r="E60" t="s">
        <v>212</v>
      </c>
      <c r="F60">
        <v>187</v>
      </c>
      <c r="G60" t="s">
        <v>523</v>
      </c>
    </row>
    <row r="61" spans="1:7" x14ac:dyDescent="0.25">
      <c r="A61" t="s">
        <v>361</v>
      </c>
      <c r="B61" t="s">
        <v>362</v>
      </c>
      <c r="C61" s="5">
        <v>36212</v>
      </c>
      <c r="D61" t="s">
        <v>267</v>
      </c>
      <c r="E61" t="s">
        <v>212</v>
      </c>
      <c r="F61">
        <v>187</v>
      </c>
      <c r="G61" t="s">
        <v>524</v>
      </c>
    </row>
    <row r="62" spans="1:7" x14ac:dyDescent="0.25">
      <c r="A62" t="s">
        <v>363</v>
      </c>
      <c r="B62" t="s">
        <v>364</v>
      </c>
      <c r="C62" s="5">
        <v>27835</v>
      </c>
      <c r="D62" t="s">
        <v>270</v>
      </c>
      <c r="E62" t="s">
        <v>212</v>
      </c>
      <c r="F62">
        <v>187</v>
      </c>
      <c r="G62" t="s">
        <v>525</v>
      </c>
    </row>
    <row r="63" spans="1:7" x14ac:dyDescent="0.25">
      <c r="A63" t="s">
        <v>365</v>
      </c>
      <c r="B63" t="s">
        <v>366</v>
      </c>
      <c r="C63" s="5">
        <v>33379</v>
      </c>
      <c r="D63" t="s">
        <v>273</v>
      </c>
      <c r="E63" t="s">
        <v>212</v>
      </c>
      <c r="F63">
        <v>187</v>
      </c>
      <c r="G63" t="s">
        <v>526</v>
      </c>
    </row>
    <row r="64" spans="1:7" x14ac:dyDescent="0.25">
      <c r="A64" t="s">
        <v>367</v>
      </c>
      <c r="B64" t="s">
        <v>368</v>
      </c>
      <c r="C64" s="5">
        <v>26064</v>
      </c>
      <c r="D64" t="s">
        <v>276</v>
      </c>
      <c r="E64" t="s">
        <v>212</v>
      </c>
      <c r="F64">
        <v>187</v>
      </c>
      <c r="G64" t="s">
        <v>527</v>
      </c>
    </row>
    <row r="65" spans="1:7" x14ac:dyDescent="0.25">
      <c r="A65" t="s">
        <v>369</v>
      </c>
      <c r="B65" t="s">
        <v>370</v>
      </c>
      <c r="C65" s="5">
        <v>28225</v>
      </c>
      <c r="D65" t="s">
        <v>279</v>
      </c>
      <c r="E65" t="s">
        <v>212</v>
      </c>
      <c r="F65">
        <v>187</v>
      </c>
      <c r="G65" t="s">
        <v>528</v>
      </c>
    </row>
    <row r="66" spans="1:7" x14ac:dyDescent="0.25">
      <c r="A66" t="s">
        <v>371</v>
      </c>
      <c r="B66" t="s">
        <v>372</v>
      </c>
      <c r="C66" s="5">
        <v>28736</v>
      </c>
      <c r="D66" t="s">
        <v>282</v>
      </c>
      <c r="E66" t="s">
        <v>212</v>
      </c>
      <c r="F66">
        <v>187</v>
      </c>
      <c r="G66" t="s">
        <v>529</v>
      </c>
    </row>
    <row r="67" spans="1:7" x14ac:dyDescent="0.25">
      <c r="A67" t="s">
        <v>373</v>
      </c>
      <c r="B67" t="s">
        <v>374</v>
      </c>
      <c r="C67" s="5">
        <v>29414</v>
      </c>
      <c r="D67" t="s">
        <v>285</v>
      </c>
      <c r="E67" t="s">
        <v>212</v>
      </c>
      <c r="F67">
        <v>187</v>
      </c>
      <c r="G67" t="s">
        <v>530</v>
      </c>
    </row>
    <row r="68" spans="1:7" x14ac:dyDescent="0.25">
      <c r="A68" t="s">
        <v>375</v>
      </c>
      <c r="B68" t="s">
        <v>376</v>
      </c>
      <c r="C68" s="5">
        <v>33957</v>
      </c>
      <c r="D68" t="s">
        <v>288</v>
      </c>
      <c r="E68" t="s">
        <v>212</v>
      </c>
      <c r="F68">
        <v>187</v>
      </c>
      <c r="G68" t="s">
        <v>531</v>
      </c>
    </row>
    <row r="69" spans="1:7" x14ac:dyDescent="0.25">
      <c r="A69" t="s">
        <v>377</v>
      </c>
      <c r="B69" t="s">
        <v>378</v>
      </c>
      <c r="C69" s="5">
        <v>28438</v>
      </c>
      <c r="D69" t="s">
        <v>291</v>
      </c>
      <c r="E69" t="s">
        <v>212</v>
      </c>
      <c r="F69">
        <v>187</v>
      </c>
      <c r="G69" t="s">
        <v>532</v>
      </c>
    </row>
    <row r="70" spans="1:7" x14ac:dyDescent="0.25">
      <c r="A70" t="s">
        <v>379</v>
      </c>
      <c r="B70" t="s">
        <v>380</v>
      </c>
      <c r="C70" s="5">
        <v>29260</v>
      </c>
      <c r="D70" t="s">
        <v>294</v>
      </c>
      <c r="E70" t="s">
        <v>212</v>
      </c>
      <c r="F70">
        <v>187</v>
      </c>
      <c r="G70" t="s">
        <v>533</v>
      </c>
    </row>
    <row r="71" spans="1:7" x14ac:dyDescent="0.25">
      <c r="A71" t="s">
        <v>381</v>
      </c>
      <c r="B71" t="s">
        <v>382</v>
      </c>
      <c r="C71" s="5">
        <v>33899</v>
      </c>
      <c r="D71" t="s">
        <v>296</v>
      </c>
      <c r="E71" t="s">
        <v>212</v>
      </c>
      <c r="F71">
        <v>187</v>
      </c>
      <c r="G71" t="s">
        <v>534</v>
      </c>
    </row>
    <row r="72" spans="1:7" x14ac:dyDescent="0.25">
      <c r="A72" t="s">
        <v>383</v>
      </c>
      <c r="B72" t="s">
        <v>384</v>
      </c>
      <c r="C72" s="5">
        <v>28021</v>
      </c>
      <c r="D72" t="s">
        <v>219</v>
      </c>
      <c r="E72" t="s">
        <v>212</v>
      </c>
      <c r="F72">
        <v>187</v>
      </c>
      <c r="G72" t="s">
        <v>535</v>
      </c>
    </row>
    <row r="73" spans="1:7" x14ac:dyDescent="0.25">
      <c r="A73" t="s">
        <v>385</v>
      </c>
      <c r="B73" t="s">
        <v>386</v>
      </c>
      <c r="C73" s="5">
        <v>26751</v>
      </c>
      <c r="D73" t="s">
        <v>226</v>
      </c>
      <c r="E73" t="s">
        <v>212</v>
      </c>
      <c r="F73">
        <v>187</v>
      </c>
      <c r="G73" t="s">
        <v>536</v>
      </c>
    </row>
    <row r="74" spans="1:7" x14ac:dyDescent="0.25">
      <c r="A74" t="s">
        <v>387</v>
      </c>
      <c r="B74" t="s">
        <v>388</v>
      </c>
      <c r="C74" s="5">
        <v>36628</v>
      </c>
      <c r="D74" t="s">
        <v>300</v>
      </c>
      <c r="E74" t="s">
        <v>212</v>
      </c>
      <c r="F74">
        <v>187</v>
      </c>
      <c r="G74" t="s">
        <v>537</v>
      </c>
    </row>
    <row r="75" spans="1:7" x14ac:dyDescent="0.25">
      <c r="A75" t="s">
        <v>389</v>
      </c>
      <c r="B75" t="s">
        <v>390</v>
      </c>
      <c r="C75" s="5">
        <v>26346</v>
      </c>
      <c r="D75" t="s">
        <v>302</v>
      </c>
      <c r="E75" t="s">
        <v>212</v>
      </c>
      <c r="F75">
        <v>187</v>
      </c>
      <c r="G75" t="s">
        <v>538</v>
      </c>
    </row>
    <row r="76" spans="1:7" x14ac:dyDescent="0.25">
      <c r="A76" t="s">
        <v>391</v>
      </c>
      <c r="B76" t="s">
        <v>392</v>
      </c>
      <c r="C76" s="5">
        <v>33469</v>
      </c>
      <c r="D76" t="s">
        <v>304</v>
      </c>
      <c r="E76" t="s">
        <v>212</v>
      </c>
      <c r="F76">
        <v>187</v>
      </c>
      <c r="G76" t="s">
        <v>539</v>
      </c>
    </row>
    <row r="77" spans="1:7" x14ac:dyDescent="0.25">
      <c r="A77" t="s">
        <v>393</v>
      </c>
      <c r="B77" t="s">
        <v>394</v>
      </c>
      <c r="C77" s="5">
        <v>30170</v>
      </c>
      <c r="D77" t="s">
        <v>306</v>
      </c>
      <c r="E77" t="s">
        <v>212</v>
      </c>
      <c r="F77">
        <v>187</v>
      </c>
      <c r="G77" t="s">
        <v>540</v>
      </c>
    </row>
    <row r="78" spans="1:7" x14ac:dyDescent="0.25">
      <c r="A78" t="s">
        <v>395</v>
      </c>
      <c r="B78" t="s">
        <v>396</v>
      </c>
      <c r="C78" s="5">
        <v>31024</v>
      </c>
      <c r="D78" t="s">
        <v>308</v>
      </c>
      <c r="E78" t="s">
        <v>212</v>
      </c>
      <c r="F78">
        <v>187</v>
      </c>
      <c r="G78" t="s">
        <v>541</v>
      </c>
    </row>
    <row r="79" spans="1:7" x14ac:dyDescent="0.25">
      <c r="A79" t="s">
        <v>397</v>
      </c>
      <c r="B79" t="s">
        <v>398</v>
      </c>
      <c r="C79" s="5">
        <v>32694</v>
      </c>
      <c r="D79" t="s">
        <v>310</v>
      </c>
      <c r="E79" t="s">
        <v>212</v>
      </c>
      <c r="F79">
        <v>187</v>
      </c>
      <c r="G79" t="s">
        <v>542</v>
      </c>
    </row>
    <row r="80" spans="1:7" x14ac:dyDescent="0.25">
      <c r="A80" t="s">
        <v>399</v>
      </c>
      <c r="B80" t="s">
        <v>400</v>
      </c>
      <c r="C80" s="5">
        <v>27063</v>
      </c>
      <c r="D80" t="s">
        <v>312</v>
      </c>
      <c r="E80" t="s">
        <v>212</v>
      </c>
      <c r="F80">
        <v>187</v>
      </c>
      <c r="G80" t="s">
        <v>544</v>
      </c>
    </row>
    <row r="81" spans="1:7" x14ac:dyDescent="0.25">
      <c r="A81" t="s">
        <v>401</v>
      </c>
      <c r="B81" t="s">
        <v>402</v>
      </c>
      <c r="C81" s="5">
        <v>34433</v>
      </c>
      <c r="D81" t="s">
        <v>314</v>
      </c>
      <c r="E81" t="s">
        <v>212</v>
      </c>
      <c r="F81">
        <v>187</v>
      </c>
      <c r="G81" t="s">
        <v>543</v>
      </c>
    </row>
    <row r="82" spans="1:7" x14ac:dyDescent="0.25">
      <c r="A82" t="s">
        <v>403</v>
      </c>
      <c r="B82" t="s">
        <v>404</v>
      </c>
      <c r="C82" s="5">
        <v>35890</v>
      </c>
      <c r="D82" t="s">
        <v>316</v>
      </c>
      <c r="E82" t="s">
        <v>212</v>
      </c>
      <c r="F82">
        <v>187</v>
      </c>
      <c r="G82" t="s">
        <v>545</v>
      </c>
    </row>
    <row r="83" spans="1:7" x14ac:dyDescent="0.25">
      <c r="A83" t="s">
        <v>405</v>
      </c>
      <c r="B83" t="s">
        <v>406</v>
      </c>
      <c r="C83" s="5">
        <v>31273</v>
      </c>
      <c r="D83" t="s">
        <v>318</v>
      </c>
      <c r="E83" t="s">
        <v>212</v>
      </c>
      <c r="F83">
        <v>187</v>
      </c>
      <c r="G83" t="s">
        <v>547</v>
      </c>
    </row>
    <row r="84" spans="1:7" x14ac:dyDescent="0.25">
      <c r="A84" t="s">
        <v>407</v>
      </c>
      <c r="B84" t="s">
        <v>408</v>
      </c>
      <c r="C84" s="5">
        <v>33040</v>
      </c>
      <c r="D84" t="s">
        <v>320</v>
      </c>
      <c r="E84" t="s">
        <v>212</v>
      </c>
      <c r="F84">
        <v>187</v>
      </c>
      <c r="G84" t="s">
        <v>548</v>
      </c>
    </row>
    <row r="85" spans="1:7" x14ac:dyDescent="0.25">
      <c r="A85" t="s">
        <v>409</v>
      </c>
      <c r="B85" t="s">
        <v>410</v>
      </c>
      <c r="C85" s="5">
        <v>34050</v>
      </c>
      <c r="D85" t="s">
        <v>322</v>
      </c>
      <c r="E85" t="s">
        <v>212</v>
      </c>
      <c r="F85">
        <v>187</v>
      </c>
      <c r="G85" t="s">
        <v>554</v>
      </c>
    </row>
    <row r="86" spans="1:7" x14ac:dyDescent="0.25">
      <c r="A86" t="s">
        <v>411</v>
      </c>
      <c r="B86" t="s">
        <v>412</v>
      </c>
      <c r="C86" s="5">
        <v>35432</v>
      </c>
      <c r="D86" t="s">
        <v>324</v>
      </c>
      <c r="E86" t="s">
        <v>212</v>
      </c>
      <c r="F86">
        <v>187</v>
      </c>
      <c r="G86" t="s">
        <v>546</v>
      </c>
    </row>
    <row r="87" spans="1:7" x14ac:dyDescent="0.25">
      <c r="A87" t="s">
        <v>413</v>
      </c>
      <c r="B87" t="s">
        <v>414</v>
      </c>
      <c r="C87" s="5">
        <v>25991</v>
      </c>
      <c r="D87" t="s">
        <v>326</v>
      </c>
      <c r="E87" t="s">
        <v>212</v>
      </c>
      <c r="F87">
        <v>187</v>
      </c>
      <c r="G87" t="s">
        <v>563</v>
      </c>
    </row>
    <row r="88" spans="1:7" x14ac:dyDescent="0.25">
      <c r="A88" t="s">
        <v>415</v>
      </c>
      <c r="B88" t="s">
        <v>416</v>
      </c>
      <c r="C88" s="5">
        <v>31588</v>
      </c>
      <c r="D88" t="s">
        <v>328</v>
      </c>
      <c r="E88" t="s">
        <v>212</v>
      </c>
      <c r="F88">
        <v>187</v>
      </c>
      <c r="G88" t="s">
        <v>549</v>
      </c>
    </row>
    <row r="89" spans="1:7" x14ac:dyDescent="0.25">
      <c r="A89" t="s">
        <v>417</v>
      </c>
      <c r="B89" t="s">
        <v>418</v>
      </c>
      <c r="C89" s="5">
        <v>27148</v>
      </c>
      <c r="D89" t="s">
        <v>330</v>
      </c>
      <c r="E89" t="s">
        <v>212</v>
      </c>
      <c r="F89">
        <v>187</v>
      </c>
      <c r="G89" t="s">
        <v>562</v>
      </c>
    </row>
    <row r="90" spans="1:7" x14ac:dyDescent="0.25">
      <c r="A90" t="s">
        <v>419</v>
      </c>
      <c r="B90" t="s">
        <v>420</v>
      </c>
      <c r="C90" s="5">
        <v>33060</v>
      </c>
      <c r="D90" t="s">
        <v>332</v>
      </c>
      <c r="E90" t="s">
        <v>212</v>
      </c>
      <c r="F90">
        <v>187</v>
      </c>
      <c r="G90" t="s">
        <v>564</v>
      </c>
    </row>
    <row r="91" spans="1:7" x14ac:dyDescent="0.25">
      <c r="A91" t="s">
        <v>421</v>
      </c>
      <c r="B91" t="s">
        <v>422</v>
      </c>
      <c r="C91" s="5">
        <v>30162</v>
      </c>
      <c r="D91" t="s">
        <v>334</v>
      </c>
      <c r="E91" t="s">
        <v>212</v>
      </c>
      <c r="F91">
        <v>187</v>
      </c>
      <c r="G91" t="s">
        <v>550</v>
      </c>
    </row>
    <row r="92" spans="1:7" x14ac:dyDescent="0.25">
      <c r="A92" t="s">
        <v>423</v>
      </c>
      <c r="B92" t="s">
        <v>424</v>
      </c>
      <c r="C92" s="5">
        <v>34715</v>
      </c>
      <c r="D92" t="s">
        <v>337</v>
      </c>
      <c r="E92" t="s">
        <v>212</v>
      </c>
      <c r="F92">
        <v>187</v>
      </c>
      <c r="G92" t="s">
        <v>560</v>
      </c>
    </row>
    <row r="93" spans="1:7" x14ac:dyDescent="0.25">
      <c r="A93" t="s">
        <v>425</v>
      </c>
      <c r="B93" t="s">
        <v>426</v>
      </c>
      <c r="C93" s="5">
        <v>34167</v>
      </c>
      <c r="D93" t="s">
        <v>340</v>
      </c>
      <c r="E93" t="s">
        <v>212</v>
      </c>
      <c r="F93">
        <v>187</v>
      </c>
      <c r="G93" t="s">
        <v>561</v>
      </c>
    </row>
    <row r="94" spans="1:7" x14ac:dyDescent="0.25">
      <c r="A94" t="s">
        <v>427</v>
      </c>
      <c r="B94" t="s">
        <v>428</v>
      </c>
      <c r="C94" s="5">
        <v>25821</v>
      </c>
      <c r="D94" t="s">
        <v>343</v>
      </c>
      <c r="E94" t="s">
        <v>212</v>
      </c>
      <c r="F94">
        <v>187</v>
      </c>
      <c r="G94" t="s">
        <v>551</v>
      </c>
    </row>
    <row r="95" spans="1:7" x14ac:dyDescent="0.25">
      <c r="A95" t="s">
        <v>429</v>
      </c>
      <c r="B95" t="s">
        <v>430</v>
      </c>
      <c r="C95" s="5">
        <v>34743</v>
      </c>
      <c r="D95" t="s">
        <v>239</v>
      </c>
      <c r="E95" t="s">
        <v>212</v>
      </c>
      <c r="F95">
        <v>187</v>
      </c>
      <c r="G95" t="s">
        <v>559</v>
      </c>
    </row>
    <row r="96" spans="1:7" x14ac:dyDescent="0.25">
      <c r="A96" t="s">
        <v>431</v>
      </c>
      <c r="B96" t="s">
        <v>432</v>
      </c>
      <c r="C96" s="5">
        <v>35166</v>
      </c>
      <c r="D96" t="s">
        <v>348</v>
      </c>
      <c r="E96" t="s">
        <v>212</v>
      </c>
      <c r="F96">
        <v>187</v>
      </c>
      <c r="G96" t="s">
        <v>552</v>
      </c>
    </row>
    <row r="97" spans="1:7" x14ac:dyDescent="0.25">
      <c r="A97" t="s">
        <v>433</v>
      </c>
      <c r="B97" t="s">
        <v>434</v>
      </c>
      <c r="C97" s="5">
        <v>34774</v>
      </c>
      <c r="D97" t="s">
        <v>219</v>
      </c>
      <c r="E97" t="s">
        <v>212</v>
      </c>
      <c r="F97">
        <v>187</v>
      </c>
      <c r="G97" t="s">
        <v>553</v>
      </c>
    </row>
    <row r="98" spans="1:7" x14ac:dyDescent="0.25">
      <c r="A98" t="s">
        <v>435</v>
      </c>
      <c r="B98" t="s">
        <v>436</v>
      </c>
      <c r="C98" s="5">
        <v>32023</v>
      </c>
      <c r="D98" t="s">
        <v>255</v>
      </c>
      <c r="E98" t="s">
        <v>212</v>
      </c>
      <c r="F98">
        <v>187</v>
      </c>
      <c r="G98" t="s">
        <v>555</v>
      </c>
    </row>
    <row r="99" spans="1:7" x14ac:dyDescent="0.25">
      <c r="A99" t="s">
        <v>437</v>
      </c>
      <c r="B99" t="s">
        <v>438</v>
      </c>
      <c r="C99" s="5">
        <v>32148</v>
      </c>
      <c r="D99" t="s">
        <v>226</v>
      </c>
      <c r="E99" t="s">
        <v>212</v>
      </c>
      <c r="F99">
        <v>187</v>
      </c>
      <c r="G99" t="s">
        <v>556</v>
      </c>
    </row>
    <row r="100" spans="1:7" x14ac:dyDescent="0.25">
      <c r="A100" t="s">
        <v>439</v>
      </c>
      <c r="B100" t="s">
        <v>440</v>
      </c>
      <c r="C100" s="5">
        <v>28363</v>
      </c>
      <c r="D100" t="s">
        <v>258</v>
      </c>
      <c r="E100" t="s">
        <v>212</v>
      </c>
      <c r="F100">
        <v>187</v>
      </c>
      <c r="G100" t="s">
        <v>557</v>
      </c>
    </row>
    <row r="101" spans="1:7" x14ac:dyDescent="0.25">
      <c r="A101" t="s">
        <v>441</v>
      </c>
      <c r="B101" t="s">
        <v>442</v>
      </c>
      <c r="C101" s="5">
        <v>26882</v>
      </c>
      <c r="D101" t="s">
        <v>261</v>
      </c>
      <c r="E101" t="s">
        <v>212</v>
      </c>
      <c r="F101">
        <v>187</v>
      </c>
      <c r="G101" t="s">
        <v>558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6894-11E6-4CAD-82E8-A7FEC2B72393}">
  <sheetPr>
    <pageSetUpPr fitToPage="1"/>
  </sheetPr>
  <dimension ref="B17:W56"/>
  <sheetViews>
    <sheetView tabSelected="1" workbookViewId="0">
      <selection activeCell="M55" sqref="M55"/>
    </sheetView>
  </sheetViews>
  <sheetFormatPr baseColWidth="10" defaultRowHeight="15" x14ac:dyDescent="0.25"/>
  <cols>
    <col min="6" max="6" width="25.42578125" customWidth="1"/>
  </cols>
  <sheetData>
    <row r="17" spans="2:23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2:23" x14ac:dyDescent="0.25">
      <c r="B18" s="6"/>
      <c r="C18" s="10" t="s">
        <v>203</v>
      </c>
      <c r="D18" s="6"/>
      <c r="E18" s="9" t="s">
        <v>244</v>
      </c>
      <c r="F18" s="9"/>
      <c r="G18" s="6"/>
      <c r="H18" s="6"/>
      <c r="I18" s="6"/>
      <c r="J18" s="6"/>
      <c r="K18" s="6"/>
      <c r="L18" s="6"/>
    </row>
    <row r="19" spans="2:23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23" x14ac:dyDescent="0.25">
      <c r="B20" s="6"/>
      <c r="C20" s="11" t="s">
        <v>565</v>
      </c>
      <c r="D20" s="6"/>
      <c r="E20" s="9" t="str">
        <f>VLOOKUP(E18,Hoja2!A2:G101,2,FALSE)</f>
        <v>Trini de Alberdi</v>
      </c>
      <c r="F20" s="9"/>
      <c r="G20" s="9"/>
      <c r="H20" s="9"/>
      <c r="I20" s="9"/>
      <c r="J20" s="9"/>
      <c r="K20" s="6"/>
      <c r="L20" s="6"/>
    </row>
    <row r="21" spans="2:23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23" x14ac:dyDescent="0.25">
      <c r="B22" s="6"/>
      <c r="C22" s="11" t="s">
        <v>566</v>
      </c>
      <c r="D22" s="6"/>
      <c r="E22" s="12">
        <f>VLOOKUP(E18,Hoja2!A2:G101,3,FALSE)</f>
        <v>33211</v>
      </c>
      <c r="F22" s="12"/>
      <c r="G22" s="12"/>
      <c r="H22" s="6"/>
      <c r="I22" s="6"/>
      <c r="J22" s="6"/>
      <c r="K22" s="6"/>
      <c r="L22" s="6"/>
    </row>
    <row r="23" spans="2:23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2:23" x14ac:dyDescent="0.25">
      <c r="B24" s="6"/>
      <c r="C24" s="11" t="s">
        <v>567</v>
      </c>
      <c r="D24" s="6"/>
      <c r="E24" s="9" t="str">
        <f>VLOOKUP(E18,Hoja2!A2:G101,4,FALSE)</f>
        <v>Piazza Castello, 1</v>
      </c>
      <c r="F24" s="9"/>
      <c r="G24" s="9"/>
      <c r="H24" s="9"/>
      <c r="I24" s="9"/>
      <c r="J24" s="9"/>
      <c r="K24" s="6"/>
      <c r="L24" s="6"/>
    </row>
    <row r="25" spans="2:23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23" x14ac:dyDescent="0.25">
      <c r="B26" s="6"/>
      <c r="C26" s="11" t="s">
        <v>568</v>
      </c>
      <c r="D26" s="6"/>
      <c r="E26" s="9" t="str">
        <f>VLOOKUP(E18,Hoja2!A2:G101,5,FALSE)</f>
        <v>TORINO</v>
      </c>
      <c r="F26" s="9"/>
      <c r="G26" s="9"/>
      <c r="H26" s="6"/>
      <c r="I26" s="6"/>
      <c r="J26" s="6"/>
      <c r="K26" s="6"/>
      <c r="L26" s="6"/>
    </row>
    <row r="27" spans="2:23" x14ac:dyDescent="0.25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2:23" x14ac:dyDescent="0.25">
      <c r="B28" s="6"/>
      <c r="C28" s="11" t="s">
        <v>569</v>
      </c>
      <c r="D28" s="6"/>
      <c r="E28" s="9">
        <f>VLOOKUP(E18,Hoja2!A2:G101,6,FALSE)</f>
        <v>10123</v>
      </c>
      <c r="F28" s="9"/>
      <c r="G28" s="6"/>
      <c r="H28" s="6"/>
      <c r="I28" s="6"/>
      <c r="J28" s="6"/>
      <c r="K28" s="6"/>
      <c r="L28" s="6"/>
    </row>
    <row r="29" spans="2:23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2:23" x14ac:dyDescent="0.25">
      <c r="B30" s="6"/>
      <c r="C30" s="11" t="s">
        <v>570</v>
      </c>
      <c r="D30" s="6"/>
      <c r="E30" s="9" t="str">
        <f>VLOOKUP(E18,Hoja2!A2:G101,7,FALSE)</f>
        <v>trinialbert012@gmail.com</v>
      </c>
      <c r="F30" s="9"/>
      <c r="G30" s="9"/>
      <c r="H30" s="9"/>
      <c r="I30" s="6"/>
      <c r="J30" s="6"/>
      <c r="K30" s="6"/>
      <c r="L30" s="6"/>
    </row>
    <row r="31" spans="2:23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23" x14ac:dyDescent="0.25"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4" spans="2:12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2:12" x14ac:dyDescent="0.25">
      <c r="B35" s="13"/>
      <c r="C35" s="19" t="s">
        <v>0</v>
      </c>
      <c r="D35" s="20" t="s">
        <v>1</v>
      </c>
      <c r="E35" s="21"/>
      <c r="F35" s="22"/>
      <c r="G35" s="19" t="s">
        <v>571</v>
      </c>
      <c r="H35" s="19" t="s">
        <v>572</v>
      </c>
      <c r="I35" s="13"/>
      <c r="J35" s="23" t="s">
        <v>573</v>
      </c>
      <c r="K35" s="23"/>
      <c r="L35" s="13"/>
    </row>
    <row r="36" spans="2:12" x14ac:dyDescent="0.25">
      <c r="B36" s="13"/>
      <c r="C36" t="s">
        <v>3</v>
      </c>
      <c r="D36" s="16" t="str">
        <f>VLOOKUP(C36,Hoja1!A2:C101,2,FALSE)</f>
        <v>MONITOR SAMSUNG CURVO 27" PULGADAS</v>
      </c>
      <c r="E36" s="17"/>
      <c r="F36" s="18"/>
      <c r="G36" s="28">
        <f>VLOOKUP(C36,Hoja1!A$2:C$101,3,FALSE)</f>
        <v>2799</v>
      </c>
      <c r="H36" s="15">
        <v>6</v>
      </c>
      <c r="I36" s="13"/>
      <c r="J36" s="29">
        <f>G36*H36</f>
        <v>16794</v>
      </c>
      <c r="K36" s="14"/>
      <c r="L36" s="13"/>
    </row>
    <row r="37" spans="2:12" x14ac:dyDescent="0.25">
      <c r="B37" s="13"/>
      <c r="C37" t="s">
        <v>5</v>
      </c>
      <c r="D37" s="16" t="str">
        <f>VLOOKUP(C37,Hoja1!A2:C101,2,FALSE)</f>
        <v>MONITOR SUEVERY CURVO 34" PULGADAS</v>
      </c>
      <c r="E37" s="17"/>
      <c r="F37" s="18"/>
      <c r="G37" s="28">
        <f>VLOOKUP(C37,Hoja1!A$2:C$101,3,FALSE)</f>
        <v>5939</v>
      </c>
      <c r="H37" s="15">
        <v>5</v>
      </c>
      <c r="I37" s="13"/>
      <c r="J37" s="29">
        <f t="shared" ref="J37:J49" si="0">G37*H37</f>
        <v>29695</v>
      </c>
      <c r="K37" s="14"/>
      <c r="L37" s="13"/>
    </row>
    <row r="38" spans="2:12" x14ac:dyDescent="0.25">
      <c r="B38" s="13"/>
      <c r="C38" t="s">
        <v>7</v>
      </c>
      <c r="D38" s="16" t="str">
        <f>VLOOKUP(C38,Hoja1!A2:C101,2,FALSE)</f>
        <v>MONITOR LG ULTRAGEAR GAMING 23" PULGADAS</v>
      </c>
      <c r="E38" s="17"/>
      <c r="F38" s="18"/>
      <c r="G38" s="28">
        <f>VLOOKUP(C38,Hoja1!A$2:C$101,3,FALSE)</f>
        <v>3149</v>
      </c>
      <c r="H38" s="15">
        <v>8</v>
      </c>
      <c r="I38" s="13"/>
      <c r="J38" s="29">
        <f t="shared" si="0"/>
        <v>25192</v>
      </c>
      <c r="K38" s="14"/>
      <c r="L38" s="13"/>
    </row>
    <row r="39" spans="2:12" x14ac:dyDescent="0.25">
      <c r="B39" s="13"/>
      <c r="C39" t="s">
        <v>9</v>
      </c>
      <c r="D39" s="16" t="str">
        <f>VLOOKUP(C39,Hoja1!A2:C101,2,FALSE)</f>
        <v>MONITOR HACER GAMER NITRO XV1 27" PULGADAS</v>
      </c>
      <c r="E39" s="17"/>
      <c r="F39" s="18"/>
      <c r="G39" s="28">
        <f>VLOOKUP(C39,Hoja1!A$2:C$101,3,FALSE)</f>
        <v>3399</v>
      </c>
      <c r="H39" s="15">
        <v>9</v>
      </c>
      <c r="I39" s="13"/>
      <c r="J39" s="29">
        <f t="shared" si="0"/>
        <v>30591</v>
      </c>
      <c r="K39" s="14"/>
      <c r="L39" s="13"/>
    </row>
    <row r="40" spans="2:12" x14ac:dyDescent="0.25">
      <c r="B40" s="13"/>
      <c r="C40" t="s">
        <v>11</v>
      </c>
      <c r="D40" s="16" t="str">
        <f>VLOOKUP(C40,Hoja1!A2:C101,2,FALSE)</f>
        <v>MONITOR LANIX PRO 23.8" PULGADAS</v>
      </c>
      <c r="E40" s="17"/>
      <c r="F40" s="18"/>
      <c r="G40" s="28">
        <f>VLOOKUP(C40,Hoja1!A$2:C$101,3,FALSE)</f>
        <v>2199</v>
      </c>
      <c r="H40" s="15">
        <v>3</v>
      </c>
      <c r="I40" s="13"/>
      <c r="J40" s="29">
        <f t="shared" si="0"/>
        <v>6597</v>
      </c>
      <c r="K40" s="14"/>
      <c r="L40" s="13"/>
    </row>
    <row r="41" spans="2:12" x14ac:dyDescent="0.25">
      <c r="B41" s="13"/>
      <c r="C41" t="s">
        <v>13</v>
      </c>
      <c r="D41" s="16" t="str">
        <f>VLOOKUP(C41,Hoja1!A2:C101,2,FALSE)</f>
        <v>MONITOT TITAN ARMY GAMING CURVO 32" PULGADAS</v>
      </c>
      <c r="E41" s="17"/>
      <c r="F41" s="18"/>
      <c r="G41" s="28">
        <f>VLOOKUP(C41,Hoja1!A$2:C$101,3,FALSE)</f>
        <v>6516.14</v>
      </c>
      <c r="H41" s="15">
        <v>4</v>
      </c>
      <c r="I41" s="13"/>
      <c r="J41" s="29">
        <f t="shared" si="0"/>
        <v>26064.560000000001</v>
      </c>
      <c r="K41" s="14"/>
      <c r="L41" s="13"/>
    </row>
    <row r="42" spans="2:12" x14ac:dyDescent="0.25">
      <c r="B42" s="13"/>
      <c r="C42" t="s">
        <v>15</v>
      </c>
      <c r="D42" s="16" t="str">
        <f>VLOOKUP(C42,Hoja1!A2:C101,2,FALSE)</f>
        <v>MONITOR LG CURVO QHD ULTRA WIDE 34" PULGADAS</v>
      </c>
      <c r="E42" s="17"/>
      <c r="F42" s="18"/>
      <c r="G42" s="28">
        <f>VLOOKUP(C42,Hoja1!A$2:C$101,3,FALSE)</f>
        <v>6899</v>
      </c>
      <c r="H42" s="15">
        <v>5</v>
      </c>
      <c r="I42" s="13"/>
      <c r="J42" s="29">
        <f t="shared" si="0"/>
        <v>34495</v>
      </c>
      <c r="K42" s="14"/>
      <c r="L42" s="13"/>
    </row>
    <row r="43" spans="2:12" x14ac:dyDescent="0.25">
      <c r="B43" s="13"/>
      <c r="C43" t="s">
        <v>17</v>
      </c>
      <c r="D43" s="16" t="str">
        <f>VLOOKUP(C43,Hoja1!A2:C101,2,FALSE)</f>
        <v>MONITOR SANSUI NEGRO 24" PULGADAS</v>
      </c>
      <c r="E43" s="17"/>
      <c r="F43" s="18"/>
      <c r="G43" s="28">
        <f>VLOOKUP(C43,Hoja1!A$2:C$101,3,FALSE)</f>
        <v>2995</v>
      </c>
      <c r="H43" s="15">
        <v>7</v>
      </c>
      <c r="I43" s="13"/>
      <c r="J43" s="29">
        <f t="shared" si="0"/>
        <v>20965</v>
      </c>
      <c r="K43" s="14"/>
      <c r="L43" s="13"/>
    </row>
    <row r="44" spans="2:12" x14ac:dyDescent="0.25">
      <c r="B44" s="13"/>
      <c r="C44" t="s">
        <v>19</v>
      </c>
      <c r="D44" s="16" t="str">
        <f>VLOOKUP(C44,Hoja1!A2:C101,2,FALSE)</f>
        <v>MONITOR XIAOMI DESKTOP 23.8" PULGADAS</v>
      </c>
      <c r="E44" s="17"/>
      <c r="F44" s="18"/>
      <c r="G44" s="28">
        <f>VLOOKUP(C44,Hoja1!A$2:C$101,3,FALSE)</f>
        <v>1864.49</v>
      </c>
      <c r="H44" s="15">
        <v>2</v>
      </c>
      <c r="I44" s="13"/>
      <c r="J44" s="29">
        <f t="shared" si="0"/>
        <v>3728.98</v>
      </c>
      <c r="K44" s="14"/>
      <c r="L44" s="13"/>
    </row>
    <row r="45" spans="2:12" x14ac:dyDescent="0.25">
      <c r="B45" s="13"/>
      <c r="C45" t="s">
        <v>21</v>
      </c>
      <c r="D45" s="16" t="str">
        <f>VLOOKUP(C45,Hoja1!A2:C101,2,FALSE)</f>
        <v>MONITOR LANIX (D90) GAMING CURVO 34" PULGADAS</v>
      </c>
      <c r="E45" s="17"/>
      <c r="F45" s="18"/>
      <c r="G45" s="28">
        <f>VLOOKUP(C45,Hoja1!A$2:C$101,3,FALSE)</f>
        <v>7368</v>
      </c>
      <c r="H45" s="15">
        <v>9</v>
      </c>
      <c r="I45" s="13"/>
      <c r="J45" s="29">
        <f t="shared" si="0"/>
        <v>66312</v>
      </c>
      <c r="K45" s="14"/>
      <c r="L45" s="13"/>
    </row>
    <row r="46" spans="2:12" x14ac:dyDescent="0.25">
      <c r="B46" s="13"/>
      <c r="C46" t="s">
        <v>23</v>
      </c>
      <c r="D46" s="16" t="str">
        <f>VLOOKUP(C46,Hoja1!A2:C101,2,FALSE)</f>
        <v>PROCESADOR ADM RYZEN 7 5700G</v>
      </c>
      <c r="E46" s="17"/>
      <c r="F46" s="18"/>
      <c r="G46" s="28">
        <f>VLOOKUP(C46,Hoja1!A$2:C$101,3,FALSE)</f>
        <v>2955</v>
      </c>
      <c r="H46" s="15">
        <v>5</v>
      </c>
      <c r="I46" s="13"/>
      <c r="J46" s="29">
        <f t="shared" si="0"/>
        <v>14775</v>
      </c>
      <c r="K46" s="14"/>
      <c r="L46" s="13"/>
    </row>
    <row r="47" spans="2:12" x14ac:dyDescent="0.25">
      <c r="B47" s="13"/>
      <c r="C47" t="s">
        <v>25</v>
      </c>
      <c r="D47" s="16" t="str">
        <f>VLOOKUP(C47,Hoja1!A2:C101,2,FALSE)</f>
        <v xml:space="preserve">PROCESADOR ADM RYZEN 7 7800 X3D </v>
      </c>
      <c r="E47" s="17"/>
      <c r="F47" s="18"/>
      <c r="G47" s="28">
        <f>VLOOKUP(C47,Hoja1!A$2:C$101,3,FALSE)</f>
        <v>10210</v>
      </c>
      <c r="H47" s="15">
        <v>4</v>
      </c>
      <c r="I47" s="13"/>
      <c r="J47" s="29">
        <f t="shared" si="0"/>
        <v>40840</v>
      </c>
      <c r="K47" s="14"/>
      <c r="L47" s="13"/>
    </row>
    <row r="48" spans="2:12" x14ac:dyDescent="0.25">
      <c r="B48" s="13"/>
      <c r="C48" t="s">
        <v>27</v>
      </c>
      <c r="D48" s="16" t="str">
        <f>VLOOKUP(C48,Hoja1!A2:C101,2,FALSE)</f>
        <v>PROCESADOR INTEL CORE I7 12700KF</v>
      </c>
      <c r="E48" s="17"/>
      <c r="F48" s="18"/>
      <c r="G48" s="28">
        <f>VLOOKUP(C48,Hoja1!A$2:C$101,3,FALSE)</f>
        <v>4294.8100000000004</v>
      </c>
      <c r="H48" s="15">
        <v>5</v>
      </c>
      <c r="I48" s="13"/>
      <c r="J48" s="29">
        <f t="shared" si="0"/>
        <v>21474.050000000003</v>
      </c>
      <c r="K48" s="14"/>
      <c r="L48" s="13"/>
    </row>
    <row r="49" spans="2:12" x14ac:dyDescent="0.25">
      <c r="B49" s="13"/>
      <c r="C49" t="s">
        <v>29</v>
      </c>
      <c r="D49" s="24" t="str">
        <f>VLOOKUP(C49,Hoja1!A2:C101,2,FALSE)</f>
        <v>PROCESADOR INTEL CORE I9 14900K</v>
      </c>
      <c r="E49" s="25"/>
      <c r="F49" s="26"/>
      <c r="G49" s="28">
        <f>VLOOKUP(C49,Hoja1!A$2:C$101,3,FALSE)</f>
        <v>11695.62</v>
      </c>
      <c r="H49" s="27">
        <v>7</v>
      </c>
      <c r="I49" s="13"/>
      <c r="J49" s="29">
        <f t="shared" si="0"/>
        <v>81869.340000000011</v>
      </c>
      <c r="K49" s="14"/>
      <c r="L49" s="13"/>
    </row>
    <row r="50" spans="2:12" x14ac:dyDescent="0.25">
      <c r="B50" s="13"/>
      <c r="C50" t="s">
        <v>31</v>
      </c>
      <c r="D50" s="16" t="str">
        <f>VLOOKUP(C50,Hoja1!A2:C101,2,FALSE)</f>
        <v xml:space="preserve">PROCESADOR ADM RYZEN 3 3200G </v>
      </c>
      <c r="E50" s="17"/>
      <c r="F50" s="18"/>
      <c r="G50" s="28">
        <f>VLOOKUP(C50,Hoja1!A$2:C$101,3,FALSE)</f>
        <v>1366</v>
      </c>
      <c r="H50" s="15">
        <v>9</v>
      </c>
      <c r="I50" s="13"/>
      <c r="J50" s="29">
        <f t="shared" ref="J50" si="1">G50*H50</f>
        <v>12294</v>
      </c>
      <c r="K50" s="14"/>
      <c r="L50" s="13"/>
    </row>
    <row r="51" spans="2:12" x14ac:dyDescent="0.2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2:12" x14ac:dyDescent="0.25">
      <c r="B52" s="13"/>
      <c r="C52" s="13"/>
      <c r="D52" s="13"/>
      <c r="E52" s="13"/>
      <c r="F52" s="13"/>
      <c r="G52" s="13"/>
      <c r="H52" s="13"/>
      <c r="I52" s="15" t="s">
        <v>573</v>
      </c>
      <c r="J52" s="30">
        <f>SUM(J36:K50)</f>
        <v>431686.93000000005</v>
      </c>
      <c r="K52" s="18"/>
      <c r="L52" s="13"/>
    </row>
    <row r="53" spans="2:12" x14ac:dyDescent="0.25">
      <c r="B53" s="13"/>
      <c r="C53" s="13"/>
      <c r="D53" s="13"/>
      <c r="E53" s="13"/>
      <c r="F53" s="13"/>
      <c r="G53" s="13"/>
      <c r="H53" s="13"/>
      <c r="I53" s="15" t="s">
        <v>574</v>
      </c>
      <c r="J53" s="30">
        <f>J52*0.16</f>
        <v>69069.908800000005</v>
      </c>
      <c r="K53" s="18"/>
      <c r="L53" s="13"/>
    </row>
    <row r="54" spans="2:12" x14ac:dyDescent="0.25">
      <c r="B54" s="13"/>
      <c r="C54" s="13"/>
      <c r="D54" s="13"/>
      <c r="E54" s="13"/>
      <c r="F54" s="13"/>
      <c r="G54" s="13"/>
      <c r="H54" s="13"/>
      <c r="I54" s="15" t="s">
        <v>575</v>
      </c>
      <c r="J54" s="30">
        <f>J52+J53</f>
        <v>500756.83880000003</v>
      </c>
      <c r="K54" s="18"/>
      <c r="L54" s="13"/>
    </row>
    <row r="55" spans="2:12" x14ac:dyDescent="0.25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  <row r="56" spans="2:12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</sheetData>
  <mergeCells count="42">
    <mergeCell ref="J53:K53"/>
    <mergeCell ref="J54:K54"/>
    <mergeCell ref="D47:F47"/>
    <mergeCell ref="D48:F48"/>
    <mergeCell ref="D49:F49"/>
    <mergeCell ref="D50:F50"/>
    <mergeCell ref="J50:K50"/>
    <mergeCell ref="J52:K52"/>
    <mergeCell ref="D41:F41"/>
    <mergeCell ref="D42:F42"/>
    <mergeCell ref="D43:F43"/>
    <mergeCell ref="D44:F44"/>
    <mergeCell ref="D45:F45"/>
    <mergeCell ref="D46:F46"/>
    <mergeCell ref="J46:K46"/>
    <mergeCell ref="J47:K47"/>
    <mergeCell ref="J48:K48"/>
    <mergeCell ref="J49:K49"/>
    <mergeCell ref="D35:F35"/>
    <mergeCell ref="D36:F36"/>
    <mergeCell ref="D37:F37"/>
    <mergeCell ref="D38:F38"/>
    <mergeCell ref="D39:F39"/>
    <mergeCell ref="D40:F40"/>
    <mergeCell ref="J40:K40"/>
    <mergeCell ref="J41:K41"/>
    <mergeCell ref="J42:K42"/>
    <mergeCell ref="J43:K43"/>
    <mergeCell ref="J44:K44"/>
    <mergeCell ref="J45:K45"/>
    <mergeCell ref="E30:H30"/>
    <mergeCell ref="J35:K35"/>
    <mergeCell ref="J36:K36"/>
    <mergeCell ref="J37:K37"/>
    <mergeCell ref="J38:K38"/>
    <mergeCell ref="J39:K39"/>
    <mergeCell ref="E18:F18"/>
    <mergeCell ref="E20:J20"/>
    <mergeCell ref="E22:G22"/>
    <mergeCell ref="E24:J24"/>
    <mergeCell ref="E26:G26"/>
    <mergeCell ref="E28:F28"/>
  </mergeCells>
  <pageMargins left="0.70866141732283472" right="0.70866141732283472" top="0.74803149606299213" bottom="0.74803149606299213" header="0.31496062992125984" footer="0.31496062992125984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 Contreras</dc:creator>
  <cp:keywords/>
  <dc:description/>
  <cp:lastModifiedBy>Angel Contreras</cp:lastModifiedBy>
  <cp:revision/>
  <cp:lastPrinted>2025-02-18T18:02:49Z</cp:lastPrinted>
  <dcterms:created xsi:type="dcterms:W3CDTF">2025-02-04T16:43:14Z</dcterms:created>
  <dcterms:modified xsi:type="dcterms:W3CDTF">2025-02-18T18:03:35Z</dcterms:modified>
  <cp:category/>
  <cp:contentStatus/>
</cp:coreProperties>
</file>