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ThinkPad\Documents\"/>
    </mc:Choice>
  </mc:AlternateContent>
  <xr:revisionPtr revIDLastSave="0" documentId="13_ncr:1_{2DE6ED02-6DD6-4DE7-842C-CDFF76FDEB04}" xr6:coauthVersionLast="45" xr6:coauthVersionMax="45" xr10:uidLastSave="{00000000-0000-0000-0000-000000000000}"/>
  <bookViews>
    <workbookView xWindow="-110" yWindow="-110" windowWidth="19420" windowHeight="10300" xr2:uid="{F97BFEBB-BF6B-4EF9-8DCD-2AF0D522A0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28" i="1"/>
  <c r="D27" i="1"/>
  <c r="D26" i="1"/>
  <c r="D25" i="1"/>
  <c r="D24" i="1"/>
  <c r="D23" i="1"/>
  <c r="C17" i="1" l="1"/>
  <c r="C18" i="1"/>
  <c r="C19" i="1"/>
  <c r="C15" i="1"/>
  <c r="C16" i="1"/>
  <c r="C20" i="1" l="1"/>
  <c r="D14" i="1" s="1"/>
  <c r="E14" i="1" s="1"/>
  <c r="D15" i="1" l="1"/>
  <c r="E15" i="1" s="1"/>
  <c r="D18" i="1"/>
  <c r="E18" i="1" s="1"/>
  <c r="D16" i="1"/>
  <c r="E16" i="1" s="1"/>
  <c r="D19" i="1"/>
  <c r="E19" i="1" s="1"/>
  <c r="D17" i="1"/>
  <c r="E17" i="1" s="1"/>
  <c r="E20" i="1" l="1"/>
  <c r="F14" i="1"/>
  <c r="F15" i="1" s="1"/>
  <c r="F16" i="1" s="1"/>
  <c r="F17" i="1" s="1"/>
  <c r="F18" i="1" s="1"/>
  <c r="F19" i="1" s="1"/>
  <c r="D20" i="1"/>
</calcChain>
</file>

<file path=xl/sharedStrings.xml><?xml version="1.0" encoding="utf-8"?>
<sst xmlns="http://schemas.openxmlformats.org/spreadsheetml/2006/main" count="81" uniqueCount="13">
  <si>
    <t>Paracetamol</t>
  </si>
  <si>
    <t>Naproxeno</t>
  </si>
  <si>
    <t>Ibuprofeno</t>
  </si>
  <si>
    <t>Diclofenaco</t>
  </si>
  <si>
    <t>AAS</t>
  </si>
  <si>
    <t>Metamizol</t>
  </si>
  <si>
    <t>FR</t>
  </si>
  <si>
    <t>FP</t>
  </si>
  <si>
    <t>FPA</t>
  </si>
  <si>
    <t xml:space="preserve">medicamento </t>
  </si>
  <si>
    <t xml:space="preserve">Frecuencia </t>
  </si>
  <si>
    <t xml:space="preserve">Marcas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</si>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</sst>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</a:t>
            </a:r>
            <a:r>
              <a:rPr lang="es-MX" baseline="0"/>
              <a:t>A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4398913677456984"/>
          <c:w val="0.70331542177081108"/>
          <c:h val="0.674591353164187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5EF-4831-9ECF-C6A7D980AC2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F-4831-9ECF-C6A7D980AC2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5EF-4831-9ECF-C6A7D980AC2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EF-4831-9ECF-C6A7D980AC23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EF-4831-9ECF-C6A7D980AC23}"/>
              </c:ext>
            </c:extLst>
          </c:dPt>
          <c:cat>
            <c:strRef>
              <c:f>Hoja1!$B$14:$B$19</c:f>
              <c:strCache>
                <c:ptCount val="6"/>
                <c:pt idx="0">
                  <c:v>Paracetamol</c:v>
                </c:pt>
                <c:pt idx="1">
                  <c:v>Diclofenaco</c:v>
                </c:pt>
                <c:pt idx="2">
                  <c:v>Ibuprofeno</c:v>
                </c:pt>
                <c:pt idx="3">
                  <c:v>AAS</c:v>
                </c:pt>
                <c:pt idx="4">
                  <c:v>Naproxeno</c:v>
                </c:pt>
                <c:pt idx="5">
                  <c:v>Metamizol</c:v>
                </c:pt>
              </c:strCache>
            </c:strRef>
          </c:cat>
          <c:val>
            <c:numRef>
              <c:f>Hoja1!$C$14:$C$19</c:f>
              <c:numCache>
                <c:formatCode>General</c:formatCode>
                <c:ptCount val="6"/>
                <c:pt idx="0">
                  <c:v>19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8-4084-A403-772CB7C4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6527632"/>
        <c:axId val="524494528"/>
      </c:barChart>
      <c:catAx>
        <c:axId val="58652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4494528"/>
        <c:crosses val="autoZero"/>
        <c:auto val="1"/>
        <c:lblAlgn val="ctr"/>
        <c:lblOffset val="100"/>
        <c:noMultiLvlLbl val="0"/>
      </c:catAx>
      <c:valAx>
        <c:axId val="52449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527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solidFill>
            <a:srgbClr val="FF0000"/>
          </a:solidFill>
        </a:ln>
        <a:effectLst/>
      </c:spPr>
    </c:plotArea>
    <c:legend>
      <c:legendPos val="r"/>
      <c:layout>
        <c:manualLayout>
          <c:xMode val="edge"/>
          <c:yMode val="edge"/>
          <c:x val="0.80769892137166988"/>
          <c:y val="0.13157225138524353"/>
          <c:w val="0.1811968230754008"/>
          <c:h val="0.66319772528433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7-464D-8A96-B1798490D6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7-464D-8A96-B1798490D6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7-464D-8A96-B1798490D6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7-464D-8A96-B1798490D6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17-464D-8A96-B1798490D6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17-464D-8A96-B1798490D6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Hoja1!$B$14:$B$19</c:f>
              <c:strCache>
                <c:ptCount val="6"/>
                <c:pt idx="0">
                  <c:v>Paracetamol</c:v>
                </c:pt>
                <c:pt idx="1">
                  <c:v>Diclofenaco</c:v>
                </c:pt>
                <c:pt idx="2">
                  <c:v>Ibuprofeno</c:v>
                </c:pt>
                <c:pt idx="3">
                  <c:v>AAS</c:v>
                </c:pt>
                <c:pt idx="4">
                  <c:v>Naproxeno</c:v>
                </c:pt>
                <c:pt idx="5">
                  <c:v>Metamizol</c:v>
                </c:pt>
              </c:strCache>
            </c:strRef>
          </c:cat>
          <c:val>
            <c:numRef>
              <c:f>Hoja1!$E$14:$E$19</c:f>
              <c:numCache>
                <c:formatCode>0.00</c:formatCode>
                <c:ptCount val="6"/>
                <c:pt idx="0">
                  <c:v>31.666666666666664</c:v>
                </c:pt>
                <c:pt idx="1">
                  <c:v>11.666666666666666</c:v>
                </c:pt>
                <c:pt idx="2">
                  <c:v>16.666666666666664</c:v>
                </c:pt>
                <c:pt idx="3">
                  <c:v>16.666666666666664</c:v>
                </c:pt>
                <c:pt idx="4">
                  <c:v>15</c:v>
                </c:pt>
                <c:pt idx="5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E-4094-872B-ACA4F0C76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Hoja1!$B$23:$B$28</c:f>
              <c:strCache>
                <c:ptCount val="6"/>
                <c:pt idx="0">
                  <c:v>Paracetamol</c:v>
                </c:pt>
                <c:pt idx="1">
                  <c:v>Diclofenaco</c:v>
                </c:pt>
                <c:pt idx="2">
                  <c:v>Ibuprofeno</c:v>
                </c:pt>
                <c:pt idx="3">
                  <c:v>AAS</c:v>
                </c:pt>
                <c:pt idx="4">
                  <c:v>Naproxeno</c:v>
                </c:pt>
                <c:pt idx="5">
                  <c:v>Metamizol</c:v>
                </c:pt>
              </c:strCache>
            </c:strRef>
          </c:cat>
          <c:val>
            <c:numRef>
              <c:f>Hoja1!$D$23:$D$28</c:f>
              <c:numCache>
                <c:formatCode>0.00</c:formatCode>
                <c:ptCount val="6"/>
                <c:pt idx="0">
                  <c:v>31.67</c:v>
                </c:pt>
                <c:pt idx="1">
                  <c:v>48.34</c:v>
                </c:pt>
                <c:pt idx="2">
                  <c:v>65.010000000000005</c:v>
                </c:pt>
                <c:pt idx="3">
                  <c:v>80.010000000000005</c:v>
                </c:pt>
                <c:pt idx="4">
                  <c:v>91.68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4-49F8-9702-A46721018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209759"/>
        <c:axId val="682267855"/>
      </c:lineChart>
      <c:catAx>
        <c:axId val="695209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2267855"/>
        <c:crosses val="autoZero"/>
        <c:auto val="1"/>
        <c:lblAlgn val="ctr"/>
        <c:lblOffset val="100"/>
        <c:noMultiLvlLbl val="0"/>
      </c:catAx>
      <c:valAx>
        <c:axId val="68226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520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139699</xdr:colOff>
      <xdr:row>2</xdr:row>
      <xdr:rowOff>93133</xdr:rowOff>
    </xdr:from>
    <xdr:to>
      <xdr:col>15</xdr:col>
      <xdr:colOff>499533</xdr:colOff>
      <xdr:row>16</xdr:row>
      <xdr:rowOff>143933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90D740-FA95-426C-B5F1-6007185B2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859366</xdr:colOff>
      <xdr:row>17</xdr:row>
      <xdr:rowOff>160867</xdr:rowOff>
    </xdr:from>
    <xdr:to>
      <xdr:col>12</xdr:col>
      <xdr:colOff>334432</xdr:colOff>
      <xdr:row>32</xdr:row>
      <xdr:rowOff>84667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2587772-5F3C-473E-AB23-2521F4252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732367</xdr:colOff>
      <xdr:row>30</xdr:row>
      <xdr:rowOff>101600</xdr:rowOff>
    </xdr:from>
    <xdr:to>
      <xdr:col>4</xdr:col>
      <xdr:colOff>1011767</xdr:colOff>
      <xdr:row>46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9388F6-86ED-4B6B-B25C-FFAC60862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1143-5075-4176-8B46-74990A52EC02}">
  <dimension ref="B2:G28"/>
  <sheetViews>
    <sheetView tabSelected="1" topLeftCell="A23" zoomScale="75" workbookViewId="0">
      <selection activeCell="G38" sqref="G38"/>
    </sheetView>
  </sheetViews>
  <sheetFormatPr baseColWidth="10" defaultRowHeight="14"/>
  <cols>
    <col min="2" max="2" width="15.25" customWidth="1"/>
    <col min="3" max="4" width="15.1640625" customWidth="1"/>
    <col min="5" max="5" width="13.4140625" customWidth="1"/>
    <col min="6" max="6" width="14.4140625" customWidth="1"/>
    <col min="7" max="7" width="13.58203125" customWidth="1"/>
  </cols>
  <sheetData>
    <row r="2" spans="2:7" ht="15.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ht="15.5">
      <c r="B3" s="2" t="s">
        <v>3</v>
      </c>
      <c r="C3" s="2" t="s">
        <v>4</v>
      </c>
      <c r="D3" s="2" t="s">
        <v>4</v>
      </c>
      <c r="E3" s="2" t="s">
        <v>0</v>
      </c>
      <c r="F3" s="2" t="s">
        <v>2</v>
      </c>
      <c r="G3" s="2" t="s">
        <v>2</v>
      </c>
    </row>
    <row r="4" spans="2:7" ht="15.5">
      <c r="B4" s="2" t="s">
        <v>2</v>
      </c>
      <c r="C4" s="2" t="s">
        <v>0</v>
      </c>
      <c r="D4" s="2" t="s">
        <v>0</v>
      </c>
      <c r="E4" s="2" t="s">
        <v>2</v>
      </c>
      <c r="F4" s="2" t="s">
        <v>0</v>
      </c>
      <c r="G4" s="2" t="s">
        <v>0</v>
      </c>
    </row>
    <row r="5" spans="2:7" ht="15.5">
      <c r="B5" s="2" t="s">
        <v>4</v>
      </c>
      <c r="C5" s="2" t="s">
        <v>1</v>
      </c>
      <c r="D5" s="2" t="s">
        <v>4</v>
      </c>
      <c r="E5" s="2" t="s">
        <v>1</v>
      </c>
      <c r="F5" s="2" t="s">
        <v>4</v>
      </c>
      <c r="G5" s="2" t="s">
        <v>1</v>
      </c>
    </row>
    <row r="6" spans="2:7" ht="15.5">
      <c r="B6" s="1" t="s">
        <v>0</v>
      </c>
      <c r="C6" s="1" t="s">
        <v>3</v>
      </c>
      <c r="D6" s="1" t="s">
        <v>2</v>
      </c>
      <c r="E6" s="1" t="s">
        <v>0</v>
      </c>
      <c r="F6" s="1" t="s">
        <v>0</v>
      </c>
      <c r="G6" s="1" t="s">
        <v>4</v>
      </c>
    </row>
    <row r="7" spans="2:7" ht="15.5">
      <c r="B7" s="2" t="s">
        <v>1</v>
      </c>
      <c r="C7" s="2" t="s">
        <v>0</v>
      </c>
      <c r="D7" s="2" t="s">
        <v>5</v>
      </c>
      <c r="E7" s="2" t="s">
        <v>4</v>
      </c>
      <c r="F7" s="2" t="s">
        <v>5</v>
      </c>
      <c r="G7" s="2" t="s">
        <v>0</v>
      </c>
    </row>
    <row r="8" spans="2:7" ht="15.5">
      <c r="B8" s="2" t="s">
        <v>5</v>
      </c>
      <c r="C8" s="2" t="s">
        <v>2</v>
      </c>
      <c r="D8" s="2" t="s">
        <v>3</v>
      </c>
      <c r="E8" s="2" t="s">
        <v>0</v>
      </c>
      <c r="F8" s="2" t="s">
        <v>1</v>
      </c>
      <c r="G8" s="2" t="s">
        <v>0</v>
      </c>
    </row>
    <row r="9" spans="2:7" ht="15.5">
      <c r="B9" s="1" t="s">
        <v>0</v>
      </c>
      <c r="C9" s="1" t="s">
        <v>1</v>
      </c>
      <c r="D9" s="1" t="s">
        <v>0</v>
      </c>
      <c r="E9" s="1" t="s">
        <v>1</v>
      </c>
      <c r="F9" s="1" t="s">
        <v>3</v>
      </c>
      <c r="G9" s="1" t="s">
        <v>3</v>
      </c>
    </row>
    <row r="10" spans="2:7" ht="15.5">
      <c r="B10" s="2" t="s">
        <v>5</v>
      </c>
      <c r="C10" s="2" t="s">
        <v>4</v>
      </c>
      <c r="D10" s="2" t="s">
        <v>2</v>
      </c>
      <c r="E10" s="2" t="s">
        <v>4</v>
      </c>
      <c r="F10" s="2" t="s">
        <v>2</v>
      </c>
      <c r="G10" s="2" t="s">
        <v>1</v>
      </c>
    </row>
    <row r="11" spans="2:7" ht="15.5">
      <c r="B11" s="2" t="s">
        <v>0</v>
      </c>
      <c r="C11" s="2" t="s">
        <v>2</v>
      </c>
      <c r="D11" s="2" t="s">
        <v>0</v>
      </c>
      <c r="E11" s="2" t="s">
        <v>3</v>
      </c>
      <c r="F11" s="2" t="s">
        <v>0</v>
      </c>
      <c r="G11" s="2" t="s">
        <v>0</v>
      </c>
    </row>
    <row r="13" spans="2:7">
      <c r="B13" s="3" t="s">
        <v>9</v>
      </c>
      <c r="C13" s="3" t="s">
        <v>10</v>
      </c>
      <c r="D13" s="3" t="s">
        <v>6</v>
      </c>
      <c r="E13" s="3" t="s">
        <v>7</v>
      </c>
      <c r="F13" s="3" t="s">
        <v>8</v>
      </c>
    </row>
    <row r="14" spans="2:7" ht="15.5">
      <c r="B14" s="1" t="s">
        <v>0</v>
      </c>
      <c r="C14" s="3">
        <f>COUNTIF($B$2:$G$11,B14)</f>
        <v>19</v>
      </c>
      <c r="D14" s="4">
        <f>C14/$C$20</f>
        <v>0.31666666666666665</v>
      </c>
      <c r="E14" s="4">
        <f>D14*$G$14</f>
        <v>31.666666666666664</v>
      </c>
      <c r="F14" s="4">
        <f>E14</f>
        <v>31.666666666666664</v>
      </c>
      <c r="G14">
        <v>100</v>
      </c>
    </row>
    <row r="15" spans="2:7" ht="15.5">
      <c r="B15" s="2" t="s">
        <v>3</v>
      </c>
      <c r="C15" s="3">
        <f t="shared" ref="C15:C18" si="0">COUNTIF($B$2:$G$11,B15)</f>
        <v>7</v>
      </c>
      <c r="D15" s="4">
        <f t="shared" ref="D15:D19" si="1">C15/$C$20</f>
        <v>0.11666666666666667</v>
      </c>
      <c r="E15" s="4">
        <f t="shared" ref="E15:E19" si="2">D15*$G$14</f>
        <v>11.666666666666666</v>
      </c>
      <c r="F15" s="4">
        <f>E15+F14</f>
        <v>43.333333333333329</v>
      </c>
    </row>
    <row r="16" spans="2:7" ht="15.5">
      <c r="B16" s="2" t="s">
        <v>2</v>
      </c>
      <c r="C16" s="3">
        <f t="shared" si="0"/>
        <v>10</v>
      </c>
      <c r="D16" s="4">
        <f t="shared" si="1"/>
        <v>0.16666666666666666</v>
      </c>
      <c r="E16" s="4">
        <f t="shared" si="2"/>
        <v>16.666666666666664</v>
      </c>
      <c r="F16" s="4">
        <f t="shared" ref="F16:F19" si="3">E16+F15</f>
        <v>59.999999999999993</v>
      </c>
    </row>
    <row r="17" spans="2:6" ht="15.5">
      <c r="B17" s="2" t="s">
        <v>4</v>
      </c>
      <c r="C17" s="3">
        <f t="shared" si="0"/>
        <v>10</v>
      </c>
      <c r="D17" s="4">
        <f t="shared" si="1"/>
        <v>0.16666666666666666</v>
      </c>
      <c r="E17" s="4">
        <f t="shared" si="2"/>
        <v>16.666666666666664</v>
      </c>
      <c r="F17" s="4">
        <f t="shared" si="3"/>
        <v>76.666666666666657</v>
      </c>
    </row>
    <row r="18" spans="2:6" ht="15.5">
      <c r="B18" s="2" t="s">
        <v>1</v>
      </c>
      <c r="C18" s="3">
        <f t="shared" si="0"/>
        <v>9</v>
      </c>
      <c r="D18" s="4">
        <f t="shared" si="1"/>
        <v>0.15</v>
      </c>
      <c r="E18" s="4">
        <f t="shared" si="2"/>
        <v>15</v>
      </c>
      <c r="F18" s="4">
        <f t="shared" si="3"/>
        <v>91.666666666666657</v>
      </c>
    </row>
    <row r="19" spans="2:6" ht="15.5">
      <c r="B19" s="2" t="s">
        <v>5</v>
      </c>
      <c r="C19" s="3">
        <f>COUNTIF($B$2:$G$11,B19)</f>
        <v>5</v>
      </c>
      <c r="D19" s="4">
        <f t="shared" si="1"/>
        <v>8.3333333333333329E-2</v>
      </c>
      <c r="E19" s="4">
        <f t="shared" si="2"/>
        <v>8.3333333333333321</v>
      </c>
      <c r="F19" s="4">
        <f t="shared" si="3"/>
        <v>99.999999999999986</v>
      </c>
    </row>
    <row r="20" spans="2:6">
      <c r="C20">
        <f>SUM(C14:C19)</f>
        <v>60</v>
      </c>
      <c r="D20" s="5">
        <f>SUM(D14:D19)</f>
        <v>1</v>
      </c>
      <c r="E20" s="5">
        <f>E14+E15+E16+E17+E18+E19</f>
        <v>99.999999999999986</v>
      </c>
    </row>
    <row r="22" spans="2:6" ht="15.5">
      <c r="B22" s="6" t="s">
        <v>11</v>
      </c>
      <c r="C22" s="3" t="s">
        <v>7</v>
      </c>
      <c r="D22" s="3" t="s">
        <v>8</v>
      </c>
    </row>
    <row r="23" spans="2:6" ht="15.5">
      <c r="B23" s="1" t="s">
        <v>0</v>
      </c>
      <c r="C23" s="4">
        <v>31.67</v>
      </c>
      <c r="D23" s="4">
        <f>C23</f>
        <v>31.67</v>
      </c>
    </row>
    <row r="24" spans="2:6" ht="15.5">
      <c r="B24" s="2" t="s">
        <v>3</v>
      </c>
      <c r="C24" s="4">
        <v>16.670000000000002</v>
      </c>
      <c r="D24" s="4">
        <f>D23+C24</f>
        <v>48.34</v>
      </c>
      <c r="E24" t="s">
        <v>12</v>
      </c>
    </row>
    <row r="25" spans="2:6" ht="15.5">
      <c r="B25" s="2" t="s">
        <v>2</v>
      </c>
      <c r="C25" s="4">
        <v>16.670000000000002</v>
      </c>
      <c r="D25" s="4">
        <f>D24+C25</f>
        <v>65.010000000000005</v>
      </c>
    </row>
    <row r="26" spans="2:6" ht="15.5">
      <c r="B26" s="2" t="s">
        <v>4</v>
      </c>
      <c r="C26" s="4">
        <v>15</v>
      </c>
      <c r="D26" s="4">
        <f>C26+D25</f>
        <v>80.010000000000005</v>
      </c>
    </row>
    <row r="27" spans="2:6" ht="15.5">
      <c r="B27" s="2" t="s">
        <v>1</v>
      </c>
      <c r="C27" s="4">
        <v>11.67</v>
      </c>
      <c r="D27" s="4">
        <f>C27+D26</f>
        <v>91.68</v>
      </c>
    </row>
    <row r="28" spans="2:6" ht="15.5">
      <c r="B28" s="2" t="s">
        <v>5</v>
      </c>
      <c r="C28" s="4">
        <v>8.32</v>
      </c>
      <c r="D28" s="4">
        <f>C28+D27</f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abeldichi09@gmail.com</dc:creator>
  <cp:lastModifiedBy>ThinkPad</cp:lastModifiedBy>
  <dcterms:created xsi:type="dcterms:W3CDTF">2025-03-29T18:38:00Z</dcterms:created>
  <dcterms:modified xsi:type="dcterms:W3CDTF">2025-04-09T01:09:02Z</dcterms:modified>
</cp:coreProperties>
</file>