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<sst xmlns="http://schemas.openxmlformats.org/spreadsheetml/2006/main" count="154" uniqueCount="32">
  <si>
    <t>CONCEPTO</t>
  </si>
  <si>
    <t>EJE</t>
  </si>
  <si>
    <t>TRAMO</t>
  </si>
  <si>
    <t>LARGO</t>
  </si>
  <si>
    <t>ANCHO</t>
  </si>
  <si>
    <t>ALTO</t>
  </si>
  <si>
    <t>PROFUNDO</t>
  </si>
  <si>
    <t>AREA</t>
  </si>
  <si>
    <t>VOLUMEN</t>
  </si>
  <si>
    <t>ABUNDAMIENTO</t>
  </si>
  <si>
    <t>LOTE</t>
  </si>
  <si>
    <t>PIEZAS</t>
  </si>
  <si>
    <t>TOTAL</t>
  </si>
  <si>
    <t>U</t>
  </si>
  <si>
    <t>L.T.N.N</t>
  </si>
  <si>
    <t>1-2</t>
  </si>
  <si>
    <t>A-B</t>
  </si>
  <si>
    <t>-</t>
  </si>
  <si>
    <t>M2</t>
  </si>
  <si>
    <t>M3</t>
  </si>
  <si>
    <t>EXCAVACION</t>
  </si>
  <si>
    <t>A</t>
  </si>
  <si>
    <t>B</t>
  </si>
  <si>
    <t>TOTAL:</t>
  </si>
  <si>
    <t>MEMBRAN P</t>
  </si>
  <si>
    <t xml:space="preserve">PLANTILLA </t>
  </si>
  <si>
    <t>ZAPATA Z-1</t>
  </si>
  <si>
    <t>ZAPATA Z-2</t>
  </si>
  <si>
    <t>ZAPATA Z-3</t>
  </si>
  <si>
    <t>DADO D-1</t>
  </si>
  <si>
    <t>TRABE DE LIGA TL-1</t>
  </si>
  <si>
    <t>1-3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</si>
</sst>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_ "/>
  </numFmts>
  <fonts count="21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12" applyNumberFormat="0" applyAlignment="0" applyProtection="0">
      <alignment vertical="center"/>
    </xf>
    <xf numFmtId="0" fontId="11" fillId="8" borderId="13" applyNumberFormat="0" applyAlignment="0" applyProtection="0">
      <alignment vertical="center"/>
    </xf>
    <xf numFmtId="0" fontId="12" fillId="8" borderId="12" applyNumberFormat="0" applyAlignment="0" applyProtection="0">
      <alignment vertical="center"/>
    </xf>
    <xf numFmtId="0" fontId="13" fillId="9" borderId="14" applyNumberForma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49" fontId="0" fillId="0" borderId="0" xfId="0" applyNumberFormat="1" applyAlignment="1">
      <alignment horizontal="center" vertical="center"/>
    </xf>
    <xf numFmtId="0" fontId="0" fillId="4" borderId="0" xfId="0" applyFill="1">
      <alignment vertical="center"/>
    </xf>
    <xf numFmtId="0" fontId="0" fillId="0" borderId="5" xfId="0" applyBorder="1">
      <alignment vertical="center"/>
    </xf>
    <xf numFmtId="9" fontId="0" fillId="2" borderId="4" xfId="0" applyNumberFormat="1" applyFill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178" fontId="0" fillId="5" borderId="5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178" fontId="0" fillId="5" borderId="5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5"/>
  <sheetViews>
    <sheetView tabSelected="1" zoomScale="108" zoomScaleNormal="108" workbookViewId="0">
      <selection activeCell="A37" sqref="A37"/>
    </sheetView>
  </sheetViews>
  <sheetFormatPr defaultColWidth="8.88888888888889" defaultRowHeight="14.4"/>
  <cols>
    <col min="1" max="1" width="18.8888888888889" customWidth="1"/>
    <col min="4" max="4" width="7.33333333333333" customWidth="1"/>
    <col min="5" max="5" width="7.77777777777778" customWidth="1"/>
    <col min="6" max="6" width="6" customWidth="1"/>
    <col min="7" max="7" width="11.4444444444444" customWidth="1"/>
    <col min="8" max="8" width="6" customWidth="1"/>
    <col min="9" max="9" width="10.4444444444444" customWidth="1"/>
    <col min="10" max="10" width="16.5555555555556" customWidth="1"/>
    <col min="11" max="11" width="5.88888888888889" customWidth="1"/>
    <col min="12" max="12" width="7.11111111111111" customWidth="1"/>
    <col min="13" max="13" width="7" customWidth="1"/>
    <col min="14" max="14" width="4.33333333333333" customWidth="1"/>
  </cols>
  <sheetData>
    <row r="1" spans="1:1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>
      <c r="A2" s="3"/>
      <c r="B2" s="4"/>
      <c r="C2" s="4"/>
      <c r="D2" s="4"/>
      <c r="E2" s="4"/>
      <c r="F2" s="4"/>
      <c r="G2" s="4"/>
      <c r="H2" s="4"/>
      <c r="I2" s="4"/>
      <c r="J2" s="27">
        <v>0.3</v>
      </c>
      <c r="K2" s="4"/>
      <c r="L2" s="4"/>
      <c r="M2" s="4"/>
      <c r="N2" s="4"/>
    </row>
    <row r="3" spans="1:14">
      <c r="A3" s="5" t="s">
        <v>14</v>
      </c>
      <c r="B3" s="6" t="s">
        <v>15</v>
      </c>
      <c r="C3" s="7" t="s">
        <v>16</v>
      </c>
      <c r="D3" s="7">
        <v>2.125</v>
      </c>
      <c r="E3" s="7">
        <v>3.325</v>
      </c>
      <c r="F3" s="7" t="s">
        <v>17</v>
      </c>
      <c r="G3" s="7" t="s">
        <v>17</v>
      </c>
      <c r="H3" s="7">
        <f>(D3*E3)</f>
        <v>7.065625</v>
      </c>
      <c r="I3" s="7" t="s">
        <v>17</v>
      </c>
      <c r="J3" s="7" t="s">
        <v>17</v>
      </c>
      <c r="K3" s="7" t="s">
        <v>17</v>
      </c>
      <c r="L3" s="7"/>
      <c r="M3" s="28">
        <v>7.066</v>
      </c>
      <c r="N3" s="29" t="s">
        <v>18</v>
      </c>
    </row>
    <row r="4" spans="1:14">
      <c r="A4" s="8"/>
      <c r="B4" s="9">
        <v>1</v>
      </c>
      <c r="C4" s="9" t="s">
        <v>16</v>
      </c>
      <c r="D4" s="10">
        <v>0.8</v>
      </c>
      <c r="E4" s="10">
        <v>0.8</v>
      </c>
      <c r="F4" s="9" t="s">
        <v>17</v>
      </c>
      <c r="G4" s="10">
        <v>1.6</v>
      </c>
      <c r="H4" s="9" t="s">
        <v>17</v>
      </c>
      <c r="I4" s="10">
        <f>(D4*E4*G4)</f>
        <v>1.024</v>
      </c>
      <c r="J4" s="10">
        <f>(I4*$J$2)</f>
        <v>0.3072</v>
      </c>
      <c r="K4" s="9" t="s">
        <v>17</v>
      </c>
      <c r="L4" s="9">
        <v>2</v>
      </c>
      <c r="M4" s="10">
        <f>(I4+J4)*L4</f>
        <v>2.6624</v>
      </c>
      <c r="N4" s="30" t="s">
        <v>19</v>
      </c>
    </row>
    <row r="5" spans="1:14">
      <c r="A5" s="8"/>
      <c r="B5" s="9">
        <v>1</v>
      </c>
      <c r="C5" s="9" t="s">
        <v>16</v>
      </c>
      <c r="D5" s="9">
        <v>0.525</v>
      </c>
      <c r="E5" s="10">
        <v>0.2</v>
      </c>
      <c r="F5" s="9" t="s">
        <v>17</v>
      </c>
      <c r="G5" s="10">
        <v>0.95</v>
      </c>
      <c r="H5" s="9" t="s">
        <v>17</v>
      </c>
      <c r="I5" s="10">
        <f>(D5*E5*G5)</f>
        <v>0.09975</v>
      </c>
      <c r="J5" s="10">
        <f>(I5*$J$2)</f>
        <v>0.029925</v>
      </c>
      <c r="K5" s="9" t="s">
        <v>17</v>
      </c>
      <c r="L5" s="9">
        <v>1</v>
      </c>
      <c r="M5" s="10">
        <f>(I5+J5)*L5</f>
        <v>0.129675</v>
      </c>
      <c r="N5" s="30" t="s">
        <v>19</v>
      </c>
    </row>
    <row r="6" spans="1:14">
      <c r="A6" s="8" t="s">
        <v>20</v>
      </c>
      <c r="B6" s="9">
        <v>2</v>
      </c>
      <c r="C6" s="9" t="s">
        <v>16</v>
      </c>
      <c r="D6" s="9">
        <v>0.525</v>
      </c>
      <c r="E6" s="10">
        <v>0.2</v>
      </c>
      <c r="F6" s="9" t="s">
        <v>17</v>
      </c>
      <c r="G6" s="10">
        <v>0.95</v>
      </c>
      <c r="H6" s="9" t="s">
        <v>17</v>
      </c>
      <c r="I6" s="10">
        <f>(D6*E6*G6)</f>
        <v>0.09975</v>
      </c>
      <c r="J6" s="10">
        <f>(I6*$J$2)</f>
        <v>0.029925</v>
      </c>
      <c r="K6" s="9" t="s">
        <v>17</v>
      </c>
      <c r="L6" s="9">
        <v>1</v>
      </c>
      <c r="M6" s="10">
        <f>(I6+J6)*L6</f>
        <v>0.129675</v>
      </c>
      <c r="N6" s="30" t="s">
        <v>19</v>
      </c>
    </row>
    <row r="7" spans="1:14">
      <c r="A7" s="8"/>
      <c r="B7" s="9" t="s">
        <v>21</v>
      </c>
      <c r="C7" s="11" t="s">
        <v>15</v>
      </c>
      <c r="D7" s="9">
        <v>1.73</v>
      </c>
      <c r="E7" s="10">
        <v>0.2</v>
      </c>
      <c r="F7" s="9" t="s">
        <v>17</v>
      </c>
      <c r="G7" s="10">
        <v>0.95</v>
      </c>
      <c r="H7" s="9" t="s">
        <v>17</v>
      </c>
      <c r="I7" s="10">
        <f>(D7*E7*G7)</f>
        <v>0.3287</v>
      </c>
      <c r="J7" s="10">
        <f>(I7*$J$2)</f>
        <v>0.09861</v>
      </c>
      <c r="K7" s="9" t="s">
        <v>17</v>
      </c>
      <c r="L7" s="9">
        <v>1</v>
      </c>
      <c r="M7" s="10">
        <f>(I7+J7)*L7</f>
        <v>0.42731</v>
      </c>
      <c r="N7" s="30" t="s">
        <v>19</v>
      </c>
    </row>
    <row r="8" spans="1:14">
      <c r="A8" s="8"/>
      <c r="B8" s="9" t="s">
        <v>22</v>
      </c>
      <c r="C8" s="11" t="s">
        <v>15</v>
      </c>
      <c r="D8" s="9">
        <v>1.73</v>
      </c>
      <c r="E8" s="10">
        <v>0.2</v>
      </c>
      <c r="F8" s="9" t="s">
        <v>17</v>
      </c>
      <c r="G8" s="10">
        <v>0.95</v>
      </c>
      <c r="H8" s="9" t="s">
        <v>17</v>
      </c>
      <c r="I8" s="10">
        <f>(D8*E8*G8)</f>
        <v>0.3287</v>
      </c>
      <c r="J8" s="10">
        <f>(I8*$J$2)</f>
        <v>0.09861</v>
      </c>
      <c r="K8" s="9" t="s">
        <v>17</v>
      </c>
      <c r="L8" s="9">
        <v>1</v>
      </c>
      <c r="M8" s="10">
        <f>(I8+J8)*L8</f>
        <v>0.42731</v>
      </c>
      <c r="N8" s="30" t="s">
        <v>19</v>
      </c>
    </row>
    <row r="9" spans="1:14">
      <c r="A9" s="5"/>
      <c r="B9" s="7"/>
      <c r="C9" s="7"/>
      <c r="D9" s="7"/>
      <c r="E9" s="7"/>
      <c r="F9" s="7"/>
      <c r="G9" s="7"/>
      <c r="H9" s="7"/>
      <c r="I9" s="7"/>
      <c r="J9" s="7"/>
      <c r="K9" s="7"/>
      <c r="L9" s="31" t="s">
        <v>23</v>
      </c>
      <c r="M9" s="32">
        <f>SUM(M4+M5+M6+M7+M8)</f>
        <v>3.77637</v>
      </c>
      <c r="N9" s="33" t="s">
        <v>19</v>
      </c>
    </row>
    <row r="10" spans="1:14">
      <c r="A10" s="12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30"/>
    </row>
    <row r="11" spans="1:14">
      <c r="A11" s="5" t="s">
        <v>24</v>
      </c>
      <c r="B11" s="6" t="s">
        <v>15</v>
      </c>
      <c r="C11" s="7" t="s">
        <v>16</v>
      </c>
      <c r="D11" s="13">
        <v>10.6</v>
      </c>
      <c r="E11" s="13">
        <v>5.4</v>
      </c>
      <c r="F11" s="7"/>
      <c r="G11" s="7"/>
      <c r="H11" s="13">
        <f>$D$11*$E$11</f>
        <v>57.24</v>
      </c>
      <c r="I11" s="7"/>
      <c r="J11" s="7"/>
      <c r="K11" s="7"/>
      <c r="L11" s="7"/>
      <c r="M11" s="32">
        <f>$D$11*$E$11</f>
        <v>57.24</v>
      </c>
      <c r="N11" s="33" t="s">
        <v>18</v>
      </c>
    </row>
    <row r="12" spans="1:18">
      <c r="A12" s="1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30"/>
      <c r="R12" s="9" t="s">
        <v>17</v>
      </c>
    </row>
    <row r="13" spans="1:14">
      <c r="A13" s="14"/>
      <c r="B13" s="9">
        <v>1</v>
      </c>
      <c r="C13" s="9" t="s">
        <v>16</v>
      </c>
      <c r="D13" s="10">
        <v>0.8</v>
      </c>
      <c r="E13" s="10">
        <v>0.8</v>
      </c>
      <c r="F13" s="9" t="s">
        <v>17</v>
      </c>
      <c r="G13" s="9" t="s">
        <v>17</v>
      </c>
      <c r="H13" s="10">
        <f t="shared" ref="H13:H18" si="0">(D13*E13)</f>
        <v>0.64</v>
      </c>
      <c r="I13" s="9" t="s">
        <v>17</v>
      </c>
      <c r="J13" s="9" t="s">
        <v>17</v>
      </c>
      <c r="K13" s="9" t="s">
        <v>17</v>
      </c>
      <c r="L13" s="9">
        <v>2</v>
      </c>
      <c r="M13" s="10">
        <f t="shared" ref="M13:M18" si="1">(H13*L13)</f>
        <v>1.28</v>
      </c>
      <c r="N13" s="34" t="s">
        <v>18</v>
      </c>
    </row>
    <row r="14" spans="1:14">
      <c r="A14" s="15"/>
      <c r="B14" s="9"/>
      <c r="C14" s="9"/>
      <c r="D14" s="9">
        <v>0.525</v>
      </c>
      <c r="E14" s="10">
        <v>0.2</v>
      </c>
      <c r="F14" s="9" t="s">
        <v>17</v>
      </c>
      <c r="G14" s="9" t="s">
        <v>17</v>
      </c>
      <c r="H14" s="10">
        <f t="shared" si="0"/>
        <v>0.105</v>
      </c>
      <c r="I14" s="9" t="s">
        <v>17</v>
      </c>
      <c r="J14" s="9" t="s">
        <v>17</v>
      </c>
      <c r="K14" s="9" t="s">
        <v>17</v>
      </c>
      <c r="L14" s="9">
        <v>1</v>
      </c>
      <c r="M14" s="10">
        <f t="shared" si="1"/>
        <v>0.105</v>
      </c>
      <c r="N14" s="34" t="s">
        <v>18</v>
      </c>
    </row>
    <row r="15" spans="1:14">
      <c r="A15" s="15" t="s">
        <v>25</v>
      </c>
      <c r="B15" s="9">
        <v>2</v>
      </c>
      <c r="C15" s="9" t="s">
        <v>16</v>
      </c>
      <c r="D15" s="10">
        <v>0.8</v>
      </c>
      <c r="E15" s="10">
        <v>0.8</v>
      </c>
      <c r="F15" s="9" t="s">
        <v>17</v>
      </c>
      <c r="G15" s="9" t="s">
        <v>17</v>
      </c>
      <c r="H15" s="10">
        <f t="shared" si="0"/>
        <v>0.64</v>
      </c>
      <c r="I15" s="9" t="s">
        <v>17</v>
      </c>
      <c r="J15" s="9" t="s">
        <v>17</v>
      </c>
      <c r="K15" s="9" t="s">
        <v>17</v>
      </c>
      <c r="L15" s="9">
        <v>2</v>
      </c>
      <c r="M15" s="10">
        <f t="shared" si="1"/>
        <v>1.28</v>
      </c>
      <c r="N15" s="34" t="s">
        <v>18</v>
      </c>
    </row>
    <row r="16" spans="1:14">
      <c r="A16" s="15"/>
      <c r="B16" s="9"/>
      <c r="C16" s="9"/>
      <c r="D16" s="9">
        <v>0.525</v>
      </c>
      <c r="E16" s="10">
        <v>0.2</v>
      </c>
      <c r="F16" s="9" t="s">
        <v>17</v>
      </c>
      <c r="G16" s="9" t="s">
        <v>17</v>
      </c>
      <c r="H16" s="10">
        <f t="shared" si="0"/>
        <v>0.105</v>
      </c>
      <c r="I16" s="9" t="s">
        <v>17</v>
      </c>
      <c r="J16" s="9" t="s">
        <v>17</v>
      </c>
      <c r="K16" s="9" t="s">
        <v>17</v>
      </c>
      <c r="L16" s="9">
        <v>1</v>
      </c>
      <c r="M16" s="10">
        <f t="shared" si="1"/>
        <v>0.105</v>
      </c>
      <c r="N16" s="34" t="s">
        <v>18</v>
      </c>
    </row>
    <row r="17" spans="1:14">
      <c r="A17" s="15"/>
      <c r="B17" s="9" t="s">
        <v>21</v>
      </c>
      <c r="C17" s="11" t="s">
        <v>15</v>
      </c>
      <c r="D17" s="9">
        <v>1.73</v>
      </c>
      <c r="E17" s="10">
        <v>0.2</v>
      </c>
      <c r="F17" s="9" t="s">
        <v>17</v>
      </c>
      <c r="G17" s="9" t="s">
        <v>17</v>
      </c>
      <c r="H17" s="10">
        <f t="shared" si="0"/>
        <v>0.346</v>
      </c>
      <c r="I17" s="9" t="s">
        <v>17</v>
      </c>
      <c r="J17" s="9" t="s">
        <v>17</v>
      </c>
      <c r="K17" s="9" t="s">
        <v>17</v>
      </c>
      <c r="L17" s="9">
        <v>1</v>
      </c>
      <c r="M17" s="10">
        <f t="shared" si="1"/>
        <v>0.346</v>
      </c>
      <c r="N17" s="34" t="s">
        <v>18</v>
      </c>
    </row>
    <row r="18" ht="12" customHeight="1" spans="1:14">
      <c r="A18" s="15"/>
      <c r="B18" s="9" t="s">
        <v>22</v>
      </c>
      <c r="C18" s="11" t="s">
        <v>15</v>
      </c>
      <c r="D18" s="9">
        <v>1.73</v>
      </c>
      <c r="E18" s="10">
        <v>0.2</v>
      </c>
      <c r="F18" s="9" t="s">
        <v>17</v>
      </c>
      <c r="G18" s="9" t="s">
        <v>17</v>
      </c>
      <c r="H18" s="10">
        <f t="shared" si="0"/>
        <v>0.346</v>
      </c>
      <c r="I18" s="9" t="s">
        <v>17</v>
      </c>
      <c r="J18" s="9" t="s">
        <v>17</v>
      </c>
      <c r="K18" s="9" t="s">
        <v>17</v>
      </c>
      <c r="L18" s="9">
        <v>1</v>
      </c>
      <c r="M18" s="10">
        <f t="shared" si="1"/>
        <v>0.346</v>
      </c>
      <c r="N18" s="34" t="s">
        <v>18</v>
      </c>
    </row>
    <row r="19" spans="1:14">
      <c r="A19" s="16"/>
      <c r="B19" s="7"/>
      <c r="C19" s="7"/>
      <c r="D19" s="7"/>
      <c r="E19" s="7"/>
      <c r="F19" s="7"/>
      <c r="G19" s="7"/>
      <c r="H19" s="7"/>
      <c r="I19" s="7"/>
      <c r="J19" s="7"/>
      <c r="K19" s="7"/>
      <c r="L19" s="31" t="s">
        <v>23</v>
      </c>
      <c r="M19" s="32">
        <f>SUM(M13+M14+M15+M16+M17+M18)</f>
        <v>3.462</v>
      </c>
      <c r="N19" s="33" t="s">
        <v>18</v>
      </c>
    </row>
    <row r="20" spans="1:14">
      <c r="A20" s="15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35"/>
    </row>
    <row r="21" spans="1:14">
      <c r="A21" s="15" t="s">
        <v>26</v>
      </c>
      <c r="B21" s="17">
        <v>1</v>
      </c>
      <c r="C21" s="17" t="s">
        <v>16</v>
      </c>
      <c r="D21" s="10">
        <v>0.8</v>
      </c>
      <c r="E21" s="10">
        <v>0.8</v>
      </c>
      <c r="F21" s="17">
        <v>0.15</v>
      </c>
      <c r="G21" s="9" t="s">
        <v>17</v>
      </c>
      <c r="H21" s="9" t="s">
        <v>17</v>
      </c>
      <c r="I21" s="10">
        <f>($D$21*$E$21*$F$21)</f>
        <v>0.096</v>
      </c>
      <c r="J21" s="9" t="s">
        <v>17</v>
      </c>
      <c r="K21" s="9" t="s">
        <v>17</v>
      </c>
      <c r="L21" s="17">
        <v>1</v>
      </c>
      <c r="M21" s="10">
        <f>($D$21*$E$21*$F$21)</f>
        <v>0.096</v>
      </c>
      <c r="N21" s="35" t="s">
        <v>19</v>
      </c>
    </row>
    <row r="22" spans="1:14">
      <c r="A22" s="15" t="s">
        <v>27</v>
      </c>
      <c r="B22" s="17">
        <v>2</v>
      </c>
      <c r="C22" s="17" t="s">
        <v>16</v>
      </c>
      <c r="D22" s="10">
        <v>0.8</v>
      </c>
      <c r="E22" s="10">
        <v>0.8</v>
      </c>
      <c r="F22" s="17">
        <v>0.15</v>
      </c>
      <c r="G22" s="9" t="s">
        <v>17</v>
      </c>
      <c r="H22" s="9" t="s">
        <v>17</v>
      </c>
      <c r="I22" s="10">
        <f>(D22*E22*F22)</f>
        <v>0.096</v>
      </c>
      <c r="J22" s="9" t="s">
        <v>17</v>
      </c>
      <c r="K22" s="9" t="s">
        <v>17</v>
      </c>
      <c r="L22" s="17">
        <v>1</v>
      </c>
      <c r="M22" s="10">
        <f>($D$21*$E$21*$F$21)</f>
        <v>0.096</v>
      </c>
      <c r="N22" s="35" t="s">
        <v>19</v>
      </c>
    </row>
    <row r="23" spans="1:14">
      <c r="A23" s="15" t="s">
        <v>28</v>
      </c>
      <c r="B23" s="17">
        <v>1</v>
      </c>
      <c r="C23" s="17" t="s">
        <v>16</v>
      </c>
      <c r="D23" s="10">
        <v>0.8</v>
      </c>
      <c r="E23" s="10">
        <v>0.8</v>
      </c>
      <c r="F23" s="17">
        <v>0.15</v>
      </c>
      <c r="G23" s="9" t="s">
        <v>17</v>
      </c>
      <c r="H23" s="9" t="s">
        <v>17</v>
      </c>
      <c r="I23" s="10">
        <f>(D23*E23*F23)</f>
        <v>0.096</v>
      </c>
      <c r="J23" s="9" t="s">
        <v>17</v>
      </c>
      <c r="K23" s="9" t="s">
        <v>17</v>
      </c>
      <c r="L23" s="17">
        <v>2</v>
      </c>
      <c r="M23" s="10">
        <f>($D$21*$E$21*$F$21*L23)</f>
        <v>0.192</v>
      </c>
      <c r="N23" s="35" t="s">
        <v>19</v>
      </c>
    </row>
    <row r="24" spans="1:14">
      <c r="A24" s="16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36" t="s">
        <v>23</v>
      </c>
      <c r="M24" s="32">
        <f>SUM(M21+M22+M23)</f>
        <v>0.384</v>
      </c>
      <c r="N24" s="37" t="s">
        <v>19</v>
      </c>
    </row>
    <row r="25" spans="1:14">
      <c r="A25" s="19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35"/>
    </row>
    <row r="26" spans="1:14">
      <c r="A26" s="19" t="s">
        <v>29</v>
      </c>
      <c r="B26" s="17">
        <v>1</v>
      </c>
      <c r="C26" s="17" t="s">
        <v>16</v>
      </c>
      <c r="D26" s="20">
        <v>0.3</v>
      </c>
      <c r="E26" s="20">
        <v>0.3</v>
      </c>
      <c r="F26" s="17">
        <v>0.45</v>
      </c>
      <c r="G26" s="9" t="s">
        <v>17</v>
      </c>
      <c r="H26" s="9" t="s">
        <v>17</v>
      </c>
      <c r="I26" s="10">
        <f>(D26*E26*F26)</f>
        <v>0.0405</v>
      </c>
      <c r="J26" s="9" t="s">
        <v>17</v>
      </c>
      <c r="K26" s="9" t="s">
        <v>17</v>
      </c>
      <c r="L26" s="17">
        <v>2</v>
      </c>
      <c r="M26" s="20">
        <f>(I26*L26)</f>
        <v>0.081</v>
      </c>
      <c r="N26" s="35" t="s">
        <v>19</v>
      </c>
    </row>
    <row r="27" spans="1:14">
      <c r="A27" s="19"/>
      <c r="B27" s="17">
        <v>2</v>
      </c>
      <c r="C27" s="17" t="s">
        <v>16</v>
      </c>
      <c r="D27" s="20">
        <v>0.3</v>
      </c>
      <c r="E27" s="20">
        <v>0.3</v>
      </c>
      <c r="F27" s="17">
        <v>0.45</v>
      </c>
      <c r="G27" s="9" t="s">
        <v>17</v>
      </c>
      <c r="H27" s="9" t="s">
        <v>17</v>
      </c>
      <c r="I27" s="10">
        <f>(D27*E27*F27)</f>
        <v>0.0405</v>
      </c>
      <c r="J27" s="9" t="s">
        <v>17</v>
      </c>
      <c r="K27" s="9" t="s">
        <v>17</v>
      </c>
      <c r="L27" s="17">
        <v>2</v>
      </c>
      <c r="M27" s="20">
        <f>(I27*L27)</f>
        <v>0.081</v>
      </c>
      <c r="N27" s="35" t="s">
        <v>19</v>
      </c>
    </row>
    <row r="28" spans="1:14">
      <c r="A28" s="21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36" t="s">
        <v>12</v>
      </c>
      <c r="M28" s="32">
        <f>SUM(M25+M26+M27)</f>
        <v>0.162</v>
      </c>
      <c r="N28" s="37" t="s">
        <v>19</v>
      </c>
    </row>
    <row r="29" spans="1:14">
      <c r="A29" s="22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38"/>
    </row>
    <row r="30" spans="1:14">
      <c r="A30" s="22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38"/>
    </row>
    <row r="31" spans="1:14">
      <c r="A31" s="23"/>
      <c r="B31" s="17" t="s">
        <v>21</v>
      </c>
      <c r="C31" s="24" t="s">
        <v>15</v>
      </c>
      <c r="D31" s="20">
        <v>3.025</v>
      </c>
      <c r="E31" s="20">
        <v>0.2</v>
      </c>
      <c r="F31" s="17">
        <v>0.15</v>
      </c>
      <c r="G31" s="17"/>
      <c r="H31" s="17"/>
      <c r="I31" s="10">
        <f>($D$31*$E$31*$F$31)</f>
        <v>0.09075</v>
      </c>
      <c r="J31" s="17"/>
      <c r="K31" s="17"/>
      <c r="L31" s="17">
        <v>1</v>
      </c>
      <c r="M31" s="10">
        <f>($D$31*$E$31*$F$31)</f>
        <v>0.09075</v>
      </c>
      <c r="N31" s="38" t="s">
        <v>19</v>
      </c>
    </row>
    <row r="32" spans="1:14">
      <c r="A32" s="22" t="s">
        <v>30</v>
      </c>
      <c r="B32" s="17" t="s">
        <v>22</v>
      </c>
      <c r="C32" s="24" t="s">
        <v>31</v>
      </c>
      <c r="D32" s="20">
        <v>3.025</v>
      </c>
      <c r="E32" s="20">
        <v>0.2</v>
      </c>
      <c r="F32" s="17">
        <v>0.15</v>
      </c>
      <c r="I32" s="10">
        <f>(D32*E32*F32)</f>
        <v>0.09075</v>
      </c>
      <c r="L32" s="17">
        <v>1</v>
      </c>
      <c r="M32" s="10">
        <f>($D$31*$E$31*$F$31)</f>
        <v>0.09075</v>
      </c>
      <c r="N32" s="38" t="s">
        <v>19</v>
      </c>
    </row>
    <row r="33" spans="1:14">
      <c r="A33" s="25"/>
      <c r="B33" s="17">
        <v>1</v>
      </c>
      <c r="C33" s="17" t="s">
        <v>16</v>
      </c>
      <c r="D33" s="20">
        <v>1.425</v>
      </c>
      <c r="E33" s="20">
        <v>0.2</v>
      </c>
      <c r="F33" s="17">
        <v>0.15</v>
      </c>
      <c r="I33" s="10">
        <f>(D33*E33*F33)</f>
        <v>0.04275</v>
      </c>
      <c r="L33" s="17">
        <v>1</v>
      </c>
      <c r="M33" s="10">
        <f>($D$33*$E$33*$F$33)</f>
        <v>0.04275</v>
      </c>
      <c r="N33" s="38" t="s">
        <v>19</v>
      </c>
    </row>
    <row r="34" spans="1:14">
      <c r="A34" s="25"/>
      <c r="B34" s="17">
        <v>1</v>
      </c>
      <c r="C34" s="17" t="s">
        <v>16</v>
      </c>
      <c r="D34" s="20">
        <v>1.425</v>
      </c>
      <c r="E34" s="20">
        <v>0.2</v>
      </c>
      <c r="F34" s="17">
        <v>0.15</v>
      </c>
      <c r="I34" s="10">
        <f>(D34*E34*F34)</f>
        <v>0.04275</v>
      </c>
      <c r="L34" s="17">
        <v>1</v>
      </c>
      <c r="M34" s="10">
        <f>($D$33*$E$33*$F$33)</f>
        <v>0.04275</v>
      </c>
      <c r="N34" s="38" t="s">
        <v>19</v>
      </c>
    </row>
    <row r="35" spans="1:14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39" t="s">
        <v>23</v>
      </c>
      <c r="M35" s="40">
        <f>SUM(M31+M32+M33+M34)</f>
        <v>0.267</v>
      </c>
      <c r="N35" s="41" t="s">
        <v>19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</dc:creator>
  <cp:lastModifiedBy>ervin</cp:lastModifiedBy>
  <dcterms:created xsi:type="dcterms:W3CDTF">2025-02-14T20:55:00Z</dcterms:created>
  <dcterms:modified xsi:type="dcterms:W3CDTF">2025-02-15T00:23:25Z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D4DCC91318D946099F6A55F89E6226BF_11</vt:lpwstr>
  </property>
  <property fmtid="{D5CDD505-2E9C-101B-9397-08002B2CF9AE}" pid="3" name="KSOProductBuildVer">
    <vt:lpwstr>3082-12.2.0.19821</vt:lpwstr>
  </property>
</Properties>
</file>