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kull\Desktop\"/>
    </mc:Choice>
  </mc:AlternateContent>
  <xr:revisionPtr revIDLastSave="0" documentId="8_{9E259B8C-9F3C-41C4-8668-71E0508F076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5" i="1"/>
  <c r="K6" i="1"/>
  <c r="K7" i="1"/>
  <c r="K8" i="1"/>
  <c r="K9" i="1"/>
  <c r="K10" i="1"/>
  <c r="K4" i="1"/>
  <c r="M5" i="1"/>
  <c r="M6" i="1"/>
  <c r="M7" i="1"/>
  <c r="M8" i="1"/>
  <c r="M9" i="1"/>
  <c r="M10" i="1"/>
  <c r="M4" i="1"/>
  <c r="J11" i="1"/>
  <c r="J5" i="1"/>
  <c r="J6" i="1"/>
  <c r="J7" i="1"/>
  <c r="J8" i="1"/>
  <c r="J9" i="1"/>
  <c r="J10" i="1"/>
  <c r="J4" i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4" i="1"/>
  <c r="I4" i="1" s="1"/>
  <c r="F5" i="1"/>
  <c r="F6" i="1"/>
  <c r="F7" i="1"/>
  <c r="F8" i="1"/>
  <c r="F9" i="1"/>
  <c r="F10" i="1"/>
  <c r="F4" i="1"/>
  <c r="F11" i="1" s="1"/>
  <c r="E11" i="1"/>
  <c r="D11" i="1"/>
  <c r="H11" i="1" l="1"/>
</calcChain>
</file>

<file path=xl/sharedStrings.xml><?xml version="1.0" encoding="utf-8"?>
<sst xmlns="http://schemas.openxmlformats.org/spreadsheetml/2006/main" count="35" uniqueCount="28">
  <si>
    <t>INVENTARIO DE TABLAS DE TIENDAS DE ABARROTES DE INSUMO "TONINA "</t>
  </si>
  <si>
    <t>PRODUCTO</t>
  </si>
  <si>
    <t xml:space="preserve">UNIDAD </t>
  </si>
  <si>
    <t>CANTIDAD</t>
  </si>
  <si>
    <t>COSTO TOTAL PAGADO</t>
  </si>
  <si>
    <t>5DE GANANCIA DEL PRODUCTO</t>
  </si>
  <si>
    <t>GANACIA $</t>
  </si>
  <si>
    <t>precio de venta</t>
  </si>
  <si>
    <t xml:space="preserve">$ total de inventario </t>
  </si>
  <si>
    <t>%de invercion total</t>
  </si>
  <si>
    <t>tipo de producto</t>
  </si>
  <si>
    <t xml:space="preserve">ganacias totaes </t>
  </si>
  <si>
    <t xml:space="preserve"> PRECIO UNITARIO COMPRA</t>
  </si>
  <si>
    <t xml:space="preserve">azucar </t>
  </si>
  <si>
    <t>bulto 25kg pieza</t>
  </si>
  <si>
    <t>abarrotes</t>
  </si>
  <si>
    <t xml:space="preserve">manzana </t>
  </si>
  <si>
    <t>pieza</t>
  </si>
  <si>
    <t>FRUTAS</t>
  </si>
  <si>
    <t>CAFÉ</t>
  </si>
  <si>
    <t xml:space="preserve">GALLETAS </t>
  </si>
  <si>
    <t>PAPAS</t>
  </si>
  <si>
    <t>SOPAS</t>
  </si>
  <si>
    <t>kg</t>
  </si>
  <si>
    <t>caja</t>
  </si>
  <si>
    <t>total</t>
  </si>
  <si>
    <t>cacahuate</t>
  </si>
  <si>
    <t>semillas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</si>
</sst>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9" fontId="0" fillId="0" borderId="2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/>
    <xf numFmtId="9" fontId="0" fillId="0" borderId="1" xfId="1" applyFont="1" applyBorder="1"/>
    <xf numFmtId="9" fontId="1" fillId="0" borderId="4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1"/>
  <sheetViews>
    <sheetView tabSelected="1" workbookViewId="0">
      <selection activeCell="C12" sqref="C12"/>
    </sheetView>
  </sheetViews>
  <sheetFormatPr baseColWidth="10" defaultRowHeight="15" outlineLevelRow="1" outlineLevelCol="1" x14ac:dyDescent="0.25"/>
  <cols>
    <col min="3" max="3" width="10.140625" customWidth="1"/>
    <col min="4" max="5" width="11.42578125" outlineLevel="1"/>
    <col min="6" max="6" width="13.28515625" customWidth="1"/>
    <col min="8" max="8" width="10.42578125" customWidth="1"/>
    <col min="9" max="9" width="11.140625" customWidth="1"/>
    <col min="10" max="10" width="12.5703125" bestFit="1" customWidth="1"/>
    <col min="11" max="11" width="9.42578125" customWidth="1"/>
    <col min="12" max="12" width="9.28515625" customWidth="1"/>
  </cols>
  <sheetData>
    <row r="1" spans="2:16" x14ac:dyDescent="0.25">
      <c r="B1" t="s">
        <v>0</v>
      </c>
    </row>
    <row r="3" spans="2:16" ht="60" x14ac:dyDescent="0.25">
      <c r="B3" s="1" t="s">
        <v>1</v>
      </c>
      <c r="C3" s="1" t="s">
        <v>2</v>
      </c>
      <c r="D3" s="2" t="s">
        <v>3</v>
      </c>
      <c r="E3" s="3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2:16" outlineLevel="1" x14ac:dyDescent="0.25">
      <c r="B4" s="4" t="s">
        <v>13</v>
      </c>
      <c r="C4" s="2" t="s">
        <v>14</v>
      </c>
      <c r="D4" s="5">
        <v>6</v>
      </c>
      <c r="E4" s="16">
        <v>250</v>
      </c>
      <c r="F4" s="16">
        <f>D4*E4</f>
        <v>1500</v>
      </c>
      <c r="G4" s="6">
        <v>0.25</v>
      </c>
      <c r="H4" s="16">
        <f>E4*G4</f>
        <v>62.5</v>
      </c>
      <c r="I4" s="16">
        <f>E4+H4</f>
        <v>312.5</v>
      </c>
      <c r="J4" s="16">
        <f>I4*D4</f>
        <v>1875</v>
      </c>
      <c r="K4" s="20">
        <f>J4/$J$11</f>
        <v>1.3676471006574405E-2</v>
      </c>
      <c r="L4" s="4" t="s">
        <v>15</v>
      </c>
      <c r="M4" s="16">
        <f>D4*H4</f>
        <v>375</v>
      </c>
      <c r="N4" s="4"/>
      <c r="O4" s="4"/>
      <c r="P4" s="4"/>
    </row>
    <row r="5" spans="2:16" outlineLevel="1" x14ac:dyDescent="0.25">
      <c r="B5" s="4" t="s">
        <v>16</v>
      </c>
      <c r="C5" s="4" t="s">
        <v>17</v>
      </c>
      <c r="D5" s="7">
        <v>12</v>
      </c>
      <c r="E5" s="16">
        <v>38</v>
      </c>
      <c r="F5" s="16">
        <f t="shared" ref="F5:F10" si="0">D5*E5</f>
        <v>456</v>
      </c>
      <c r="G5" s="6">
        <v>0.3</v>
      </c>
      <c r="H5" s="16">
        <f t="shared" ref="H5:H10" si="1">E5*G5</f>
        <v>11.4</v>
      </c>
      <c r="I5" s="16">
        <f t="shared" ref="I5:I10" si="2">E5+H5</f>
        <v>49.4</v>
      </c>
      <c r="J5" s="16">
        <f t="shared" ref="J5:J10" si="3">I5*D5</f>
        <v>592.79999999999995</v>
      </c>
      <c r="K5" s="20">
        <f t="shared" ref="K5:K10" si="4">J5/$J$11</f>
        <v>4.3239530734385636E-3</v>
      </c>
      <c r="L5" s="4" t="s">
        <v>18</v>
      </c>
      <c r="M5" s="16">
        <f t="shared" ref="M5:M10" si="5">D5*H5</f>
        <v>136.80000000000001</v>
      </c>
    </row>
    <row r="6" spans="2:16" outlineLevel="1" x14ac:dyDescent="0.25">
      <c r="B6" s="4" t="s">
        <v>19</v>
      </c>
      <c r="C6" s="4" t="s">
        <v>23</v>
      </c>
      <c r="D6" s="7">
        <v>12</v>
      </c>
      <c r="E6" s="16">
        <v>220</v>
      </c>
      <c r="F6" s="16">
        <f t="shared" si="0"/>
        <v>2640</v>
      </c>
      <c r="G6" s="6">
        <v>0.2</v>
      </c>
      <c r="H6" s="16">
        <f t="shared" si="1"/>
        <v>44</v>
      </c>
      <c r="I6" s="16">
        <f t="shared" si="2"/>
        <v>264</v>
      </c>
      <c r="J6" s="16">
        <f t="shared" si="3"/>
        <v>3168</v>
      </c>
      <c r="K6" s="20">
        <f t="shared" si="4"/>
        <v>2.3107765412708117E-2</v>
      </c>
      <c r="L6" s="4" t="s">
        <v>15</v>
      </c>
      <c r="M6" s="16">
        <f t="shared" si="5"/>
        <v>528</v>
      </c>
    </row>
    <row r="7" spans="2:16" outlineLevel="1" x14ac:dyDescent="0.25">
      <c r="B7" s="4" t="s">
        <v>20</v>
      </c>
      <c r="C7" s="4" t="s">
        <v>23</v>
      </c>
      <c r="D7" s="7">
        <v>21</v>
      </c>
      <c r="E7" s="16">
        <v>135</v>
      </c>
      <c r="F7" s="16">
        <f t="shared" si="0"/>
        <v>2835</v>
      </c>
      <c r="G7" s="6">
        <v>0.13</v>
      </c>
      <c r="H7" s="16">
        <f t="shared" si="1"/>
        <v>17.55</v>
      </c>
      <c r="I7" s="16">
        <f t="shared" si="2"/>
        <v>152.55000000000001</v>
      </c>
      <c r="J7" s="16">
        <f t="shared" si="3"/>
        <v>3203.55</v>
      </c>
      <c r="K7" s="20">
        <f t="shared" si="4"/>
        <v>2.3367071302992766E-2</v>
      </c>
      <c r="L7" s="4" t="s">
        <v>15</v>
      </c>
      <c r="M7" s="16">
        <f t="shared" si="5"/>
        <v>368.55</v>
      </c>
    </row>
    <row r="8" spans="2:16" outlineLevel="1" x14ac:dyDescent="0.25">
      <c r="B8" s="4" t="s">
        <v>26</v>
      </c>
      <c r="C8" s="4" t="s">
        <v>23</v>
      </c>
      <c r="D8" s="7">
        <v>64</v>
      </c>
      <c r="E8" s="16">
        <v>362</v>
      </c>
      <c r="F8" s="16">
        <f t="shared" si="0"/>
        <v>23168</v>
      </c>
      <c r="G8" s="6">
        <v>0.35</v>
      </c>
      <c r="H8" s="16">
        <f t="shared" si="1"/>
        <v>126.69999999999999</v>
      </c>
      <c r="I8" s="16">
        <f t="shared" si="2"/>
        <v>488.7</v>
      </c>
      <c r="J8" s="16">
        <f t="shared" si="3"/>
        <v>31276.799999999999</v>
      </c>
      <c r="K8" s="20">
        <f t="shared" si="4"/>
        <v>0.2281366658018274</v>
      </c>
      <c r="L8" s="4" t="s">
        <v>27</v>
      </c>
      <c r="M8" s="16">
        <f t="shared" si="5"/>
        <v>8108.7999999999993</v>
      </c>
    </row>
    <row r="9" spans="2:16" outlineLevel="1" x14ac:dyDescent="0.25">
      <c r="B9" s="4" t="s">
        <v>21</v>
      </c>
      <c r="C9" s="4" t="s">
        <v>23</v>
      </c>
      <c r="D9" s="7">
        <v>31</v>
      </c>
      <c r="E9" s="16">
        <v>642</v>
      </c>
      <c r="F9" s="16">
        <f t="shared" si="0"/>
        <v>19902</v>
      </c>
      <c r="G9" s="6">
        <v>0.32</v>
      </c>
      <c r="H9" s="16">
        <f t="shared" si="1"/>
        <v>205.44</v>
      </c>
      <c r="I9" s="16">
        <f t="shared" si="2"/>
        <v>847.44</v>
      </c>
      <c r="J9" s="16">
        <f t="shared" si="3"/>
        <v>26270.640000000003</v>
      </c>
      <c r="K9" s="20">
        <f t="shared" si="4"/>
        <v>0.19162114468488206</v>
      </c>
      <c r="L9" s="4" t="s">
        <v>15</v>
      </c>
      <c r="M9" s="16">
        <f t="shared" si="5"/>
        <v>6368.64</v>
      </c>
    </row>
    <row r="10" spans="2:16" ht="15.75" outlineLevel="1" thickBot="1" x14ac:dyDescent="0.3">
      <c r="B10" s="9" t="s">
        <v>22</v>
      </c>
      <c r="C10" s="9" t="s">
        <v>24</v>
      </c>
      <c r="D10" s="10">
        <v>61</v>
      </c>
      <c r="E10" s="17">
        <v>958</v>
      </c>
      <c r="F10" s="16">
        <f t="shared" si="0"/>
        <v>58438</v>
      </c>
      <c r="G10" s="15">
        <v>0.21</v>
      </c>
      <c r="H10" s="16">
        <f t="shared" si="1"/>
        <v>201.17999999999998</v>
      </c>
      <c r="I10" s="16">
        <f t="shared" si="2"/>
        <v>1159.18</v>
      </c>
      <c r="J10" s="16">
        <f t="shared" si="3"/>
        <v>70709.98000000001</v>
      </c>
      <c r="K10" s="20">
        <f t="shared" si="4"/>
        <v>0.51576692871757668</v>
      </c>
      <c r="L10" s="9" t="s">
        <v>15</v>
      </c>
      <c r="M10" s="16">
        <f t="shared" si="5"/>
        <v>12271.98</v>
      </c>
    </row>
    <row r="11" spans="2:16" ht="15.75" thickBot="1" x14ac:dyDescent="0.3">
      <c r="B11" s="11" t="s">
        <v>25</v>
      </c>
      <c r="C11" s="12"/>
      <c r="D11" s="14">
        <f>SUM(D4:D10)</f>
        <v>207</v>
      </c>
      <c r="E11" s="18">
        <f>SUM(E4:E10)</f>
        <v>2605</v>
      </c>
      <c r="F11" s="18">
        <f>SUM(F4:F10)</f>
        <v>108939</v>
      </c>
      <c r="G11" s="12"/>
      <c r="H11" s="19">
        <f>SUM(H4:H10)</f>
        <v>668.77</v>
      </c>
      <c r="I11" s="12"/>
      <c r="J11" s="19">
        <f>SUM(J4:J10)</f>
        <v>137096.77000000002</v>
      </c>
      <c r="K11" s="21">
        <f>SUM(K4:K10)</f>
        <v>1</v>
      </c>
      <c r="L11" s="12"/>
      <c r="M11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4" sqref="H4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maria del carmen luna tenorio</cp:lastModifiedBy>
  <dcterms:created xsi:type="dcterms:W3CDTF">2024-02-15T15:43:34Z</dcterms:created>
  <dcterms:modified xsi:type="dcterms:W3CDTF">2024-03-09T23:27:54Z</dcterms:modified>
</cp:coreProperties>
</file>