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240" yWindow="75" windowWidth="20115" windowHeight="7995" activeTab="1"/>
  </bookViews>
  <sheets>
    <sheet name="Hoja1 (2)" sheetId="4" r:id="rId1"/>
    <sheet name="Hoja1" sheetId="1" r:id="rId2"/>
    <sheet name="Hoja2" sheetId="2" r:id="rId3"/>
    <sheet name="Hoja3" sheetId="3" r:id="rId4"/>
  </sheets>
  <calcPr calcId="162913"/>
</workbook>
</file>

<file path=xl/calcChain.xml><?xml version="1.0" encoding="utf-8"?>
<calcChain xmlns="http://schemas.openxmlformats.org/spreadsheetml/2006/main">
  <c r="E17" i="4" l="1"/>
  <c r="E18" i="4" s="1"/>
  <c r="E19" i="4" s="1"/>
  <c r="E20" i="4" s="1"/>
  <c r="E21" i="4" s="1"/>
  <c r="E22" i="4" s="1"/>
  <c r="E23" i="4" s="1"/>
  <c r="E24" i="4" s="1"/>
  <c r="E25" i="4" s="1"/>
  <c r="A17" i="4"/>
  <c r="D14" i="4"/>
  <c r="E14" i="4" s="1"/>
  <c r="C14" i="4"/>
  <c r="E17" i="1"/>
  <c r="E18" i="1" s="1"/>
  <c r="E19" i="1" s="1"/>
  <c r="E20" i="1" s="1"/>
  <c r="E21" i="1" s="1"/>
  <c r="E22" i="1" s="1"/>
  <c r="E23" i="1" s="1"/>
  <c r="E24" i="1" s="1"/>
  <c r="E25" i="1" s="1"/>
  <c r="A17" i="1"/>
  <c r="D14" i="1"/>
  <c r="E14" i="1" s="1"/>
  <c r="C14" i="1"/>
  <c r="G14" i="1" s="1"/>
  <c r="F17" i="1" l="1"/>
  <c r="F20" i="1"/>
  <c r="H20" i="1" s="1"/>
  <c r="F22" i="1"/>
  <c r="H22" i="1" s="1"/>
  <c r="F24" i="1"/>
  <c r="H24" i="1" s="1"/>
  <c r="F18" i="1"/>
  <c r="H18" i="1" s="1"/>
  <c r="F19" i="1"/>
  <c r="H19" i="1" s="1"/>
  <c r="F21" i="1"/>
  <c r="H21" i="1" s="1"/>
  <c r="F23" i="1"/>
  <c r="H23" i="1" s="1"/>
  <c r="F25" i="1"/>
  <c r="H25" i="1" s="1"/>
  <c r="B17" i="1"/>
  <c r="A18" i="1" s="1"/>
  <c r="G14" i="4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B17" i="4"/>
  <c r="A18" i="4" s="1"/>
  <c r="B18" i="1" l="1"/>
  <c r="A19" i="1" s="1"/>
  <c r="C18" i="1"/>
  <c r="I18" i="1" s="1"/>
  <c r="H17" i="1"/>
  <c r="G17" i="1"/>
  <c r="G18" i="1" s="1"/>
  <c r="G19" i="1" s="1"/>
  <c r="G20" i="1" s="1"/>
  <c r="G21" i="1" s="1"/>
  <c r="G22" i="1" s="1"/>
  <c r="G23" i="1" s="1"/>
  <c r="G24" i="1" s="1"/>
  <c r="G25" i="1" s="1"/>
  <c r="C17" i="1"/>
  <c r="I17" i="1" s="1"/>
  <c r="C18" i="4"/>
  <c r="I18" i="4" s="1"/>
  <c r="B18" i="4"/>
  <c r="A19" i="4" s="1"/>
  <c r="H17" i="4"/>
  <c r="G17" i="4"/>
  <c r="G18" i="4" s="1"/>
  <c r="G19" i="4" s="1"/>
  <c r="G20" i="4" s="1"/>
  <c r="G21" i="4" s="1"/>
  <c r="G22" i="4" s="1"/>
  <c r="G23" i="4" s="1"/>
  <c r="G24" i="4" s="1"/>
  <c r="G25" i="4" s="1"/>
  <c r="C17" i="4"/>
  <c r="I17" i="4" s="1"/>
  <c r="C19" i="1" l="1"/>
  <c r="I19" i="1" s="1"/>
  <c r="B19" i="1"/>
  <c r="A20" i="1" s="1"/>
  <c r="B19" i="4"/>
  <c r="A20" i="4" s="1"/>
  <c r="C20" i="1" l="1"/>
  <c r="I20" i="1" s="1"/>
  <c r="B20" i="1"/>
  <c r="A21" i="1" s="1"/>
  <c r="C20" i="4"/>
  <c r="I20" i="4" s="1"/>
  <c r="B20" i="4"/>
  <c r="A21" i="4" s="1"/>
  <c r="C19" i="4"/>
  <c r="I19" i="4" s="1"/>
  <c r="B21" i="1" l="1"/>
  <c r="A22" i="1" s="1"/>
  <c r="B30" i="1"/>
  <c r="C21" i="1"/>
  <c r="I21" i="1" s="1"/>
  <c r="B30" i="4"/>
  <c r="B21" i="4"/>
  <c r="A22" i="4" s="1"/>
  <c r="C21" i="4" l="1"/>
  <c r="I21" i="4" s="1"/>
  <c r="B29" i="1"/>
  <c r="B22" i="1"/>
  <c r="A23" i="1" s="1"/>
  <c r="B29" i="4"/>
  <c r="B22" i="4"/>
  <c r="A23" i="4" s="1"/>
  <c r="B23" i="1" l="1"/>
  <c r="A24" i="1" s="1"/>
  <c r="C22" i="1"/>
  <c r="I22" i="1" s="1"/>
  <c r="C23" i="4"/>
  <c r="I23" i="4" s="1"/>
  <c r="B23" i="4"/>
  <c r="A24" i="4" s="1"/>
  <c r="C22" i="4"/>
  <c r="I22" i="4" s="1"/>
  <c r="B24" i="1" l="1"/>
  <c r="A25" i="1" s="1"/>
  <c r="C23" i="1"/>
  <c r="I23" i="1" s="1"/>
  <c r="C24" i="4"/>
  <c r="I24" i="4" s="1"/>
  <c r="B24" i="4"/>
  <c r="A25" i="4" s="1"/>
  <c r="B25" i="1" l="1"/>
  <c r="C25" i="1" s="1"/>
  <c r="I25" i="1" s="1"/>
  <c r="B28" i="1" s="1"/>
  <c r="C24" i="1"/>
  <c r="I24" i="1" s="1"/>
  <c r="C25" i="4"/>
  <c r="I25" i="4" s="1"/>
  <c r="B28" i="4" s="1"/>
  <c r="B25" i="4"/>
</calcChain>
</file>

<file path=xl/sharedStrings.xml><?xml version="1.0" encoding="utf-8"?>
<sst xmlns="http://schemas.openxmlformats.org/spreadsheetml/2006/main" count="40" uniqueCount="22">
  <si>
    <t xml:space="preserve">Calificaciones de 50 estudiantes en un examen </t>
  </si>
  <si>
    <t>Xmax</t>
  </si>
  <si>
    <t>Xmin</t>
  </si>
  <si>
    <t>Rango</t>
  </si>
  <si>
    <t>N. de datos</t>
  </si>
  <si>
    <t>Intervalos</t>
  </si>
  <si>
    <t>Amplitud</t>
  </si>
  <si>
    <t>Clase</t>
  </si>
  <si>
    <t>xi</t>
  </si>
  <si>
    <t>fi</t>
  </si>
  <si>
    <t>Fi</t>
  </si>
  <si>
    <t>fr</t>
  </si>
  <si>
    <t>Fr</t>
  </si>
  <si>
    <t>%</t>
  </si>
  <si>
    <t>xi . Fi</t>
  </si>
  <si>
    <t>Mediana</t>
  </si>
  <si>
    <t>Media</t>
  </si>
  <si>
    <t>MODA</t>
  </si>
  <si>
    <t>Gomez Salazar Bresly Lizbeth</t>
  </si>
  <si>
    <t xml:space="preserve">Alumna </t>
  </si>
  <si>
    <t xml:space="preserve">Profesor </t>
  </si>
  <si>
    <t xml:space="preserve">Jorge Sebastian Dominguez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</si>
</sst>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9" fontId="0" fillId="0" borderId="0" xfId="2" applyFont="1"/>
    <xf numFmtId="0" fontId="0" fillId="0" borderId="0" xfId="1" applyNumberFormat="1" applyFont="1"/>
    <xf numFmtId="0" fontId="0" fillId="7" borderId="0" xfId="1" applyNumberFormat="1" applyFont="1" applyFill="1"/>
    <xf numFmtId="9" fontId="0" fillId="7" borderId="0" xfId="2" applyFont="1" applyFill="1"/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0" xfId="1" applyNumberFormat="1" applyFont="1" applyFill="1"/>
    <xf numFmtId="9" fontId="0" fillId="8" borderId="0" xfId="2" applyFont="1" applyFill="1"/>
    <xf numFmtId="0" fontId="0" fillId="8" borderId="0" xfId="0" applyFill="1"/>
    <xf numFmtId="0" fontId="3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0" borderId="1" xfId="0" applyFont="1" applyBorder="1"/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0" xfId="0" applyFont="1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19" sqref="G19"/>
    </sheetView>
  </sheetViews>
  <sheetFormatPr baseColWidth="10" defaultRowHeight="15" x14ac:dyDescent="0.25"/>
  <cols>
    <col min="4" max="4" width="12" customWidth="1"/>
    <col min="5" max="5" width="15.85546875" customWidth="1"/>
  </cols>
  <sheetData>
    <row r="1" spans="1:9" x14ac:dyDescent="0.25">
      <c r="A1" s="39" t="s">
        <v>0</v>
      </c>
      <c r="B1" s="39"/>
      <c r="C1" s="39"/>
      <c r="D1" s="39"/>
      <c r="E1" s="39"/>
    </row>
    <row r="2" spans="1:9" x14ac:dyDescent="0.25">
      <c r="A2" s="29">
        <v>57</v>
      </c>
      <c r="B2" s="30">
        <v>84</v>
      </c>
      <c r="C2" s="31">
        <v>68</v>
      </c>
      <c r="D2" s="29">
        <v>57</v>
      </c>
      <c r="E2" s="32">
        <v>73</v>
      </c>
    </row>
    <row r="3" spans="1:9" x14ac:dyDescent="0.25">
      <c r="A3" s="32">
        <v>76</v>
      </c>
      <c r="B3" s="32">
        <v>77</v>
      </c>
      <c r="C3" s="33">
        <v>37</v>
      </c>
      <c r="D3" s="30">
        <v>80</v>
      </c>
      <c r="E3" s="31">
        <v>70</v>
      </c>
    </row>
    <row r="4" spans="1:9" x14ac:dyDescent="0.25">
      <c r="A4" s="31">
        <v>64</v>
      </c>
      <c r="B4" s="34">
        <v>29</v>
      </c>
      <c r="C4" s="31">
        <v>65</v>
      </c>
      <c r="D4" s="31">
        <v>65</v>
      </c>
      <c r="E4" s="35">
        <v>54</v>
      </c>
    </row>
    <row r="5" spans="1:9" x14ac:dyDescent="0.25">
      <c r="A5" s="31">
        <v>70</v>
      </c>
      <c r="B5" s="29">
        <v>57</v>
      </c>
      <c r="C5" s="33">
        <v>42</v>
      </c>
      <c r="D5" s="29">
        <v>59</v>
      </c>
      <c r="E5" s="29">
        <v>61</v>
      </c>
    </row>
    <row r="6" spans="1:9" x14ac:dyDescent="0.25">
      <c r="A6" s="29">
        <v>62</v>
      </c>
      <c r="B6" s="31">
        <v>64</v>
      </c>
      <c r="C6" s="30">
        <v>82</v>
      </c>
      <c r="D6" s="35">
        <v>51</v>
      </c>
      <c r="E6" s="29">
        <v>62</v>
      </c>
    </row>
    <row r="7" spans="1:9" x14ac:dyDescent="0.25">
      <c r="A7" s="31">
        <v>70</v>
      </c>
      <c r="B7" s="36">
        <v>87</v>
      </c>
      <c r="C7" s="37">
        <v>47</v>
      </c>
      <c r="D7" s="30">
        <v>80</v>
      </c>
      <c r="E7" s="29">
        <v>59</v>
      </c>
    </row>
    <row r="8" spans="1:9" x14ac:dyDescent="0.25">
      <c r="A8" s="31">
        <v>64</v>
      </c>
      <c r="B8" s="36">
        <v>85</v>
      </c>
      <c r="C8" s="30">
        <v>80</v>
      </c>
      <c r="D8" s="35">
        <v>51</v>
      </c>
      <c r="E8" s="30">
        <v>82</v>
      </c>
    </row>
    <row r="9" spans="1:9" x14ac:dyDescent="0.25">
      <c r="A9" s="29">
        <v>60</v>
      </c>
      <c r="B9" s="29">
        <v>63</v>
      </c>
      <c r="C9" s="33">
        <v>36</v>
      </c>
      <c r="D9" s="35">
        <v>56</v>
      </c>
      <c r="E9" s="35">
        <v>50</v>
      </c>
    </row>
    <row r="10" spans="1:9" x14ac:dyDescent="0.25">
      <c r="A10" s="29">
        <v>62</v>
      </c>
      <c r="B10" s="32">
        <v>73</v>
      </c>
      <c r="C10" s="32">
        <v>72</v>
      </c>
      <c r="D10" s="31">
        <v>70</v>
      </c>
      <c r="E10" s="29">
        <v>59</v>
      </c>
    </row>
    <row r="11" spans="1:9" x14ac:dyDescent="0.25">
      <c r="A11" s="35">
        <v>55</v>
      </c>
      <c r="B11" s="29">
        <v>61</v>
      </c>
      <c r="C11" s="38">
        <v>65</v>
      </c>
      <c r="D11" s="31">
        <v>66</v>
      </c>
      <c r="E11" s="32">
        <v>76</v>
      </c>
    </row>
    <row r="12" spans="1:9" x14ac:dyDescent="0.25">
      <c r="A12" s="1"/>
      <c r="B12" s="1"/>
      <c r="C12" s="1"/>
      <c r="D12" s="1"/>
      <c r="E12" s="1"/>
    </row>
    <row r="13" spans="1:9" x14ac:dyDescent="0.25">
      <c r="A13" s="7" t="s">
        <v>1</v>
      </c>
      <c r="B13" s="7" t="s">
        <v>2</v>
      </c>
      <c r="C13" s="7" t="s">
        <v>3</v>
      </c>
      <c r="D13" s="7" t="s">
        <v>4</v>
      </c>
      <c r="E13" s="40" t="s">
        <v>5</v>
      </c>
      <c r="F13" s="40"/>
      <c r="G13" s="40" t="s">
        <v>6</v>
      </c>
      <c r="H13" s="40"/>
    </row>
    <row r="14" spans="1:9" x14ac:dyDescent="0.25">
      <c r="A14" s="8">
        <v>87</v>
      </c>
      <c r="B14" s="8">
        <v>29</v>
      </c>
      <c r="C14" s="2">
        <f>A14-B14</f>
        <v>58</v>
      </c>
      <c r="D14" s="2">
        <f>COUNT(A2:E11)</f>
        <v>50</v>
      </c>
      <c r="E14" s="2">
        <f>3+3.322*LOG10(D14)</f>
        <v>8.6439783544042541</v>
      </c>
      <c r="F14" s="2">
        <v>9</v>
      </c>
      <c r="G14" s="9">
        <f>C14/E14</f>
        <v>6.7098733502089365</v>
      </c>
      <c r="H14" s="2">
        <v>7</v>
      </c>
    </row>
    <row r="15" spans="1:9" x14ac:dyDescent="0.25">
      <c r="A15" s="1"/>
      <c r="B15" s="1"/>
      <c r="C15" s="1"/>
      <c r="D15" s="1"/>
      <c r="E15" s="1"/>
      <c r="F15" s="1"/>
    </row>
    <row r="16" spans="1:9" x14ac:dyDescent="0.25">
      <c r="A16" s="41" t="s">
        <v>7</v>
      </c>
      <c r="B16" s="41"/>
      <c r="C16" s="5" t="s">
        <v>8</v>
      </c>
      <c r="D16" s="5" t="s">
        <v>9</v>
      </c>
      <c r="E16" s="5" t="s">
        <v>10</v>
      </c>
      <c r="F16" s="5" t="s">
        <v>11</v>
      </c>
      <c r="G16" s="6" t="s">
        <v>12</v>
      </c>
      <c r="H16" s="5" t="s">
        <v>13</v>
      </c>
      <c r="I16" s="5" t="s">
        <v>14</v>
      </c>
    </row>
    <row r="17" spans="1:9" x14ac:dyDescent="0.25">
      <c r="A17" s="10">
        <f>B14</f>
        <v>29</v>
      </c>
      <c r="B17" s="10">
        <f>A17+$H$14</f>
        <v>36</v>
      </c>
      <c r="C17" s="1">
        <f>(A17+B17)/2</f>
        <v>32.5</v>
      </c>
      <c r="D17" s="1">
        <v>1</v>
      </c>
      <c r="E17" s="1">
        <f>D17</f>
        <v>1</v>
      </c>
      <c r="F17" s="1">
        <f>D17/$E$25</f>
        <v>0.02</v>
      </c>
      <c r="G17" s="21">
        <f>F17</f>
        <v>0.02</v>
      </c>
      <c r="H17" s="20">
        <f>F17</f>
        <v>0.02</v>
      </c>
      <c r="I17">
        <f>C17*D17</f>
        <v>32.5</v>
      </c>
    </row>
    <row r="18" spans="1:9" x14ac:dyDescent="0.25">
      <c r="A18" s="12">
        <f t="shared" ref="A18:A25" si="0">B17</f>
        <v>36</v>
      </c>
      <c r="B18" s="12">
        <f t="shared" ref="B18:B25" si="1">A18+$H$14</f>
        <v>43</v>
      </c>
      <c r="C18" s="1">
        <f t="shared" ref="C18:C25" si="2">(A18+B18)/2</f>
        <v>39.5</v>
      </c>
      <c r="D18" s="1">
        <v>3</v>
      </c>
      <c r="E18" s="1">
        <f>E17+D18</f>
        <v>4</v>
      </c>
      <c r="F18" s="1">
        <f>D18/$E$25</f>
        <v>0.06</v>
      </c>
      <c r="G18" s="21">
        <f>G17+F18</f>
        <v>0.08</v>
      </c>
      <c r="H18" s="20">
        <f t="shared" ref="H18:H25" si="3">F18</f>
        <v>0.06</v>
      </c>
      <c r="I18">
        <f t="shared" ref="I18:I25" si="4">C18*D18</f>
        <v>118.5</v>
      </c>
    </row>
    <row r="19" spans="1:9" x14ac:dyDescent="0.25">
      <c r="A19" s="11">
        <f t="shared" si="0"/>
        <v>43</v>
      </c>
      <c r="B19" s="11">
        <f t="shared" si="1"/>
        <v>50</v>
      </c>
      <c r="C19" s="1">
        <f t="shared" si="2"/>
        <v>46.5</v>
      </c>
      <c r="D19" s="1">
        <v>1</v>
      </c>
      <c r="E19" s="1">
        <f t="shared" ref="E19:E25" si="5">E18+D19</f>
        <v>5</v>
      </c>
      <c r="F19" s="1">
        <f t="shared" ref="F19:F25" si="6">D19/$E$25</f>
        <v>0.02</v>
      </c>
      <c r="G19" s="21">
        <f t="shared" ref="G19:G25" si="7">G18+F19</f>
        <v>0.1</v>
      </c>
      <c r="H19" s="20">
        <f t="shared" si="3"/>
        <v>0.02</v>
      </c>
      <c r="I19">
        <f t="shared" si="4"/>
        <v>46.5</v>
      </c>
    </row>
    <row r="20" spans="1:9" x14ac:dyDescent="0.25">
      <c r="A20" s="13">
        <f t="shared" si="0"/>
        <v>50</v>
      </c>
      <c r="B20" s="13">
        <f t="shared" si="1"/>
        <v>57</v>
      </c>
      <c r="C20" s="1">
        <f t="shared" si="2"/>
        <v>53.5</v>
      </c>
      <c r="D20" s="1">
        <v>6</v>
      </c>
      <c r="E20" s="1">
        <f t="shared" si="5"/>
        <v>11</v>
      </c>
      <c r="F20" s="1">
        <f t="shared" si="6"/>
        <v>0.12</v>
      </c>
      <c r="G20" s="21">
        <f t="shared" si="7"/>
        <v>0.22</v>
      </c>
      <c r="H20" s="20">
        <f t="shared" si="3"/>
        <v>0.12</v>
      </c>
      <c r="I20">
        <f t="shared" si="4"/>
        <v>321</v>
      </c>
    </row>
    <row r="21" spans="1:9" x14ac:dyDescent="0.25">
      <c r="A21" s="15">
        <f t="shared" si="0"/>
        <v>57</v>
      </c>
      <c r="B21" s="15">
        <f t="shared" si="1"/>
        <v>64</v>
      </c>
      <c r="C21" s="25">
        <f t="shared" si="2"/>
        <v>60.5</v>
      </c>
      <c r="D21" s="25">
        <v>13</v>
      </c>
      <c r="E21" s="25">
        <f t="shared" si="5"/>
        <v>24</v>
      </c>
      <c r="F21" s="25">
        <f t="shared" si="6"/>
        <v>0.26</v>
      </c>
      <c r="G21" s="26">
        <f t="shared" si="7"/>
        <v>0.48</v>
      </c>
      <c r="H21" s="27">
        <f t="shared" si="3"/>
        <v>0.26</v>
      </c>
      <c r="I21" s="28">
        <f t="shared" si="4"/>
        <v>786.5</v>
      </c>
    </row>
    <row r="22" spans="1:9" x14ac:dyDescent="0.25">
      <c r="A22" s="14">
        <f t="shared" si="0"/>
        <v>64</v>
      </c>
      <c r="B22" s="14">
        <f t="shared" si="1"/>
        <v>71</v>
      </c>
      <c r="C22" s="17">
        <f t="shared" si="2"/>
        <v>67.5</v>
      </c>
      <c r="D22" s="17">
        <v>12</v>
      </c>
      <c r="E22" s="17">
        <f t="shared" si="5"/>
        <v>36</v>
      </c>
      <c r="F22" s="17">
        <f t="shared" si="6"/>
        <v>0.24</v>
      </c>
      <c r="G22" s="22">
        <f t="shared" si="7"/>
        <v>0.72</v>
      </c>
      <c r="H22" s="23">
        <f t="shared" si="3"/>
        <v>0.24</v>
      </c>
      <c r="I22" s="24">
        <f t="shared" si="4"/>
        <v>810</v>
      </c>
    </row>
    <row r="23" spans="1:9" x14ac:dyDescent="0.25">
      <c r="A23" s="16">
        <f t="shared" si="0"/>
        <v>71</v>
      </c>
      <c r="B23" s="16">
        <f t="shared" si="1"/>
        <v>78</v>
      </c>
      <c r="C23" s="1">
        <f t="shared" si="2"/>
        <v>74.5</v>
      </c>
      <c r="D23" s="1">
        <v>6</v>
      </c>
      <c r="E23" s="1">
        <f t="shared" si="5"/>
        <v>42</v>
      </c>
      <c r="F23" s="1">
        <f t="shared" si="6"/>
        <v>0.12</v>
      </c>
      <c r="G23" s="21">
        <f t="shared" si="7"/>
        <v>0.84</v>
      </c>
      <c r="H23" s="20">
        <f t="shared" si="3"/>
        <v>0.12</v>
      </c>
      <c r="I23">
        <f t="shared" si="4"/>
        <v>447</v>
      </c>
    </row>
    <row r="24" spans="1:9" x14ac:dyDescent="0.25">
      <c r="A24" s="18">
        <f t="shared" si="0"/>
        <v>78</v>
      </c>
      <c r="B24" s="18">
        <f t="shared" si="1"/>
        <v>85</v>
      </c>
      <c r="C24" s="1">
        <f t="shared" si="2"/>
        <v>81.5</v>
      </c>
      <c r="D24" s="1">
        <v>6</v>
      </c>
      <c r="E24" s="1">
        <f t="shared" si="5"/>
        <v>48</v>
      </c>
      <c r="F24" s="1">
        <f t="shared" si="6"/>
        <v>0.12</v>
      </c>
      <c r="G24" s="21">
        <f t="shared" si="7"/>
        <v>0.96</v>
      </c>
      <c r="H24" s="20">
        <f t="shared" si="3"/>
        <v>0.12</v>
      </c>
      <c r="I24">
        <f t="shared" si="4"/>
        <v>489</v>
      </c>
    </row>
    <row r="25" spans="1:9" x14ac:dyDescent="0.25">
      <c r="A25" s="19">
        <f t="shared" si="0"/>
        <v>85</v>
      </c>
      <c r="B25" s="19">
        <f t="shared" si="1"/>
        <v>92</v>
      </c>
      <c r="C25" s="1">
        <f t="shared" si="2"/>
        <v>88.5</v>
      </c>
      <c r="D25" s="1">
        <v>2</v>
      </c>
      <c r="E25" s="1">
        <f t="shared" si="5"/>
        <v>50</v>
      </c>
      <c r="F25" s="1">
        <f t="shared" si="6"/>
        <v>0.04</v>
      </c>
      <c r="G25" s="21">
        <f t="shared" si="7"/>
        <v>1</v>
      </c>
      <c r="H25" s="20">
        <f t="shared" si="3"/>
        <v>0.04</v>
      </c>
      <c r="I25">
        <f t="shared" si="4"/>
        <v>177</v>
      </c>
    </row>
    <row r="26" spans="1:9" x14ac:dyDescent="0.25">
      <c r="A26" s="5"/>
      <c r="B26" s="5"/>
      <c r="F26" s="1"/>
    </row>
    <row r="28" spans="1:9" x14ac:dyDescent="0.25">
      <c r="A28" s="4" t="s">
        <v>16</v>
      </c>
      <c r="B28">
        <f>SUM(I17:I25)/E25</f>
        <v>64.56</v>
      </c>
    </row>
    <row r="29" spans="1:9" x14ac:dyDescent="0.25">
      <c r="A29" s="4" t="s">
        <v>15</v>
      </c>
      <c r="B29">
        <f>A22+(((E25/2)-E21)/D22)*H14</f>
        <v>64.583333333333329</v>
      </c>
    </row>
    <row r="30" spans="1:9" x14ac:dyDescent="0.25">
      <c r="A30" s="4" t="s">
        <v>17</v>
      </c>
      <c r="B30">
        <f>A21+((D21-D20)/((D21-D20)+(D21-D22)))*H14</f>
        <v>63.125</v>
      </c>
    </row>
    <row r="31" spans="1:9" x14ac:dyDescent="0.25">
      <c r="A31" s="3"/>
    </row>
  </sheetData>
  <mergeCells count="4">
    <mergeCell ref="A1:E1"/>
    <mergeCell ref="E13:F13"/>
    <mergeCell ref="G13:H13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3" workbookViewId="0">
      <selection activeCell="K20" sqref="K20"/>
    </sheetView>
  </sheetViews>
  <sheetFormatPr baseColWidth="10" defaultRowHeight="15" x14ac:dyDescent="0.25"/>
  <cols>
    <col min="4" max="4" width="12" customWidth="1"/>
    <col min="5" max="5" width="15.85546875" customWidth="1"/>
  </cols>
  <sheetData>
    <row r="1" spans="1:15" x14ac:dyDescent="0.25">
      <c r="A1" s="42" t="s">
        <v>0</v>
      </c>
      <c r="B1" s="42"/>
      <c r="C1" s="42"/>
      <c r="D1" s="42"/>
      <c r="E1" s="42"/>
    </row>
    <row r="2" spans="1:15" x14ac:dyDescent="0.25">
      <c r="A2" s="43">
        <v>57</v>
      </c>
      <c r="B2" s="44">
        <v>84</v>
      </c>
      <c r="C2" s="45">
        <v>68</v>
      </c>
      <c r="D2" s="43">
        <v>57</v>
      </c>
      <c r="E2" s="46">
        <v>73</v>
      </c>
    </row>
    <row r="3" spans="1:15" x14ac:dyDescent="0.25">
      <c r="A3" s="46">
        <v>76</v>
      </c>
      <c r="B3" s="46">
        <v>77</v>
      </c>
      <c r="C3" s="47">
        <v>37</v>
      </c>
      <c r="D3" s="44">
        <v>80</v>
      </c>
      <c r="E3" s="45">
        <v>70</v>
      </c>
    </row>
    <row r="4" spans="1:15" x14ac:dyDescent="0.25">
      <c r="A4" s="45">
        <v>64</v>
      </c>
      <c r="B4" s="48">
        <v>29</v>
      </c>
      <c r="C4" s="45">
        <v>65</v>
      </c>
      <c r="D4" s="45">
        <v>65</v>
      </c>
      <c r="E4" s="49">
        <v>54</v>
      </c>
    </row>
    <row r="5" spans="1:15" x14ac:dyDescent="0.25">
      <c r="A5" s="45">
        <v>70</v>
      </c>
      <c r="B5" s="43">
        <v>57</v>
      </c>
      <c r="C5" s="47">
        <v>42</v>
      </c>
      <c r="D5" s="43">
        <v>59</v>
      </c>
      <c r="E5" s="43">
        <v>61</v>
      </c>
    </row>
    <row r="6" spans="1:15" x14ac:dyDescent="0.25">
      <c r="A6" s="43">
        <v>62</v>
      </c>
      <c r="B6" s="45">
        <v>64</v>
      </c>
      <c r="C6" s="44">
        <v>82</v>
      </c>
      <c r="D6" s="49">
        <v>51</v>
      </c>
      <c r="E6" s="43">
        <v>62</v>
      </c>
    </row>
    <row r="7" spans="1:15" x14ac:dyDescent="0.25">
      <c r="A7" s="45">
        <v>70</v>
      </c>
      <c r="B7" s="50">
        <v>87</v>
      </c>
      <c r="C7" s="51">
        <v>47</v>
      </c>
      <c r="D7" s="44">
        <v>80</v>
      </c>
      <c r="E7" s="43">
        <v>59</v>
      </c>
    </row>
    <row r="8" spans="1:15" x14ac:dyDescent="0.25">
      <c r="A8" s="45">
        <v>64</v>
      </c>
      <c r="B8" s="50">
        <v>85</v>
      </c>
      <c r="C8" s="44">
        <v>80</v>
      </c>
      <c r="D8" s="49">
        <v>51</v>
      </c>
      <c r="E8" s="44">
        <v>82</v>
      </c>
    </row>
    <row r="9" spans="1:15" x14ac:dyDescent="0.25">
      <c r="A9" s="43">
        <v>60</v>
      </c>
      <c r="B9" s="43">
        <v>63</v>
      </c>
      <c r="C9" s="47">
        <v>36</v>
      </c>
      <c r="D9" s="49">
        <v>56</v>
      </c>
      <c r="E9" s="49">
        <v>50</v>
      </c>
    </row>
    <row r="10" spans="1:15" x14ac:dyDescent="0.25">
      <c r="A10" s="43">
        <v>62</v>
      </c>
      <c r="B10" s="46">
        <v>73</v>
      </c>
      <c r="C10" s="46">
        <v>72</v>
      </c>
      <c r="D10" s="45">
        <v>70</v>
      </c>
      <c r="E10" s="43">
        <v>59</v>
      </c>
    </row>
    <row r="11" spans="1:15" x14ac:dyDescent="0.25">
      <c r="A11" s="49">
        <v>55</v>
      </c>
      <c r="B11" s="43">
        <v>61</v>
      </c>
      <c r="C11" s="52">
        <v>65</v>
      </c>
      <c r="D11" s="45">
        <v>66</v>
      </c>
      <c r="E11" s="46">
        <v>76</v>
      </c>
    </row>
    <row r="12" spans="1:15" x14ac:dyDescent="0.25">
      <c r="A12" s="1"/>
      <c r="B12" s="1"/>
      <c r="C12" s="1"/>
      <c r="D12" s="1"/>
      <c r="E12" s="1"/>
    </row>
    <row r="13" spans="1:15" x14ac:dyDescent="0.25">
      <c r="A13" s="7" t="s">
        <v>1</v>
      </c>
      <c r="B13" s="7" t="s">
        <v>2</v>
      </c>
      <c r="C13" s="7" t="s">
        <v>3</v>
      </c>
      <c r="D13" s="7" t="s">
        <v>4</v>
      </c>
      <c r="E13" s="40" t="s">
        <v>5</v>
      </c>
      <c r="F13" s="40"/>
      <c r="G13" s="40" t="s">
        <v>6</v>
      </c>
      <c r="H13" s="40"/>
    </row>
    <row r="14" spans="1:15" x14ac:dyDescent="0.25">
      <c r="A14" s="8">
        <v>87</v>
      </c>
      <c r="B14" s="8">
        <v>29</v>
      </c>
      <c r="C14" s="2">
        <f>A14-B14</f>
        <v>58</v>
      </c>
      <c r="D14" s="2">
        <f>COUNT(A2:E11)</f>
        <v>50</v>
      </c>
      <c r="E14" s="2">
        <f>3+3.322*LOG10(D14)</f>
        <v>8.6439783544042541</v>
      </c>
      <c r="F14" s="2">
        <v>9</v>
      </c>
      <c r="G14" s="9">
        <f>C14/E14</f>
        <v>6.7098733502089365</v>
      </c>
      <c r="H14" s="2">
        <v>7</v>
      </c>
      <c r="L14" s="41" t="s">
        <v>19</v>
      </c>
      <c r="M14" s="41"/>
    </row>
    <row r="15" spans="1:15" x14ac:dyDescent="0.25">
      <c r="A15" s="1"/>
      <c r="B15" s="1"/>
      <c r="C15" s="1"/>
      <c r="D15" s="1"/>
      <c r="E15" s="1"/>
      <c r="F15" s="1"/>
      <c r="K15" s="41" t="s">
        <v>18</v>
      </c>
      <c r="L15" s="41"/>
      <c r="M15" s="41"/>
      <c r="N15" s="41"/>
      <c r="O15" s="41"/>
    </row>
    <row r="16" spans="1:15" x14ac:dyDescent="0.25">
      <c r="A16" s="54" t="s">
        <v>7</v>
      </c>
      <c r="B16" s="54"/>
      <c r="C16" s="55" t="s">
        <v>8</v>
      </c>
      <c r="D16" s="55" t="s">
        <v>9</v>
      </c>
      <c r="E16" s="55" t="s">
        <v>10</v>
      </c>
      <c r="F16" s="55" t="s">
        <v>11</v>
      </c>
      <c r="G16" s="56" t="s">
        <v>12</v>
      </c>
      <c r="H16" s="55" t="s">
        <v>13</v>
      </c>
      <c r="I16" s="55" t="s">
        <v>14</v>
      </c>
      <c r="K16" s="41"/>
      <c r="L16" s="41"/>
      <c r="M16" s="41"/>
      <c r="N16" s="41"/>
      <c r="O16" s="41"/>
    </row>
    <row r="17" spans="1:15" x14ac:dyDescent="0.25">
      <c r="A17" s="10">
        <f>B14</f>
        <v>29</v>
      </c>
      <c r="B17" s="10">
        <f>A17+$H$14</f>
        <v>36</v>
      </c>
      <c r="C17" s="1">
        <f>(A17+B17)/2</f>
        <v>32.5</v>
      </c>
      <c r="D17" s="1">
        <v>1</v>
      </c>
      <c r="E17" s="1">
        <f>D17</f>
        <v>1</v>
      </c>
      <c r="F17" s="1">
        <f>D17/$E$25</f>
        <v>0.02</v>
      </c>
      <c r="G17" s="21">
        <f>F17</f>
        <v>0.02</v>
      </c>
      <c r="H17" s="20">
        <f>F17</f>
        <v>0.02</v>
      </c>
      <c r="I17">
        <f>C17*D17</f>
        <v>32.5</v>
      </c>
      <c r="L17" s="41" t="s">
        <v>20</v>
      </c>
      <c r="M17" s="41"/>
    </row>
    <row r="18" spans="1:15" x14ac:dyDescent="0.25">
      <c r="A18" s="12">
        <f t="shared" ref="A18:A25" si="0">B17</f>
        <v>36</v>
      </c>
      <c r="B18" s="12">
        <f t="shared" ref="B18:B25" si="1">A18+$H$14</f>
        <v>43</v>
      </c>
      <c r="C18" s="1">
        <f t="shared" ref="C18:C25" si="2">(A18+B18)/2</f>
        <v>39.5</v>
      </c>
      <c r="D18" s="1">
        <v>3</v>
      </c>
      <c r="E18" s="1">
        <f>E17+D18</f>
        <v>4</v>
      </c>
      <c r="F18" s="1">
        <f>D18/$E$25</f>
        <v>0.06</v>
      </c>
      <c r="G18" s="21">
        <f>G17+F18</f>
        <v>0.08</v>
      </c>
      <c r="H18" s="20">
        <f t="shared" ref="H18:H25" si="3">F18</f>
        <v>0.06</v>
      </c>
      <c r="I18">
        <f t="shared" ref="I18:I25" si="4">C18*D18</f>
        <v>118.5</v>
      </c>
      <c r="K18" s="41" t="s">
        <v>21</v>
      </c>
      <c r="L18" s="41"/>
      <c r="M18" s="41"/>
      <c r="N18" s="41"/>
      <c r="O18" s="41"/>
    </row>
    <row r="19" spans="1:15" x14ac:dyDescent="0.25">
      <c r="A19" s="11">
        <f t="shared" si="0"/>
        <v>43</v>
      </c>
      <c r="B19" s="11">
        <f t="shared" si="1"/>
        <v>50</v>
      </c>
      <c r="C19" s="1">
        <f t="shared" si="2"/>
        <v>46.5</v>
      </c>
      <c r="D19" s="1">
        <v>1</v>
      </c>
      <c r="E19" s="1">
        <f t="shared" ref="E19:E25" si="5">E18+D19</f>
        <v>5</v>
      </c>
      <c r="F19" s="1">
        <f t="shared" ref="F19:F25" si="6">D19/$E$25</f>
        <v>0.02</v>
      </c>
      <c r="G19" s="21">
        <f t="shared" ref="G19:G25" si="7">G18+F19</f>
        <v>0.1</v>
      </c>
      <c r="H19" s="20">
        <f t="shared" si="3"/>
        <v>0.02</v>
      </c>
      <c r="I19">
        <f t="shared" si="4"/>
        <v>46.5</v>
      </c>
    </row>
    <row r="20" spans="1:15" x14ac:dyDescent="0.25">
      <c r="A20" s="13">
        <f t="shared" si="0"/>
        <v>50</v>
      </c>
      <c r="B20" s="13">
        <f t="shared" si="1"/>
        <v>57</v>
      </c>
      <c r="C20" s="1">
        <f t="shared" si="2"/>
        <v>53.5</v>
      </c>
      <c r="D20" s="1">
        <v>6</v>
      </c>
      <c r="E20" s="1">
        <f t="shared" si="5"/>
        <v>11</v>
      </c>
      <c r="F20" s="1">
        <f t="shared" si="6"/>
        <v>0.12</v>
      </c>
      <c r="G20" s="21">
        <f t="shared" si="7"/>
        <v>0.22</v>
      </c>
      <c r="H20" s="20">
        <f t="shared" si="3"/>
        <v>0.12</v>
      </c>
      <c r="I20">
        <f t="shared" si="4"/>
        <v>321</v>
      </c>
    </row>
    <row r="21" spans="1:15" x14ac:dyDescent="0.25">
      <c r="A21" s="15">
        <f t="shared" si="0"/>
        <v>57</v>
      </c>
      <c r="B21" s="15">
        <f t="shared" si="1"/>
        <v>64</v>
      </c>
      <c r="C21" s="25">
        <f t="shared" si="2"/>
        <v>60.5</v>
      </c>
      <c r="D21" s="25">
        <v>13</v>
      </c>
      <c r="E21" s="25">
        <f t="shared" si="5"/>
        <v>24</v>
      </c>
      <c r="F21" s="25">
        <f t="shared" si="6"/>
        <v>0.26</v>
      </c>
      <c r="G21" s="26">
        <f t="shared" si="7"/>
        <v>0.48</v>
      </c>
      <c r="H21" s="27">
        <f t="shared" si="3"/>
        <v>0.26</v>
      </c>
      <c r="I21" s="28">
        <f t="shared" si="4"/>
        <v>786.5</v>
      </c>
    </row>
    <row r="22" spans="1:15" x14ac:dyDescent="0.25">
      <c r="A22" s="14">
        <f t="shared" si="0"/>
        <v>64</v>
      </c>
      <c r="B22" s="14">
        <f t="shared" si="1"/>
        <v>71</v>
      </c>
      <c r="C22" s="17">
        <f t="shared" si="2"/>
        <v>67.5</v>
      </c>
      <c r="D22" s="17">
        <v>12</v>
      </c>
      <c r="E22" s="17">
        <f t="shared" si="5"/>
        <v>36</v>
      </c>
      <c r="F22" s="17">
        <f t="shared" si="6"/>
        <v>0.24</v>
      </c>
      <c r="G22" s="22">
        <f t="shared" si="7"/>
        <v>0.72</v>
      </c>
      <c r="H22" s="23">
        <f t="shared" si="3"/>
        <v>0.24</v>
      </c>
      <c r="I22" s="24">
        <f t="shared" si="4"/>
        <v>810</v>
      </c>
    </row>
    <row r="23" spans="1:15" x14ac:dyDescent="0.25">
      <c r="A23" s="16">
        <f t="shared" si="0"/>
        <v>71</v>
      </c>
      <c r="B23" s="16">
        <f t="shared" si="1"/>
        <v>78</v>
      </c>
      <c r="C23" s="1">
        <f t="shared" si="2"/>
        <v>74.5</v>
      </c>
      <c r="D23" s="1">
        <v>6</v>
      </c>
      <c r="E23" s="1">
        <f t="shared" si="5"/>
        <v>42</v>
      </c>
      <c r="F23" s="1">
        <f t="shared" si="6"/>
        <v>0.12</v>
      </c>
      <c r="G23" s="21">
        <f t="shared" si="7"/>
        <v>0.84</v>
      </c>
      <c r="H23" s="20">
        <f t="shared" si="3"/>
        <v>0.12</v>
      </c>
      <c r="I23">
        <f t="shared" si="4"/>
        <v>447</v>
      </c>
    </row>
    <row r="24" spans="1:15" x14ac:dyDescent="0.25">
      <c r="A24" s="18">
        <f t="shared" si="0"/>
        <v>78</v>
      </c>
      <c r="B24" s="18">
        <f t="shared" si="1"/>
        <v>85</v>
      </c>
      <c r="C24" s="1">
        <f t="shared" si="2"/>
        <v>81.5</v>
      </c>
      <c r="D24" s="1">
        <v>6</v>
      </c>
      <c r="E24" s="1">
        <f t="shared" si="5"/>
        <v>48</v>
      </c>
      <c r="F24" s="1">
        <f t="shared" si="6"/>
        <v>0.12</v>
      </c>
      <c r="G24" s="21">
        <f t="shared" si="7"/>
        <v>0.96</v>
      </c>
      <c r="H24" s="20">
        <f t="shared" si="3"/>
        <v>0.12</v>
      </c>
      <c r="I24">
        <f t="shared" si="4"/>
        <v>489</v>
      </c>
    </row>
    <row r="25" spans="1:15" x14ac:dyDescent="0.25">
      <c r="A25" s="19">
        <f t="shared" si="0"/>
        <v>85</v>
      </c>
      <c r="B25" s="19">
        <f t="shared" si="1"/>
        <v>92</v>
      </c>
      <c r="C25" s="1">
        <f t="shared" si="2"/>
        <v>88.5</v>
      </c>
      <c r="D25" s="1">
        <v>2</v>
      </c>
      <c r="E25" s="1">
        <f t="shared" si="5"/>
        <v>50</v>
      </c>
      <c r="F25" s="1">
        <f t="shared" si="6"/>
        <v>0.04</v>
      </c>
      <c r="G25" s="21">
        <f t="shared" si="7"/>
        <v>1</v>
      </c>
      <c r="H25" s="20">
        <f t="shared" si="3"/>
        <v>0.04</v>
      </c>
      <c r="I25">
        <f t="shared" si="4"/>
        <v>177</v>
      </c>
    </row>
    <row r="26" spans="1:15" x14ac:dyDescent="0.25">
      <c r="A26" s="5"/>
      <c r="B26" s="5"/>
      <c r="F26" s="1"/>
    </row>
    <row r="28" spans="1:15" x14ac:dyDescent="0.25">
      <c r="A28" s="53" t="s">
        <v>16</v>
      </c>
      <c r="B28" s="9">
        <f>SUM(I17:I25)/E25</f>
        <v>64.56</v>
      </c>
    </row>
    <row r="29" spans="1:15" x14ac:dyDescent="0.25">
      <c r="A29" s="53" t="s">
        <v>15</v>
      </c>
      <c r="B29" s="9">
        <f>A22+(((E25/2)-E21)/D22)*H14</f>
        <v>64.583333333333329</v>
      </c>
    </row>
    <row r="30" spans="1:15" x14ac:dyDescent="0.25">
      <c r="A30" s="53" t="s">
        <v>17</v>
      </c>
      <c r="B30" s="9">
        <f>A21+((D21-D20)/((D21-D20)+(D21-D22)))*H14</f>
        <v>63.125</v>
      </c>
    </row>
    <row r="31" spans="1:15" x14ac:dyDescent="0.25">
      <c r="A31" s="3"/>
    </row>
  </sheetData>
  <mergeCells count="9">
    <mergeCell ref="L17:M17"/>
    <mergeCell ref="K18:O18"/>
    <mergeCell ref="A1:E1"/>
    <mergeCell ref="E13:F13"/>
    <mergeCell ref="G13:H13"/>
    <mergeCell ref="A16:B16"/>
    <mergeCell ref="K15:O15"/>
    <mergeCell ref="K16:O16"/>
    <mergeCell ref="L14:M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:G16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 (2)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LAB04-CPU10</dc:creator>
  <cp:lastModifiedBy>Pc</cp:lastModifiedBy>
  <dcterms:created xsi:type="dcterms:W3CDTF">2023-07-05T01:11:22Z</dcterms:created>
  <dcterms:modified xsi:type="dcterms:W3CDTF">2023-07-10T13:51:35Z</dcterms:modified>
</cp:coreProperties>
</file>