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ry Cristobal/Documents/"/>
    </mc:Choice>
  </mc:AlternateContent>
  <xr:revisionPtr revIDLastSave="0" documentId="13_ncr:1_{2B5A9EC9-9740-8249-9509-9973460451E5}" xr6:coauthVersionLast="47" xr6:coauthVersionMax="47" xr10:uidLastSave="{00000000-0000-0000-0000-000000000000}"/>
  <bookViews>
    <workbookView xWindow="0" yWindow="500" windowWidth="28800" windowHeight="16180" activeTab="1" xr2:uid="{F19F8547-B8E9-734E-A084-1682715B1B52}"/>
  </bookViews>
  <sheets>
    <sheet name="Hoja1 " sheetId="5" r:id="rId1"/>
    <sheet name="Hoja2 " sheetId="4" r:id="rId2"/>
  </sheets>
  <definedNames>
    <definedName name="OLE_LINK1" localSheetId="0">'Hoja1 '!$C$5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4" l="1"/>
  <c r="E18" i="4" s="1"/>
  <c r="E19" i="4" s="1"/>
  <c r="E20" i="4" s="1"/>
  <c r="E21" i="4" s="1"/>
  <c r="E22" i="4" s="1"/>
  <c r="E23" i="4" s="1"/>
  <c r="E24" i="4" s="1"/>
  <c r="E25" i="4" s="1"/>
  <c r="A17" i="4"/>
  <c r="E14" i="4"/>
  <c r="F14" i="4" s="1"/>
  <c r="D14" i="4"/>
  <c r="H14" i="4" l="1"/>
  <c r="F24" i="4"/>
  <c r="H24" i="4" s="1"/>
  <c r="F23" i="4"/>
  <c r="H23" i="4" s="1"/>
  <c r="F21" i="4"/>
  <c r="H21" i="4" s="1"/>
  <c r="F19" i="4"/>
  <c r="H19" i="4" s="1"/>
  <c r="F17" i="4"/>
  <c r="F25" i="4"/>
  <c r="H25" i="4" s="1"/>
  <c r="F22" i="4"/>
  <c r="H22" i="4" s="1"/>
  <c r="F20" i="4"/>
  <c r="H20" i="4" s="1"/>
  <c r="F18" i="4"/>
  <c r="H18" i="4" s="1"/>
  <c r="B17" i="4"/>
  <c r="A18" i="4" s="1"/>
  <c r="G17" i="4" l="1"/>
  <c r="G18" i="4" s="1"/>
  <c r="G19" i="4" s="1"/>
  <c r="G20" i="4" s="1"/>
  <c r="G21" i="4" s="1"/>
  <c r="G22" i="4" s="1"/>
  <c r="G23" i="4" s="1"/>
  <c r="G24" i="4" s="1"/>
  <c r="G25" i="4" s="1"/>
  <c r="H17" i="4"/>
  <c r="B18" i="4"/>
  <c r="A19" i="4" s="1"/>
  <c r="C17" i="4"/>
  <c r="I17" i="4" s="1"/>
  <c r="C18" i="4" l="1"/>
  <c r="I18" i="4" s="1"/>
  <c r="B19" i="4"/>
  <c r="A20" i="4" s="1"/>
  <c r="B20" i="4" l="1"/>
  <c r="A21" i="4" s="1"/>
  <c r="C19" i="4"/>
  <c r="I19" i="4" s="1"/>
  <c r="A34" i="4" l="1"/>
  <c r="B21" i="4"/>
  <c r="A22" i="4" s="1"/>
  <c r="C20" i="4"/>
  <c r="I20" i="4" s="1"/>
  <c r="C21" i="4" l="1"/>
  <c r="I21" i="4" s="1"/>
  <c r="A31" i="4"/>
  <c r="B22" i="4"/>
  <c r="A23" i="4" s="1"/>
  <c r="B23" i="4" l="1"/>
  <c r="A24" i="4" s="1"/>
  <c r="C22" i="4"/>
  <c r="I22" i="4" s="1"/>
  <c r="B24" i="4" l="1"/>
  <c r="A25" i="4" s="1"/>
  <c r="C23" i="4"/>
  <c r="I23" i="4" s="1"/>
  <c r="B25" i="4" l="1"/>
  <c r="C25" i="4" s="1"/>
  <c r="I25" i="4" s="1"/>
  <c r="A28" i="4" s="1"/>
  <c r="C24" i="4"/>
  <c r="I24" i="4" s="1"/>
</calcChain>
</file>

<file path=xl/sharedStrings.xml><?xml version="1.0" encoding="utf-8"?>
<sst xmlns="http://schemas.openxmlformats.org/spreadsheetml/2006/main" count="24" uniqueCount="24">
  <si>
    <t>X MAX</t>
  </si>
  <si>
    <t>X MIN</t>
  </si>
  <si>
    <t>RANGO</t>
  </si>
  <si>
    <t>NUM. DATOS</t>
  </si>
  <si>
    <t>INTERVALOS</t>
  </si>
  <si>
    <t>AMPLITUD</t>
  </si>
  <si>
    <t>CLASE</t>
  </si>
  <si>
    <t>Xi</t>
  </si>
  <si>
    <t>fi</t>
  </si>
  <si>
    <t>Fi</t>
  </si>
  <si>
    <t>fr</t>
  </si>
  <si>
    <t>Fr</t>
  </si>
  <si>
    <t>PORCENTAJE</t>
  </si>
  <si>
    <t>Xi*fi</t>
  </si>
  <si>
    <t>MEDIA</t>
  </si>
  <si>
    <t>MEDIANA</t>
  </si>
  <si>
    <t>MODA</t>
  </si>
  <si>
    <t>NOMBRE DE ALUMNO: MIRIAM DEL C. CRISTÓBAL SALOME</t>
  </si>
  <si>
    <t>GRADO: 3º</t>
  </si>
  <si>
    <t>GRUPO: DOMINGO</t>
  </si>
  <si>
    <t xml:space="preserve">NOMBRE DEL PROFESOR: JORGE SEBASTIAN DOMINGUEZ TORRES </t>
  </si>
  <si>
    <t>NOMBRE DEL TRABAJO: TABLAS DE FRECUENCIA</t>
  </si>
  <si>
    <t>MATERIA: ESTADISTICA DESCRIPTIVA</t>
  </si>
  <si>
    <t xml:space="preserve">BIBLIOGRAFIA ESTADISTICA DESCRIPTIVA(2023) JORGE SEBASTIAN DOMINGUEZ,UNIVERSIDAD DEL SURESTE, COMITAN, CHIS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</si>
</sst>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2"/>
      <color theme="1"/>
      <name val="Century Gothic"/>
      <family val="1"/>
    </font>
    <font>
      <b/>
      <sz val="18"/>
      <color rgb="FF1F4E79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0" fillId="4" borderId="0" xfId="0" applyFill="1"/>
    <xf numFmtId="0" fontId="2" fillId="5" borderId="1" xfId="0" applyFont="1" applyFill="1" applyBorder="1"/>
    <xf numFmtId="0" fontId="2" fillId="5" borderId="2" xfId="0" applyFont="1" applyFill="1" applyBorder="1"/>
    <xf numFmtId="0" fontId="2" fillId="5" borderId="4" xfId="0" applyFont="1" applyFill="1" applyBorder="1"/>
    <xf numFmtId="0" fontId="2" fillId="5" borderId="0" xfId="0" applyFont="1" applyFill="1"/>
    <xf numFmtId="0" fontId="2" fillId="5" borderId="5" xfId="0" applyFont="1" applyFill="1" applyBorder="1"/>
    <xf numFmtId="0" fontId="2" fillId="5" borderId="7" xfId="0" applyFont="1" applyFill="1" applyBorder="1"/>
    <xf numFmtId="0" fontId="2" fillId="3" borderId="0" xfId="0" applyFont="1" applyFill="1"/>
    <xf numFmtId="0" fontId="2" fillId="3" borderId="5" xfId="0" applyFont="1" applyFill="1" applyBorder="1"/>
    <xf numFmtId="0" fontId="2" fillId="3" borderId="6" xfId="0" applyFont="1" applyFill="1" applyBorder="1"/>
    <xf numFmtId="0" fontId="2" fillId="6" borderId="4" xfId="0" applyFont="1" applyFill="1" applyBorder="1"/>
    <xf numFmtId="0" fontId="2" fillId="6" borderId="0" xfId="0" applyFont="1" applyFill="1"/>
    <xf numFmtId="0" fontId="2" fillId="6" borderId="7" xfId="0" applyFont="1" applyFill="1" applyBorder="1"/>
    <xf numFmtId="0" fontId="2" fillId="7" borderId="0" xfId="0" applyFont="1" applyFill="1"/>
    <xf numFmtId="0" fontId="2" fillId="7" borderId="8" xfId="0" applyFont="1" applyFill="1" applyBorder="1"/>
    <xf numFmtId="0" fontId="2" fillId="7" borderId="3" xfId="0" applyFont="1" applyFill="1" applyBorder="1"/>
    <xf numFmtId="0" fontId="2" fillId="7" borderId="4" xfId="0" applyFont="1" applyFill="1" applyBorder="1"/>
    <xf numFmtId="0" fontId="2" fillId="0" borderId="0" xfId="0" applyFont="1"/>
    <xf numFmtId="9" fontId="0" fillId="0" borderId="0" xfId="1" applyFont="1"/>
    <xf numFmtId="0" fontId="0" fillId="6" borderId="0" xfId="0" applyFill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7" borderId="0" xfId="0" applyFont="1" applyFill="1" applyAlignment="1">
      <alignment horizontal="left" vertical="center" readingOrder="1"/>
    </xf>
    <xf numFmtId="0" fontId="0" fillId="7" borderId="0" xfId="0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5</xdr:row>
      <xdr:rowOff>317500</xdr:rowOff>
    </xdr:from>
    <xdr:to>
      <xdr:col>10</xdr:col>
      <xdr:colOff>609600</xdr:colOff>
      <xdr:row>19</xdr:row>
      <xdr:rowOff>12700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8300508-70EF-BB2D-3F48-4D3229A77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524000"/>
          <a:ext cx="7988300" cy="3670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215900</xdr:colOff>
      <xdr:row>0</xdr:row>
      <xdr:rowOff>190500</xdr:rowOff>
    </xdr:from>
    <xdr:to>
      <xdr:col>4</xdr:col>
      <xdr:colOff>457200</xdr:colOff>
      <xdr:row>5</xdr:row>
      <xdr:rowOff>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49FA038B-D17B-CE2E-9482-C3578400B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400" y="190500"/>
          <a:ext cx="2717800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1C2B2-32FA-3F42-A69F-69D3620C8160}">
  <dimension ref="C5:C21"/>
  <sheetViews>
    <sheetView topLeftCell="A6" workbookViewId="0">
      <selection activeCell="N11" sqref="N11"/>
    </sheetView>
  </sheetViews>
  <sheetFormatPr baseColWidth="10" defaultRowHeight="16" x14ac:dyDescent="0.2"/>
  <sheetData>
    <row r="5" spans="3:3" ht="31" x14ac:dyDescent="0.2">
      <c r="C5" s="23"/>
    </row>
    <row r="6" spans="3:3" ht="28" x14ac:dyDescent="0.2">
      <c r="C6" s="24"/>
    </row>
    <row r="7" spans="3:3" ht="23" x14ac:dyDescent="0.2">
      <c r="C7" s="25" t="s">
        <v>17</v>
      </c>
    </row>
    <row r="8" spans="3:3" ht="23" x14ac:dyDescent="0.2">
      <c r="C8" s="25"/>
    </row>
    <row r="9" spans="3:3" ht="23" x14ac:dyDescent="0.2">
      <c r="C9" s="25" t="s">
        <v>20</v>
      </c>
    </row>
    <row r="10" spans="3:3" ht="23" x14ac:dyDescent="0.2">
      <c r="C10" s="25"/>
    </row>
    <row r="11" spans="3:3" ht="23" x14ac:dyDescent="0.2">
      <c r="C11" s="25" t="s">
        <v>21</v>
      </c>
    </row>
    <row r="12" spans="3:3" ht="23" x14ac:dyDescent="0.2">
      <c r="C12" s="25"/>
    </row>
    <row r="13" spans="3:3" ht="23" x14ac:dyDescent="0.2">
      <c r="C13" s="25" t="s">
        <v>22</v>
      </c>
    </row>
    <row r="14" spans="3:3" ht="23" x14ac:dyDescent="0.2">
      <c r="C14" s="25"/>
    </row>
    <row r="15" spans="3:3" ht="23" x14ac:dyDescent="0.2">
      <c r="C15" s="25" t="s">
        <v>18</v>
      </c>
    </row>
    <row r="16" spans="3:3" ht="23" x14ac:dyDescent="0.2">
      <c r="C16" s="25"/>
    </row>
    <row r="17" spans="3:3" ht="23" x14ac:dyDescent="0.2">
      <c r="C17" s="25" t="s">
        <v>19</v>
      </c>
    </row>
    <row r="18" spans="3:3" x14ac:dyDescent="0.2">
      <c r="C18" s="26"/>
    </row>
    <row r="19" spans="3:3" x14ac:dyDescent="0.2">
      <c r="C19" s="22"/>
    </row>
    <row r="20" spans="3:3" x14ac:dyDescent="0.2">
      <c r="C20" s="22"/>
    </row>
    <row r="21" spans="3:3" x14ac:dyDescent="0.2">
      <c r="C21" s="2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D4035-D42C-674C-82A9-C078A5140B8E}">
  <dimension ref="A1:M40"/>
  <sheetViews>
    <sheetView tabSelected="1" topLeftCell="A19" zoomScale="150" workbookViewId="0">
      <selection activeCell="G10" sqref="G10"/>
    </sheetView>
  </sheetViews>
  <sheetFormatPr baseColWidth="10" defaultRowHeight="16" x14ac:dyDescent="0.2"/>
  <cols>
    <col min="1" max="1" width="12.1640625" customWidth="1"/>
    <col min="6" max="8" width="10.83203125" customWidth="1"/>
  </cols>
  <sheetData>
    <row r="1" spans="1:13" ht="17" thickBot="1" x14ac:dyDescent="0.25"/>
    <row r="2" spans="1:13" ht="26" x14ac:dyDescent="0.3">
      <c r="B2" s="3">
        <v>57</v>
      </c>
      <c r="C2" s="4">
        <v>84</v>
      </c>
      <c r="D2" s="4">
        <v>68</v>
      </c>
      <c r="E2" s="4">
        <v>57</v>
      </c>
      <c r="F2" s="17">
        <v>73</v>
      </c>
      <c r="H2" s="19"/>
      <c r="I2" s="19"/>
      <c r="J2" s="19"/>
      <c r="K2" s="19"/>
      <c r="L2" s="19"/>
    </row>
    <row r="3" spans="1:13" ht="26" x14ac:dyDescent="0.3">
      <c r="B3" s="18">
        <v>76</v>
      </c>
      <c r="C3" s="15">
        <v>77</v>
      </c>
      <c r="D3" s="6">
        <v>37</v>
      </c>
      <c r="E3" s="6">
        <v>80</v>
      </c>
      <c r="F3" s="7">
        <v>70</v>
      </c>
      <c r="H3" s="19"/>
      <c r="I3" s="19"/>
      <c r="J3" s="19"/>
      <c r="K3" s="19"/>
      <c r="L3" s="19"/>
      <c r="M3" s="19"/>
    </row>
    <row r="4" spans="1:13" ht="26" x14ac:dyDescent="0.3">
      <c r="B4" s="12">
        <v>64</v>
      </c>
      <c r="C4" s="6">
        <v>29</v>
      </c>
      <c r="D4" s="13">
        <v>65</v>
      </c>
      <c r="E4" s="13">
        <v>65</v>
      </c>
      <c r="F4" s="10">
        <v>54</v>
      </c>
      <c r="H4" s="19"/>
      <c r="I4" s="19"/>
      <c r="J4" s="19"/>
      <c r="K4" s="19"/>
      <c r="L4" s="19"/>
    </row>
    <row r="5" spans="1:13" ht="26" x14ac:dyDescent="0.3">
      <c r="B5" s="5">
        <v>70</v>
      </c>
      <c r="C5" s="6">
        <v>57</v>
      </c>
      <c r="D5" s="6">
        <v>42</v>
      </c>
      <c r="E5" s="6">
        <v>59</v>
      </c>
      <c r="F5" s="7">
        <v>61</v>
      </c>
      <c r="H5" s="19"/>
      <c r="I5" s="19"/>
      <c r="J5" s="19"/>
      <c r="K5" s="19"/>
      <c r="L5" s="19"/>
    </row>
    <row r="6" spans="1:13" ht="26" x14ac:dyDescent="0.3">
      <c r="B6" s="5">
        <v>62</v>
      </c>
      <c r="C6" s="13">
        <v>64</v>
      </c>
      <c r="D6" s="6">
        <v>82</v>
      </c>
      <c r="E6" s="9">
        <v>51</v>
      </c>
      <c r="F6" s="7">
        <v>62</v>
      </c>
      <c r="H6" s="19"/>
      <c r="I6" s="19"/>
      <c r="J6" s="19"/>
      <c r="K6" s="19"/>
      <c r="L6" s="19"/>
    </row>
    <row r="7" spans="1:13" ht="26" x14ac:dyDescent="0.3">
      <c r="B7" s="5">
        <v>70</v>
      </c>
      <c r="C7" s="6">
        <v>87</v>
      </c>
      <c r="D7" s="6">
        <v>47</v>
      </c>
      <c r="E7" s="6">
        <v>80</v>
      </c>
      <c r="F7" s="7">
        <v>59</v>
      </c>
      <c r="H7" s="19"/>
      <c r="I7" s="19"/>
      <c r="J7" s="19"/>
      <c r="K7" s="19"/>
      <c r="L7" s="19"/>
    </row>
    <row r="8" spans="1:13" ht="26" x14ac:dyDescent="0.3">
      <c r="B8" s="12">
        <v>64</v>
      </c>
      <c r="C8" s="6">
        <v>85</v>
      </c>
      <c r="D8" s="6">
        <v>80</v>
      </c>
      <c r="E8" s="9">
        <v>51</v>
      </c>
      <c r="F8" s="7">
        <v>82</v>
      </c>
      <c r="H8" s="19"/>
      <c r="I8" s="19"/>
      <c r="J8" s="19"/>
      <c r="K8" s="19"/>
      <c r="L8" s="19"/>
    </row>
    <row r="9" spans="1:13" ht="26" x14ac:dyDescent="0.3">
      <c r="B9" s="5">
        <v>60</v>
      </c>
      <c r="C9" s="6">
        <v>63</v>
      </c>
      <c r="D9" s="6">
        <v>36</v>
      </c>
      <c r="E9" s="9">
        <v>56</v>
      </c>
      <c r="F9" s="10">
        <v>50</v>
      </c>
      <c r="H9" s="19"/>
      <c r="I9" s="19"/>
      <c r="J9" s="19"/>
      <c r="K9" s="19"/>
      <c r="L9" s="19"/>
    </row>
    <row r="10" spans="1:13" ht="26" x14ac:dyDescent="0.3">
      <c r="B10" s="5">
        <v>62</v>
      </c>
      <c r="C10" s="15">
        <v>73</v>
      </c>
      <c r="D10" s="15">
        <v>72</v>
      </c>
      <c r="E10" s="6">
        <v>70</v>
      </c>
      <c r="F10" s="7">
        <v>59</v>
      </c>
      <c r="H10" s="19"/>
      <c r="I10" s="19"/>
      <c r="J10" s="19"/>
      <c r="K10" s="19"/>
      <c r="L10" s="19"/>
    </row>
    <row r="11" spans="1:13" ht="27" thickBot="1" x14ac:dyDescent="0.35">
      <c r="B11" s="11">
        <v>55</v>
      </c>
      <c r="C11" s="8">
        <v>61</v>
      </c>
      <c r="D11" s="14">
        <v>65</v>
      </c>
      <c r="E11" s="14">
        <v>66</v>
      </c>
      <c r="F11" s="16">
        <v>76</v>
      </c>
      <c r="H11" s="19"/>
      <c r="I11" s="19"/>
      <c r="J11" s="19"/>
      <c r="K11" s="19"/>
      <c r="L11" s="19"/>
    </row>
    <row r="13" spans="1:13" x14ac:dyDescent="0.2">
      <c r="B13" t="s">
        <v>0</v>
      </c>
      <c r="C13" t="s">
        <v>1</v>
      </c>
      <c r="D13" t="s">
        <v>2</v>
      </c>
      <c r="E13" t="s">
        <v>3</v>
      </c>
      <c r="F13" t="s">
        <v>4</v>
      </c>
      <c r="H13" t="s">
        <v>5</v>
      </c>
    </row>
    <row r="14" spans="1:13" x14ac:dyDescent="0.2">
      <c r="B14">
        <v>87</v>
      </c>
      <c r="C14">
        <v>29</v>
      </c>
      <c r="D14">
        <f>B14-C14</f>
        <v>58</v>
      </c>
      <c r="E14">
        <f>COUNT(B2:F11)</f>
        <v>50</v>
      </c>
      <c r="F14">
        <f>3+3.322*LOG10(E14)</f>
        <v>8.6439783544042541</v>
      </c>
      <c r="G14">
        <v>9</v>
      </c>
      <c r="H14">
        <f>D14/F14</f>
        <v>6.7098733502089365</v>
      </c>
      <c r="I14">
        <v>7</v>
      </c>
    </row>
    <row r="16" spans="1:13" x14ac:dyDescent="0.2">
      <c r="A16" s="2" t="s">
        <v>6</v>
      </c>
      <c r="B16" s="2"/>
      <c r="C16" s="2" t="s">
        <v>7</v>
      </c>
      <c r="D16" s="2" t="s">
        <v>8</v>
      </c>
      <c r="E16" s="2" t="s">
        <v>9</v>
      </c>
      <c r="F16" s="2" t="s">
        <v>10</v>
      </c>
      <c r="G16" s="2" t="s">
        <v>11</v>
      </c>
      <c r="H16" s="2" t="s">
        <v>12</v>
      </c>
      <c r="I16" s="2" t="s">
        <v>13</v>
      </c>
    </row>
    <row r="17" spans="1:9" x14ac:dyDescent="0.2">
      <c r="A17">
        <f>C14</f>
        <v>29</v>
      </c>
      <c r="B17">
        <f>A17+$I$14</f>
        <v>36</v>
      </c>
      <c r="C17">
        <f>(A17+B17)/2</f>
        <v>32.5</v>
      </c>
      <c r="D17">
        <v>1</v>
      </c>
      <c r="E17">
        <f>D17</f>
        <v>1</v>
      </c>
      <c r="F17">
        <f>D17/$E$25</f>
        <v>0.02</v>
      </c>
      <c r="G17">
        <f>F17</f>
        <v>0.02</v>
      </c>
      <c r="H17" s="20">
        <f>F17</f>
        <v>0.02</v>
      </c>
      <c r="I17">
        <f>C17*D17</f>
        <v>32.5</v>
      </c>
    </row>
    <row r="18" spans="1:9" x14ac:dyDescent="0.2">
      <c r="A18">
        <f>B17</f>
        <v>36</v>
      </c>
      <c r="B18">
        <f t="shared" ref="B18:B25" si="0">A18+$I$14</f>
        <v>43</v>
      </c>
      <c r="C18">
        <f t="shared" ref="C18:C25" si="1">(A18+B18)/2</f>
        <v>39.5</v>
      </c>
      <c r="D18">
        <v>3</v>
      </c>
      <c r="E18">
        <f>E17+D18</f>
        <v>4</v>
      </c>
      <c r="F18">
        <f t="shared" ref="F18:F25" si="2">D18/$E$25</f>
        <v>0.06</v>
      </c>
      <c r="G18">
        <f>G17+F18</f>
        <v>0.08</v>
      </c>
      <c r="H18" s="20">
        <f t="shared" ref="H18:H25" si="3">F18</f>
        <v>0.06</v>
      </c>
      <c r="I18">
        <f t="shared" ref="I18:I25" si="4">C18*D18</f>
        <v>118.5</v>
      </c>
    </row>
    <row r="19" spans="1:9" x14ac:dyDescent="0.2">
      <c r="A19">
        <f t="shared" ref="A19:A25" si="5">B18</f>
        <v>43</v>
      </c>
      <c r="B19">
        <f t="shared" si="0"/>
        <v>50</v>
      </c>
      <c r="C19">
        <f t="shared" si="1"/>
        <v>46.5</v>
      </c>
      <c r="D19">
        <v>1</v>
      </c>
      <c r="E19">
        <f t="shared" ref="E19:E25" si="6">E18+D19</f>
        <v>5</v>
      </c>
      <c r="F19">
        <f t="shared" si="2"/>
        <v>0.02</v>
      </c>
      <c r="G19">
        <f t="shared" ref="G19:G25" si="7">G18+F19</f>
        <v>0.1</v>
      </c>
      <c r="H19" s="20">
        <f t="shared" si="3"/>
        <v>0.02</v>
      </c>
      <c r="I19">
        <f t="shared" si="4"/>
        <v>46.5</v>
      </c>
    </row>
    <row r="20" spans="1:9" x14ac:dyDescent="0.2">
      <c r="A20">
        <f t="shared" si="5"/>
        <v>50</v>
      </c>
      <c r="B20">
        <f t="shared" si="0"/>
        <v>57</v>
      </c>
      <c r="C20">
        <f t="shared" si="1"/>
        <v>53.5</v>
      </c>
      <c r="D20">
        <v>6</v>
      </c>
      <c r="E20">
        <f t="shared" si="6"/>
        <v>11</v>
      </c>
      <c r="F20">
        <f t="shared" si="2"/>
        <v>0.12</v>
      </c>
      <c r="G20">
        <f t="shared" si="7"/>
        <v>0.22</v>
      </c>
      <c r="H20" s="20">
        <f t="shared" si="3"/>
        <v>0.12</v>
      </c>
      <c r="I20">
        <f t="shared" si="4"/>
        <v>321</v>
      </c>
    </row>
    <row r="21" spans="1:9" x14ac:dyDescent="0.2">
      <c r="A21">
        <f t="shared" si="5"/>
        <v>57</v>
      </c>
      <c r="B21">
        <f t="shared" si="0"/>
        <v>64</v>
      </c>
      <c r="C21">
        <f t="shared" si="1"/>
        <v>60.5</v>
      </c>
      <c r="D21">
        <v>13</v>
      </c>
      <c r="E21">
        <f t="shared" si="6"/>
        <v>24</v>
      </c>
      <c r="F21">
        <f t="shared" si="2"/>
        <v>0.26</v>
      </c>
      <c r="G21">
        <f t="shared" si="7"/>
        <v>0.48</v>
      </c>
      <c r="H21" s="20">
        <f t="shared" si="3"/>
        <v>0.26</v>
      </c>
      <c r="I21">
        <f t="shared" si="4"/>
        <v>786.5</v>
      </c>
    </row>
    <row r="22" spans="1:9" x14ac:dyDescent="0.2">
      <c r="A22">
        <f t="shared" si="5"/>
        <v>64</v>
      </c>
      <c r="B22">
        <f t="shared" si="0"/>
        <v>71</v>
      </c>
      <c r="C22">
        <f t="shared" si="1"/>
        <v>67.5</v>
      </c>
      <c r="D22">
        <v>12</v>
      </c>
      <c r="E22">
        <f t="shared" si="6"/>
        <v>36</v>
      </c>
      <c r="F22">
        <f t="shared" si="2"/>
        <v>0.24</v>
      </c>
      <c r="G22">
        <f t="shared" si="7"/>
        <v>0.72</v>
      </c>
      <c r="H22" s="20">
        <f t="shared" si="3"/>
        <v>0.24</v>
      </c>
      <c r="I22">
        <f t="shared" si="4"/>
        <v>810</v>
      </c>
    </row>
    <row r="23" spans="1:9" x14ac:dyDescent="0.2">
      <c r="A23">
        <f t="shared" si="5"/>
        <v>71</v>
      </c>
      <c r="B23">
        <f t="shared" si="0"/>
        <v>78</v>
      </c>
      <c r="C23">
        <f t="shared" si="1"/>
        <v>74.5</v>
      </c>
      <c r="D23">
        <v>6</v>
      </c>
      <c r="E23">
        <f t="shared" si="6"/>
        <v>42</v>
      </c>
      <c r="F23">
        <f t="shared" si="2"/>
        <v>0.12</v>
      </c>
      <c r="G23">
        <f t="shared" si="7"/>
        <v>0.84</v>
      </c>
      <c r="H23" s="20">
        <f t="shared" si="3"/>
        <v>0.12</v>
      </c>
      <c r="I23">
        <f t="shared" si="4"/>
        <v>447</v>
      </c>
    </row>
    <row r="24" spans="1:9" x14ac:dyDescent="0.2">
      <c r="A24">
        <f t="shared" si="5"/>
        <v>78</v>
      </c>
      <c r="B24">
        <f t="shared" si="0"/>
        <v>85</v>
      </c>
      <c r="C24">
        <f t="shared" si="1"/>
        <v>81.5</v>
      </c>
      <c r="D24">
        <v>6</v>
      </c>
      <c r="E24">
        <f t="shared" si="6"/>
        <v>48</v>
      </c>
      <c r="F24">
        <f t="shared" si="2"/>
        <v>0.12</v>
      </c>
      <c r="G24">
        <f t="shared" si="7"/>
        <v>0.96</v>
      </c>
      <c r="H24" s="20">
        <f t="shared" si="3"/>
        <v>0.12</v>
      </c>
      <c r="I24">
        <f t="shared" si="4"/>
        <v>489</v>
      </c>
    </row>
    <row r="25" spans="1:9" x14ac:dyDescent="0.2">
      <c r="A25">
        <f t="shared" si="5"/>
        <v>85</v>
      </c>
      <c r="B25">
        <f t="shared" si="0"/>
        <v>92</v>
      </c>
      <c r="C25">
        <f t="shared" si="1"/>
        <v>88.5</v>
      </c>
      <c r="D25">
        <v>2</v>
      </c>
      <c r="E25">
        <f t="shared" si="6"/>
        <v>50</v>
      </c>
      <c r="F25">
        <f t="shared" si="2"/>
        <v>0.04</v>
      </c>
      <c r="G25">
        <f t="shared" si="7"/>
        <v>1</v>
      </c>
      <c r="H25" s="20">
        <f t="shared" si="3"/>
        <v>0.04</v>
      </c>
      <c r="I25">
        <f t="shared" si="4"/>
        <v>177</v>
      </c>
    </row>
    <row r="27" spans="1:9" x14ac:dyDescent="0.2">
      <c r="A27" s="2" t="s">
        <v>14</v>
      </c>
    </row>
    <row r="28" spans="1:9" x14ac:dyDescent="0.2">
      <c r="A28">
        <f>SUM(I17:I25)/E25</f>
        <v>64.56</v>
      </c>
    </row>
    <row r="30" spans="1:9" x14ac:dyDescent="0.2">
      <c r="A30" s="1" t="s">
        <v>15</v>
      </c>
    </row>
    <row r="31" spans="1:9" x14ac:dyDescent="0.2">
      <c r="A31">
        <f>A22+(((E25/2)-E21)/D22)*I14</f>
        <v>64.583333333333329</v>
      </c>
    </row>
    <row r="33" spans="1:8" x14ac:dyDescent="0.2">
      <c r="A33" s="21" t="s">
        <v>16</v>
      </c>
    </row>
    <row r="34" spans="1:8" x14ac:dyDescent="0.2">
      <c r="A34">
        <f>A21+((D21-D20)/((D21-D20)+(D21-D22)))*I14</f>
        <v>63.125</v>
      </c>
    </row>
    <row r="40" spans="1:8" x14ac:dyDescent="0.2">
      <c r="B40" s="27" t="s">
        <v>23</v>
      </c>
      <c r="C40" s="28"/>
      <c r="D40" s="28"/>
      <c r="E40" s="28"/>
      <c r="F40" s="28"/>
      <c r="G40" s="28"/>
      <c r="H40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 </vt:lpstr>
      <vt:lpstr>Hoja2 </vt:lpstr>
      <vt:lpstr>'Hoja1 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2023-02-12T14:09:17Z</dcterms:created>
  <dcterms:modified xsi:type="dcterms:W3CDTF">2023-07-09T20:50:37Z</dcterms:modified>
</cp:coreProperties>
</file>