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/Users/admn/Downloads/"/>
    </mc:Choice>
  </mc:AlternateContent>
  <xr:revisionPtr revIDLastSave="0" documentId="8_{8F9C3C0D-E91D-214E-80E1-3269D80056CE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8" i="1" l="1"/>
  <c r="B229" i="1" s="1"/>
  <c r="E190" i="1"/>
  <c r="D191" i="1" s="1"/>
  <c r="D190" i="1"/>
  <c r="B160" i="1"/>
  <c r="D265" i="1" l="1"/>
  <c r="E272" i="1" s="1"/>
  <c r="D271" i="1"/>
  <c r="E257" i="1"/>
  <c r="D256" i="1"/>
  <c r="D253" i="1"/>
  <c r="D235" i="1"/>
  <c r="E242" i="1" s="1"/>
  <c r="E219" i="1" l="1"/>
  <c r="B219" i="1"/>
  <c r="A220" i="1" s="1"/>
  <c r="B200" i="1"/>
  <c r="A196" i="1"/>
  <c r="B190" i="1"/>
  <c r="A190" i="1"/>
  <c r="D183" i="1"/>
  <c r="E169" i="1"/>
  <c r="D169" i="1"/>
  <c r="E157" i="1"/>
  <c r="D157" i="1"/>
  <c r="A160" i="1"/>
  <c r="D151" i="1"/>
  <c r="E151" i="1"/>
  <c r="A148" i="1"/>
  <c r="B148" i="1"/>
  <c r="E170" i="1" l="1"/>
  <c r="B191" i="1"/>
  <c r="B149" i="1"/>
  <c r="B161" i="1"/>
  <c r="E158" i="1"/>
  <c r="E152" i="1"/>
  <c r="E116" i="1"/>
  <c r="F86" i="1"/>
  <c r="D87" i="1"/>
  <c r="E60" i="1"/>
  <c r="E7" i="1"/>
  <c r="F20" i="1"/>
  <c r="F27" i="1" s="1"/>
  <c r="E11" i="1"/>
  <c r="E4" i="1"/>
  <c r="E27" i="1" l="1"/>
</calcChain>
</file>

<file path=xl/sharedStrings.xml><?xml version="1.0" encoding="utf-8"?>
<sst xmlns="http://schemas.openxmlformats.org/spreadsheetml/2006/main" count="192" uniqueCount="118">
  <si>
    <t xml:space="preserve">guadalupe </t>
  </si>
  <si>
    <t xml:space="preserve">Luis antonio </t>
  </si>
  <si>
    <t xml:space="preserve">Debe </t>
  </si>
  <si>
    <t xml:space="preserve">Haber </t>
  </si>
  <si>
    <t xml:space="preserve">Parcial </t>
  </si>
  <si>
    <t xml:space="preserve">HSBC </t>
  </si>
  <si>
    <t xml:space="preserve">Banorte </t>
  </si>
  <si>
    <t xml:space="preserve">banamex </t>
  </si>
  <si>
    <t xml:space="preserve">Almacen </t>
  </si>
  <si>
    <t>Bancos</t>
  </si>
  <si>
    <t>Caja</t>
  </si>
  <si>
    <t xml:space="preserve">Jabones foca </t>
  </si>
  <si>
    <t>Clarasol</t>
  </si>
  <si>
    <t>pinol el original</t>
  </si>
  <si>
    <t>Martha Lopez Dias</t>
  </si>
  <si>
    <t xml:space="preserve">Deudores diversos </t>
  </si>
  <si>
    <t xml:space="preserve">IVA Areditable </t>
  </si>
  <si>
    <t xml:space="preserve">Proveedor </t>
  </si>
  <si>
    <t>Gapsa S.A DE C.V</t>
  </si>
  <si>
    <t>Kimberly klark S.A DE C.V</t>
  </si>
  <si>
    <t>La moderna  S.A DE C.V</t>
  </si>
  <si>
    <t xml:space="preserve">Iva por pagar </t>
  </si>
  <si>
    <t xml:space="preserve">Iva pendiente por pagar </t>
  </si>
  <si>
    <t>Bimbo S.A DE C.V</t>
  </si>
  <si>
    <t>IVA Pendiente de acreditar</t>
  </si>
  <si>
    <t xml:space="preserve">CAPITAL </t>
  </si>
  <si>
    <t xml:space="preserve">CAPITAL SOCIAL </t>
  </si>
  <si>
    <t xml:space="preserve">Galletas marias </t>
  </si>
  <si>
    <t xml:space="preserve">IVA por pagar </t>
  </si>
  <si>
    <t xml:space="preserve">Banco </t>
  </si>
  <si>
    <t xml:space="preserve">IVA Acreditable </t>
  </si>
  <si>
    <t>Banamex</t>
  </si>
  <si>
    <t xml:space="preserve">Gastos de administracion </t>
  </si>
  <si>
    <t xml:space="preserve">Energia electrica </t>
  </si>
  <si>
    <t xml:space="preserve">Caja </t>
  </si>
  <si>
    <t xml:space="preserve">Guadalupe </t>
  </si>
  <si>
    <t xml:space="preserve">Bancos </t>
  </si>
  <si>
    <t xml:space="preserve">Cliente </t>
  </si>
  <si>
    <t xml:space="preserve">Martin Domingues </t>
  </si>
  <si>
    <t xml:space="preserve">Banamex </t>
  </si>
  <si>
    <t xml:space="preserve">Ventas </t>
  </si>
  <si>
    <t xml:space="preserve">Costo de venta </t>
  </si>
  <si>
    <t xml:space="preserve">Clarasol </t>
  </si>
  <si>
    <t xml:space="preserve">pinol original </t>
  </si>
  <si>
    <t xml:space="preserve">IVA pendiente de acreditar </t>
  </si>
  <si>
    <t xml:space="preserve">proveedor </t>
  </si>
  <si>
    <t>kimberly klark</t>
  </si>
  <si>
    <t>Guadalupe</t>
  </si>
  <si>
    <t xml:space="preserve">ventas </t>
  </si>
  <si>
    <t xml:space="preserve">costo de venta </t>
  </si>
  <si>
    <t>Juan jimenez ortiz</t>
  </si>
  <si>
    <t xml:space="preserve">Pinol original </t>
  </si>
  <si>
    <t xml:space="preserve">Mobiliario y Equipo </t>
  </si>
  <si>
    <t>Anaqueles (5)</t>
  </si>
  <si>
    <t>Escritorio (5)</t>
  </si>
  <si>
    <t>HSBC</t>
  </si>
  <si>
    <t xml:space="preserve">Gasto de venta </t>
  </si>
  <si>
    <t xml:space="preserve">Renta de bodegas </t>
  </si>
  <si>
    <t>Acreedores diversos</t>
  </si>
  <si>
    <t xml:space="preserve">Arturo mendez santiago </t>
  </si>
  <si>
    <t xml:space="preserve">Gasto de administracion </t>
  </si>
  <si>
    <t xml:space="preserve">Renta deoficinas </t>
  </si>
  <si>
    <t xml:space="preserve">luis antonio </t>
  </si>
  <si>
    <t xml:space="preserve">IVA pendiente por pagar </t>
  </si>
  <si>
    <t xml:space="preserve">Clientes </t>
  </si>
  <si>
    <t>Proveedores</t>
  </si>
  <si>
    <t xml:space="preserve">IVA pendiente por  acreditar </t>
  </si>
  <si>
    <t xml:space="preserve">mobiliario y equipo </t>
  </si>
  <si>
    <t xml:space="preserve">otros productos </t>
  </si>
  <si>
    <t xml:space="preserve">Gasto de almacen </t>
  </si>
  <si>
    <t xml:space="preserve">Rentas pagadas por anticipado </t>
  </si>
  <si>
    <t xml:space="preserve"> </t>
  </si>
  <si>
    <t xml:space="preserve">ESTADO DE RESULTADOS </t>
  </si>
  <si>
    <t xml:space="preserve">VENTAS </t>
  </si>
  <si>
    <t xml:space="preserve">COSTO DE VENTA </t>
  </si>
  <si>
    <t xml:space="preserve">UTILIDAD BRUTA </t>
  </si>
  <si>
    <t xml:space="preserve">GASTO DE VENTA </t>
  </si>
  <si>
    <t xml:space="preserve">UTILIDAD DEL EJERCICIO </t>
  </si>
  <si>
    <t>Almacen</t>
  </si>
  <si>
    <t xml:space="preserve">Documento por pagar </t>
  </si>
  <si>
    <t xml:space="preserve">Iva acreditable </t>
  </si>
  <si>
    <t>Gastos  de administracion</t>
  </si>
  <si>
    <t>Mobiliario y equipo</t>
  </si>
  <si>
    <t>Otros productos</t>
  </si>
  <si>
    <t xml:space="preserve">Perdida y ganancia </t>
  </si>
  <si>
    <t xml:space="preserve">GASTOS DE OPERACIÓN </t>
  </si>
  <si>
    <t xml:space="preserve">GASTO DE ADMINISTRACION  </t>
  </si>
  <si>
    <t xml:space="preserve">GASTOS NO DEDUCIBLES </t>
  </si>
  <si>
    <t xml:space="preserve">OTROS PRODUCTOS </t>
  </si>
  <si>
    <t xml:space="preserve">BALANCE GENERAL </t>
  </si>
  <si>
    <t xml:space="preserve">ACTIVO CIRCULANTE </t>
  </si>
  <si>
    <t xml:space="preserve">CAJA </t>
  </si>
  <si>
    <t xml:space="preserve">BANCOS </t>
  </si>
  <si>
    <t xml:space="preserve">ALMACEN </t>
  </si>
  <si>
    <t xml:space="preserve">CLIENTES </t>
  </si>
  <si>
    <t xml:space="preserve">DEUDORES DIVERSOS </t>
  </si>
  <si>
    <t xml:space="preserve">IVA ACREDITABLE </t>
  </si>
  <si>
    <t xml:space="preserve">IVA PENDIENTE POR ACREDITAR </t>
  </si>
  <si>
    <t xml:space="preserve">NO CIRCULANTE </t>
  </si>
  <si>
    <t xml:space="preserve">MOBILIARIO Y EQUIPO </t>
  </si>
  <si>
    <t>RENTAS PAGADOS POR ANTICIPADO</t>
  </si>
  <si>
    <t xml:space="preserve">TOTAL PASIVO </t>
  </si>
  <si>
    <t>TOTAL ACTIVO</t>
  </si>
  <si>
    <t xml:space="preserve">PASIVO </t>
  </si>
  <si>
    <t xml:space="preserve">A CORTO PLAZO </t>
  </si>
  <si>
    <t>PROVEDORES</t>
  </si>
  <si>
    <t xml:space="preserve">ACREEDORES DIVERSOS </t>
  </si>
  <si>
    <t xml:space="preserve">DOCUMENTO POR PAGAR </t>
  </si>
  <si>
    <t xml:space="preserve">IVA POR PAGAR </t>
  </si>
  <si>
    <t xml:space="preserve">IVA PENDIENTE POR PAGAR </t>
  </si>
  <si>
    <t xml:space="preserve">CAPITAL CONTABLE </t>
  </si>
  <si>
    <t xml:space="preserve">UTILIDAD NETA DEL EJERCICIO </t>
  </si>
  <si>
    <t xml:space="preserve">PASIVO+ CAPITAL CONTABLE </t>
  </si>
  <si>
    <t xml:space="preserve">Iva pendiente por acreditar </t>
  </si>
  <si>
    <t xml:space="preserve">PERDIDAS Y GANANCIAS </t>
  </si>
  <si>
    <t xml:space="preserve">PERIDA Y GANANCIA </t>
  </si>
  <si>
    <t>GASTOS DE ADMINISTRACION</t>
  </si>
  <si>
    <t xml:space="preserve">utilidad del ejercicio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</si>
</sst>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164" fontId="0" fillId="0" borderId="0" xfId="1" applyFont="1"/>
    <xf numFmtId="9" fontId="0" fillId="0" borderId="0" xfId="2" applyFont="1"/>
    <xf numFmtId="164" fontId="0" fillId="0" borderId="0" xfId="0" applyNumberFormat="1"/>
    <xf numFmtId="164" fontId="0" fillId="0" borderId="1" xfId="1" applyFont="1" applyBorder="1"/>
    <xf numFmtId="164" fontId="1" fillId="0" borderId="1" xfId="1" applyFont="1" applyBorder="1"/>
    <xf numFmtId="9" fontId="0" fillId="0" borderId="6" xfId="2" applyFont="1" applyBorder="1"/>
    <xf numFmtId="0" fontId="1" fillId="2" borderId="0" xfId="0" applyFont="1" applyFill="1"/>
    <xf numFmtId="0" fontId="1" fillId="2" borderId="2" xfId="0" applyFont="1" applyFill="1" applyBorder="1"/>
    <xf numFmtId="0" fontId="0" fillId="2" borderId="0" xfId="0" applyFill="1"/>
    <xf numFmtId="164" fontId="0" fillId="2" borderId="0" xfId="1" applyFont="1" applyFill="1"/>
    <xf numFmtId="164" fontId="1" fillId="2" borderId="0" xfId="1" applyFont="1" applyFill="1"/>
    <xf numFmtId="9" fontId="0" fillId="2" borderId="0" xfId="2" applyFont="1" applyFill="1"/>
    <xf numFmtId="9" fontId="1" fillId="2" borderId="0" xfId="2" applyFon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3"/>
  <sheetViews>
    <sheetView tabSelected="1" zoomScale="89" zoomScaleNormal="89" workbookViewId="0">
      <selection activeCell="H264" sqref="H264"/>
    </sheetView>
  </sheetViews>
  <sheetFormatPr baseColWidth="10" defaultRowHeight="15" x14ac:dyDescent="0.2"/>
  <cols>
    <col min="2" max="2" width="17.5" customWidth="1"/>
    <col min="3" max="3" width="16.1640625" bestFit="1" customWidth="1"/>
    <col min="4" max="5" width="17.6640625" customWidth="1"/>
  </cols>
  <sheetData>
    <row r="1" spans="1:7" ht="16" x14ac:dyDescent="0.2">
      <c r="A1" s="1"/>
      <c r="B1" s="1"/>
      <c r="C1" s="1"/>
      <c r="D1" s="1" t="s">
        <v>4</v>
      </c>
      <c r="E1" s="1" t="s">
        <v>2</v>
      </c>
      <c r="F1" s="1" t="s">
        <v>3</v>
      </c>
      <c r="G1" s="1"/>
    </row>
    <row r="2" spans="1:7" ht="16" x14ac:dyDescent="0.2">
      <c r="A2" s="1"/>
      <c r="B2" s="1"/>
      <c r="C2" s="1"/>
      <c r="D2" s="1"/>
      <c r="E2" s="1"/>
      <c r="F2" s="1"/>
      <c r="G2" s="1"/>
    </row>
    <row r="3" spans="1:7" ht="16" x14ac:dyDescent="0.2">
      <c r="A3" s="1"/>
      <c r="B3" s="1"/>
      <c r="C3" s="1"/>
      <c r="D3" s="1"/>
      <c r="E3" s="1"/>
      <c r="F3" s="1"/>
      <c r="G3" s="1"/>
    </row>
    <row r="4" spans="1:7" ht="16" x14ac:dyDescent="0.2">
      <c r="A4" s="1" t="s">
        <v>10</v>
      </c>
      <c r="B4" s="1"/>
      <c r="C4" s="1"/>
      <c r="D4" s="1"/>
      <c r="E4" s="1">
        <f>SUM(D5+D6)</f>
        <v>65000</v>
      </c>
      <c r="F4" s="1"/>
      <c r="G4" s="1"/>
    </row>
    <row r="5" spans="1:7" ht="16" x14ac:dyDescent="0.2">
      <c r="A5" s="1"/>
      <c r="B5" s="1" t="s">
        <v>0</v>
      </c>
      <c r="C5" s="1"/>
      <c r="D5" s="1">
        <v>35000</v>
      </c>
      <c r="E5" s="1"/>
      <c r="F5" s="1"/>
      <c r="G5" s="1"/>
    </row>
    <row r="6" spans="1:7" ht="16" x14ac:dyDescent="0.2">
      <c r="A6" s="1"/>
      <c r="B6" s="1" t="s">
        <v>1</v>
      </c>
      <c r="C6" s="1"/>
      <c r="D6" s="1">
        <v>30000</v>
      </c>
      <c r="E6" s="1"/>
      <c r="F6" s="1"/>
      <c r="G6" s="1"/>
    </row>
    <row r="7" spans="1:7" ht="16" x14ac:dyDescent="0.2">
      <c r="A7" s="1" t="s">
        <v>9</v>
      </c>
      <c r="B7" s="1"/>
      <c r="C7" s="1"/>
      <c r="D7" s="1"/>
      <c r="E7" s="1">
        <f>D8+D9+D10</f>
        <v>1435000</v>
      </c>
      <c r="F7" s="1"/>
      <c r="G7" s="1"/>
    </row>
    <row r="8" spans="1:7" ht="16" x14ac:dyDescent="0.2">
      <c r="A8" s="1"/>
      <c r="B8" s="1" t="s">
        <v>5</v>
      </c>
      <c r="C8" s="1"/>
      <c r="D8" s="1">
        <v>350000</v>
      </c>
      <c r="E8" s="1"/>
      <c r="F8" s="1"/>
      <c r="G8" s="1"/>
    </row>
    <row r="9" spans="1:7" ht="16" x14ac:dyDescent="0.2">
      <c r="A9" s="1"/>
      <c r="B9" s="1" t="s">
        <v>6</v>
      </c>
      <c r="C9" s="1"/>
      <c r="D9" s="1">
        <v>435000</v>
      </c>
      <c r="E9" s="1"/>
      <c r="F9" s="1"/>
      <c r="G9" s="1"/>
    </row>
    <row r="10" spans="1:7" ht="16" x14ac:dyDescent="0.2">
      <c r="A10" s="1"/>
      <c r="B10" s="1" t="s">
        <v>7</v>
      </c>
      <c r="C10" s="1"/>
      <c r="D10" s="1">
        <v>650000</v>
      </c>
      <c r="E10" s="1"/>
      <c r="F10" s="1"/>
      <c r="G10" s="1"/>
    </row>
    <row r="11" spans="1:7" ht="16" x14ac:dyDescent="0.2">
      <c r="A11" s="1" t="s">
        <v>8</v>
      </c>
      <c r="B11" s="1"/>
      <c r="C11" s="1"/>
      <c r="D11" s="1"/>
      <c r="E11" s="1">
        <f>SUM(D12:D14)</f>
        <v>835000</v>
      </c>
      <c r="F11" s="1"/>
      <c r="G11" s="1"/>
    </row>
    <row r="12" spans="1:7" ht="16" x14ac:dyDescent="0.2">
      <c r="A12" s="1"/>
      <c r="B12" s="1" t="s">
        <v>11</v>
      </c>
      <c r="C12" s="1"/>
      <c r="D12" s="1">
        <v>450000</v>
      </c>
      <c r="E12" s="1"/>
      <c r="F12" s="1"/>
      <c r="G12" s="1"/>
    </row>
    <row r="13" spans="1:7" ht="16" x14ac:dyDescent="0.2">
      <c r="A13" s="1"/>
      <c r="B13" s="1" t="s">
        <v>12</v>
      </c>
      <c r="C13" s="1"/>
      <c r="D13" s="1">
        <v>150000</v>
      </c>
      <c r="E13" s="1"/>
      <c r="F13" s="1"/>
      <c r="G13" s="1"/>
    </row>
    <row r="14" spans="1:7" ht="16" x14ac:dyDescent="0.2">
      <c r="A14" s="1"/>
      <c r="B14" s="1" t="s">
        <v>13</v>
      </c>
      <c r="C14" s="1"/>
      <c r="D14" s="1">
        <v>235000</v>
      </c>
      <c r="E14" s="1"/>
      <c r="F14" s="1"/>
      <c r="G14" s="1"/>
    </row>
    <row r="15" spans="1:7" ht="16" x14ac:dyDescent="0.2">
      <c r="A15" s="1" t="s">
        <v>15</v>
      </c>
      <c r="B15" s="1"/>
      <c r="C15" s="1"/>
      <c r="D15" s="1"/>
      <c r="E15" s="1">
        <v>150000</v>
      </c>
      <c r="F15" s="1"/>
      <c r="G15" s="1"/>
    </row>
    <row r="16" spans="1:7" ht="16" x14ac:dyDescent="0.2">
      <c r="A16" s="1"/>
      <c r="B16" s="1" t="s">
        <v>14</v>
      </c>
      <c r="C16" s="1"/>
      <c r="D16" s="1">
        <v>150000</v>
      </c>
      <c r="E16" s="1"/>
      <c r="F16" s="1"/>
      <c r="G16" s="1"/>
    </row>
    <row r="17" spans="1:7" ht="16" x14ac:dyDescent="0.2">
      <c r="A17" s="1" t="s">
        <v>16</v>
      </c>
      <c r="B17" s="1"/>
      <c r="C17" s="1"/>
      <c r="D17" s="1">
        <v>12500</v>
      </c>
      <c r="E17" s="1">
        <v>12500</v>
      </c>
      <c r="F17" s="1"/>
      <c r="G17" s="1"/>
    </row>
    <row r="18" spans="1:7" ht="16" x14ac:dyDescent="0.2">
      <c r="A18" s="1" t="s">
        <v>24</v>
      </c>
      <c r="B18" s="1"/>
      <c r="C18" s="1"/>
      <c r="D18" s="1">
        <v>25000</v>
      </c>
      <c r="E18" s="1">
        <v>25000</v>
      </c>
      <c r="F18" s="1"/>
      <c r="G18" s="1"/>
    </row>
    <row r="19" spans="1:7" ht="16" x14ac:dyDescent="0.2">
      <c r="A19" s="1" t="s">
        <v>17</v>
      </c>
      <c r="B19" s="1"/>
      <c r="C19" s="1"/>
      <c r="D19" s="1"/>
      <c r="E19" s="1"/>
      <c r="F19" s="1"/>
      <c r="G19" s="1"/>
    </row>
    <row r="20" spans="1:7" ht="16" x14ac:dyDescent="0.2">
      <c r="A20" s="1"/>
      <c r="B20" s="1" t="s">
        <v>18</v>
      </c>
      <c r="C20" s="1"/>
      <c r="D20" s="1">
        <v>350000</v>
      </c>
      <c r="E20" s="1"/>
      <c r="F20" s="1">
        <f>SUM(D20:D22)</f>
        <v>735000</v>
      </c>
      <c r="G20" s="1"/>
    </row>
    <row r="21" spans="1:7" ht="16" x14ac:dyDescent="0.2">
      <c r="A21" s="1"/>
      <c r="B21" s="1" t="s">
        <v>20</v>
      </c>
      <c r="C21" s="1"/>
      <c r="D21" s="1">
        <v>135000</v>
      </c>
      <c r="E21" s="1"/>
      <c r="F21" s="1"/>
      <c r="G21" s="1"/>
    </row>
    <row r="22" spans="1:7" ht="16" x14ac:dyDescent="0.2">
      <c r="A22" s="1"/>
      <c r="B22" s="1" t="s">
        <v>19</v>
      </c>
      <c r="C22" s="1"/>
      <c r="D22" s="1">
        <v>250000</v>
      </c>
      <c r="E22" s="1"/>
      <c r="F22" s="1"/>
      <c r="G22" s="1"/>
    </row>
    <row r="23" spans="1:7" ht="16" x14ac:dyDescent="0.2">
      <c r="A23" s="1" t="s">
        <v>79</v>
      </c>
      <c r="B23" s="1"/>
      <c r="C23" s="1"/>
      <c r="D23" s="1"/>
      <c r="E23" s="1"/>
      <c r="F23" s="1">
        <v>150000</v>
      </c>
      <c r="G23" s="1"/>
    </row>
    <row r="24" spans="1:7" ht="16" x14ac:dyDescent="0.2">
      <c r="A24" s="1"/>
      <c r="B24" s="1" t="s">
        <v>23</v>
      </c>
      <c r="C24" s="1"/>
      <c r="D24" s="1">
        <v>150000</v>
      </c>
      <c r="E24" s="1"/>
      <c r="F24" s="1"/>
      <c r="G24" s="1"/>
    </row>
    <row r="25" spans="1:7" ht="16" x14ac:dyDescent="0.2">
      <c r="A25" s="1" t="s">
        <v>21</v>
      </c>
      <c r="B25" s="1"/>
      <c r="C25" s="1"/>
      <c r="D25" s="1">
        <v>10500</v>
      </c>
      <c r="E25" s="1"/>
      <c r="F25" s="1">
        <v>10500</v>
      </c>
      <c r="G25" s="1"/>
    </row>
    <row r="26" spans="1:7" ht="16" x14ac:dyDescent="0.2">
      <c r="A26" s="1" t="s">
        <v>22</v>
      </c>
      <c r="B26" s="1"/>
      <c r="C26" s="1"/>
      <c r="D26" s="1">
        <v>45000</v>
      </c>
      <c r="E26" s="1"/>
      <c r="F26" s="1">
        <v>45000</v>
      </c>
      <c r="G26" s="1"/>
    </row>
    <row r="27" spans="1:7" ht="16" x14ac:dyDescent="0.2">
      <c r="A27" s="1" t="s">
        <v>25</v>
      </c>
      <c r="E27">
        <f>SUM(E4:E26)</f>
        <v>2522500</v>
      </c>
      <c r="F27">
        <f>SUM(F18:F26)</f>
        <v>940500</v>
      </c>
    </row>
    <row r="28" spans="1:7" ht="16" x14ac:dyDescent="0.2">
      <c r="B28" t="s">
        <v>26</v>
      </c>
      <c r="F28" s="1">
        <v>1582000</v>
      </c>
    </row>
    <row r="29" spans="1:7" ht="12.75" customHeight="1" x14ac:dyDescent="0.2"/>
    <row r="30" spans="1:7" x14ac:dyDescent="0.2">
      <c r="A30" s="2" t="s">
        <v>8</v>
      </c>
      <c r="B30" s="2"/>
      <c r="C30" s="2"/>
      <c r="D30" s="2"/>
      <c r="E30" s="2">
        <v>25000</v>
      </c>
      <c r="F30" s="2"/>
    </row>
    <row r="31" spans="1:7" x14ac:dyDescent="0.2">
      <c r="A31" t="s">
        <v>27</v>
      </c>
      <c r="D31">
        <v>25000</v>
      </c>
    </row>
    <row r="32" spans="1:7" x14ac:dyDescent="0.2">
      <c r="A32" t="s">
        <v>30</v>
      </c>
      <c r="E32">
        <v>4000</v>
      </c>
    </row>
    <row r="33" spans="1:6" x14ac:dyDescent="0.2">
      <c r="B33" t="s">
        <v>29</v>
      </c>
      <c r="F33">
        <v>29000</v>
      </c>
    </row>
    <row r="34" spans="1:6" x14ac:dyDescent="0.2">
      <c r="B34" t="s">
        <v>31</v>
      </c>
      <c r="D34">
        <v>29000</v>
      </c>
    </row>
    <row r="35" spans="1:6" x14ac:dyDescent="0.2">
      <c r="A35" s="2" t="s">
        <v>8</v>
      </c>
      <c r="B35" s="2"/>
      <c r="C35" s="2"/>
      <c r="D35" s="2"/>
      <c r="E35" s="2">
        <v>40000</v>
      </c>
      <c r="F35" s="2"/>
    </row>
    <row r="36" spans="1:6" x14ac:dyDescent="0.2">
      <c r="A36" t="s">
        <v>11</v>
      </c>
      <c r="D36">
        <v>40000</v>
      </c>
    </row>
    <row r="37" spans="1:6" x14ac:dyDescent="0.2">
      <c r="A37" t="s">
        <v>30</v>
      </c>
      <c r="E37">
        <v>6400</v>
      </c>
    </row>
    <row r="38" spans="1:6" x14ac:dyDescent="0.2">
      <c r="B38" t="s">
        <v>29</v>
      </c>
      <c r="F38">
        <v>46400</v>
      </c>
    </row>
    <row r="39" spans="1:6" x14ac:dyDescent="0.2">
      <c r="B39" t="s">
        <v>6</v>
      </c>
      <c r="D39">
        <v>46400</v>
      </c>
    </row>
    <row r="40" spans="1:6" x14ac:dyDescent="0.2">
      <c r="A40" s="2" t="s">
        <v>32</v>
      </c>
      <c r="B40" s="2"/>
      <c r="C40" s="2"/>
      <c r="D40" s="2"/>
      <c r="E40" s="2">
        <v>15000</v>
      </c>
      <c r="F40" s="2"/>
    </row>
    <row r="41" spans="1:6" x14ac:dyDescent="0.2">
      <c r="A41" t="s">
        <v>33</v>
      </c>
      <c r="D41">
        <v>15000</v>
      </c>
    </row>
    <row r="42" spans="1:6" x14ac:dyDescent="0.2">
      <c r="A42" t="s">
        <v>30</v>
      </c>
      <c r="E42">
        <v>2400</v>
      </c>
    </row>
    <row r="43" spans="1:6" x14ac:dyDescent="0.2">
      <c r="B43" t="s">
        <v>34</v>
      </c>
      <c r="D43">
        <v>17400</v>
      </c>
    </row>
    <row r="44" spans="1:6" x14ac:dyDescent="0.2">
      <c r="B44" t="s">
        <v>35</v>
      </c>
      <c r="F44">
        <v>17400</v>
      </c>
    </row>
    <row r="45" spans="1:6" x14ac:dyDescent="0.2">
      <c r="A45" s="2" t="s">
        <v>36</v>
      </c>
      <c r="B45" s="2"/>
      <c r="C45" s="2"/>
      <c r="D45" s="2"/>
      <c r="E45" s="2">
        <v>43500</v>
      </c>
      <c r="F45" s="2"/>
    </row>
    <row r="46" spans="1:6" x14ac:dyDescent="0.2">
      <c r="A46" t="s">
        <v>39</v>
      </c>
      <c r="D46">
        <v>43500</v>
      </c>
    </row>
    <row r="47" spans="1:6" x14ac:dyDescent="0.2">
      <c r="A47" t="s">
        <v>37</v>
      </c>
      <c r="E47">
        <v>43500</v>
      </c>
    </row>
    <row r="48" spans="1:6" x14ac:dyDescent="0.2">
      <c r="A48" t="s">
        <v>38</v>
      </c>
      <c r="D48">
        <v>43500</v>
      </c>
    </row>
    <row r="49" spans="1:6" x14ac:dyDescent="0.2">
      <c r="B49" t="s">
        <v>40</v>
      </c>
      <c r="F49">
        <v>75000</v>
      </c>
    </row>
    <row r="50" spans="1:6" x14ac:dyDescent="0.2">
      <c r="B50" t="s">
        <v>28</v>
      </c>
      <c r="F50">
        <v>6000</v>
      </c>
    </row>
    <row r="51" spans="1:6" x14ac:dyDescent="0.2">
      <c r="B51" t="s">
        <v>22</v>
      </c>
      <c r="F51">
        <v>6000</v>
      </c>
    </row>
    <row r="52" spans="1:6" x14ac:dyDescent="0.2">
      <c r="A52" s="2" t="s">
        <v>41</v>
      </c>
      <c r="B52" s="2"/>
      <c r="C52" s="2"/>
      <c r="D52" s="2"/>
      <c r="E52" s="2">
        <v>35000</v>
      </c>
      <c r="F52" s="2"/>
    </row>
    <row r="53" spans="1:6" x14ac:dyDescent="0.2">
      <c r="B53" t="s">
        <v>8</v>
      </c>
      <c r="F53">
        <v>35000</v>
      </c>
    </row>
    <row r="54" spans="1:6" x14ac:dyDescent="0.2">
      <c r="B54" t="s">
        <v>42</v>
      </c>
      <c r="D54">
        <v>35000</v>
      </c>
    </row>
    <row r="55" spans="1:6" x14ac:dyDescent="0.2">
      <c r="A55" s="2" t="s">
        <v>8</v>
      </c>
      <c r="B55" s="2"/>
      <c r="C55" s="2"/>
      <c r="D55" s="2"/>
      <c r="E55" s="2">
        <v>290000</v>
      </c>
      <c r="F55" s="2"/>
    </row>
    <row r="56" spans="1:6" x14ac:dyDescent="0.2">
      <c r="A56" t="s">
        <v>43</v>
      </c>
      <c r="D56">
        <v>250000</v>
      </c>
    </row>
    <row r="57" spans="1:6" x14ac:dyDescent="0.2">
      <c r="A57" t="s">
        <v>44</v>
      </c>
      <c r="E57">
        <v>40000</v>
      </c>
    </row>
    <row r="58" spans="1:6" x14ac:dyDescent="0.2">
      <c r="B58" t="s">
        <v>45</v>
      </c>
      <c r="F58">
        <v>290000</v>
      </c>
    </row>
    <row r="59" spans="1:6" x14ac:dyDescent="0.2">
      <c r="B59" t="s">
        <v>46</v>
      </c>
      <c r="D59">
        <v>290000</v>
      </c>
    </row>
    <row r="60" spans="1:6" x14ac:dyDescent="0.2">
      <c r="A60" s="2" t="s">
        <v>36</v>
      </c>
      <c r="B60" s="2"/>
      <c r="C60" s="2"/>
      <c r="D60" s="2"/>
      <c r="E60" s="2">
        <f>SUM(D61:D62)</f>
        <v>232000</v>
      </c>
      <c r="F60" s="2"/>
    </row>
    <row r="61" spans="1:6" x14ac:dyDescent="0.2">
      <c r="A61" t="s">
        <v>39</v>
      </c>
      <c r="D61">
        <v>87000</v>
      </c>
    </row>
    <row r="62" spans="1:6" x14ac:dyDescent="0.2">
      <c r="A62" t="s">
        <v>6</v>
      </c>
      <c r="D62">
        <v>145000</v>
      </c>
    </row>
    <row r="63" spans="1:6" x14ac:dyDescent="0.2">
      <c r="A63" t="s">
        <v>10</v>
      </c>
      <c r="E63">
        <v>58000</v>
      </c>
    </row>
    <row r="64" spans="1:6" x14ac:dyDescent="0.2">
      <c r="A64" t="s">
        <v>47</v>
      </c>
      <c r="D64">
        <v>58000</v>
      </c>
    </row>
    <row r="65" spans="1:6" x14ac:dyDescent="0.2">
      <c r="B65" t="s">
        <v>48</v>
      </c>
      <c r="F65">
        <v>250000</v>
      </c>
    </row>
    <row r="66" spans="1:6" x14ac:dyDescent="0.2">
      <c r="B66" t="s">
        <v>28</v>
      </c>
      <c r="F66">
        <v>40000</v>
      </c>
    </row>
    <row r="67" spans="1:6" x14ac:dyDescent="0.2">
      <c r="A67" t="s">
        <v>49</v>
      </c>
      <c r="E67">
        <v>130000</v>
      </c>
    </row>
    <row r="68" spans="1:6" x14ac:dyDescent="0.2">
      <c r="B68" t="s">
        <v>8</v>
      </c>
      <c r="D68">
        <v>130000</v>
      </c>
      <c r="F68">
        <v>130000</v>
      </c>
    </row>
    <row r="69" spans="1:6" x14ac:dyDescent="0.2">
      <c r="B69" t="s">
        <v>11</v>
      </c>
    </row>
    <row r="70" spans="1:6" x14ac:dyDescent="0.2">
      <c r="A70" s="2" t="s">
        <v>37</v>
      </c>
      <c r="B70" s="2"/>
      <c r="C70" s="2"/>
      <c r="D70" s="2"/>
      <c r="E70" s="2">
        <v>235000</v>
      </c>
      <c r="F70" s="2"/>
    </row>
    <row r="71" spans="1:6" x14ac:dyDescent="0.2">
      <c r="A71" t="s">
        <v>50</v>
      </c>
      <c r="D71">
        <v>235000</v>
      </c>
    </row>
    <row r="72" spans="1:6" x14ac:dyDescent="0.2">
      <c r="B72" t="s">
        <v>40</v>
      </c>
      <c r="F72">
        <v>200000</v>
      </c>
    </row>
    <row r="73" spans="1:6" x14ac:dyDescent="0.2">
      <c r="B73" t="s">
        <v>22</v>
      </c>
      <c r="F73">
        <v>32000</v>
      </c>
    </row>
    <row r="74" spans="1:6" x14ac:dyDescent="0.2">
      <c r="A74" t="s">
        <v>41</v>
      </c>
      <c r="E74">
        <v>150000</v>
      </c>
    </row>
    <row r="75" spans="1:6" x14ac:dyDescent="0.2">
      <c r="B75" t="s">
        <v>8</v>
      </c>
      <c r="F75">
        <v>150000</v>
      </c>
    </row>
    <row r="76" spans="1:6" x14ac:dyDescent="0.2">
      <c r="B76" t="s">
        <v>51</v>
      </c>
      <c r="D76">
        <v>150000</v>
      </c>
    </row>
    <row r="77" spans="1:6" x14ac:dyDescent="0.2">
      <c r="A77" s="2" t="s">
        <v>52</v>
      </c>
      <c r="B77" s="2"/>
      <c r="C77" s="2"/>
      <c r="D77" s="2"/>
      <c r="E77" s="2">
        <v>125000</v>
      </c>
      <c r="F77" s="2"/>
    </row>
    <row r="78" spans="1:6" x14ac:dyDescent="0.2">
      <c r="A78" t="s">
        <v>53</v>
      </c>
      <c r="D78">
        <v>75000</v>
      </c>
    </row>
    <row r="79" spans="1:6" x14ac:dyDescent="0.2">
      <c r="A79" t="s">
        <v>54</v>
      </c>
      <c r="D79">
        <v>50000</v>
      </c>
    </row>
    <row r="80" spans="1:6" x14ac:dyDescent="0.2">
      <c r="A80" t="s">
        <v>30</v>
      </c>
      <c r="E80">
        <v>20000</v>
      </c>
    </row>
    <row r="81" spans="1:6" x14ac:dyDescent="0.2">
      <c r="B81" t="s">
        <v>29</v>
      </c>
      <c r="F81">
        <v>145000</v>
      </c>
    </row>
    <row r="82" spans="1:6" x14ac:dyDescent="0.2">
      <c r="B82" t="s">
        <v>55</v>
      </c>
      <c r="D82">
        <v>145000</v>
      </c>
    </row>
    <row r="83" spans="1:6" x14ac:dyDescent="0.2">
      <c r="A83" s="2" t="s">
        <v>56</v>
      </c>
      <c r="B83" s="2"/>
      <c r="C83" s="2"/>
      <c r="D83" s="2"/>
      <c r="E83" s="2">
        <v>10000</v>
      </c>
      <c r="F83" s="2"/>
    </row>
    <row r="84" spans="1:6" x14ac:dyDescent="0.2">
      <c r="A84" t="s">
        <v>57</v>
      </c>
      <c r="D84">
        <v>10000</v>
      </c>
    </row>
    <row r="85" spans="1:6" x14ac:dyDescent="0.2">
      <c r="A85" t="s">
        <v>44</v>
      </c>
      <c r="D85">
        <v>1600</v>
      </c>
      <c r="E85">
        <v>1600</v>
      </c>
    </row>
    <row r="86" spans="1:6" x14ac:dyDescent="0.2">
      <c r="B86" t="s">
        <v>58</v>
      </c>
      <c r="F86">
        <f>SUM(E83+E85)</f>
        <v>11600</v>
      </c>
    </row>
    <row r="87" spans="1:6" x14ac:dyDescent="0.2">
      <c r="B87" t="s">
        <v>59</v>
      </c>
      <c r="D87">
        <f>SUM(D84:D86)</f>
        <v>11600</v>
      </c>
    </row>
    <row r="88" spans="1:6" x14ac:dyDescent="0.2">
      <c r="A88" s="2" t="s">
        <v>60</v>
      </c>
      <c r="B88" s="2"/>
      <c r="C88" s="2"/>
      <c r="D88" s="2"/>
      <c r="E88" s="2">
        <v>15000</v>
      </c>
      <c r="F88" s="2"/>
    </row>
    <row r="89" spans="1:6" x14ac:dyDescent="0.2">
      <c r="A89" t="s">
        <v>61</v>
      </c>
      <c r="D89">
        <v>15000</v>
      </c>
    </row>
    <row r="90" spans="1:6" x14ac:dyDescent="0.2">
      <c r="A90" t="s">
        <v>30</v>
      </c>
      <c r="E90">
        <v>2400</v>
      </c>
    </row>
    <row r="91" spans="1:6" x14ac:dyDescent="0.2">
      <c r="B91" t="s">
        <v>29</v>
      </c>
      <c r="F91">
        <v>17400</v>
      </c>
    </row>
    <row r="92" spans="1:6" x14ac:dyDescent="0.2">
      <c r="B92" t="s">
        <v>55</v>
      </c>
      <c r="D92">
        <v>17400</v>
      </c>
    </row>
    <row r="93" spans="1:6" x14ac:dyDescent="0.2">
      <c r="A93" s="2" t="s">
        <v>8</v>
      </c>
      <c r="B93" s="2"/>
      <c r="C93" s="2"/>
      <c r="D93" s="2"/>
      <c r="E93" s="2">
        <v>226500</v>
      </c>
      <c r="F93" s="2"/>
    </row>
    <row r="94" spans="1:6" x14ac:dyDescent="0.2">
      <c r="A94" t="s">
        <v>11</v>
      </c>
      <c r="D94">
        <v>75000</v>
      </c>
    </row>
    <row r="95" spans="1:6" x14ac:dyDescent="0.2">
      <c r="A95" t="s">
        <v>43</v>
      </c>
      <c r="D95">
        <v>150000</v>
      </c>
    </row>
    <row r="96" spans="1:6" x14ac:dyDescent="0.2">
      <c r="A96" t="s">
        <v>27</v>
      </c>
      <c r="D96">
        <v>1500</v>
      </c>
    </row>
    <row r="97" spans="1:7" x14ac:dyDescent="0.2">
      <c r="A97" t="s">
        <v>30</v>
      </c>
      <c r="E97">
        <v>12240</v>
      </c>
    </row>
    <row r="98" spans="1:7" x14ac:dyDescent="0.2">
      <c r="A98" t="s">
        <v>44</v>
      </c>
      <c r="E98">
        <v>24000</v>
      </c>
    </row>
    <row r="99" spans="1:7" x14ac:dyDescent="0.2">
      <c r="B99" t="s">
        <v>29</v>
      </c>
      <c r="F99">
        <v>87000</v>
      </c>
    </row>
    <row r="100" spans="1:7" x14ac:dyDescent="0.2">
      <c r="B100" t="s">
        <v>6</v>
      </c>
      <c r="D100">
        <v>87000</v>
      </c>
    </row>
    <row r="101" spans="1:7" x14ac:dyDescent="0.2">
      <c r="B101" t="s">
        <v>45</v>
      </c>
      <c r="D101">
        <v>174000</v>
      </c>
    </row>
    <row r="102" spans="1:7" x14ac:dyDescent="0.2">
      <c r="B102" t="s">
        <v>34</v>
      </c>
      <c r="F102">
        <v>1740</v>
      </c>
    </row>
    <row r="103" spans="1:7" x14ac:dyDescent="0.2">
      <c r="B103" t="s">
        <v>62</v>
      </c>
      <c r="D103">
        <v>1740</v>
      </c>
    </row>
    <row r="104" spans="1:7" x14ac:dyDescent="0.2">
      <c r="A104" s="2" t="s">
        <v>36</v>
      </c>
      <c r="B104" s="2"/>
      <c r="C104" s="2"/>
      <c r="D104" s="2"/>
      <c r="E104" s="2">
        <v>25000</v>
      </c>
      <c r="F104" s="2"/>
    </row>
    <row r="105" spans="1:7" x14ac:dyDescent="0.2">
      <c r="A105" t="s">
        <v>55</v>
      </c>
      <c r="D105">
        <v>25000</v>
      </c>
    </row>
    <row r="106" spans="1:7" x14ac:dyDescent="0.2">
      <c r="A106" t="s">
        <v>63</v>
      </c>
      <c r="E106">
        <v>3448</v>
      </c>
    </row>
    <row r="107" spans="1:7" x14ac:dyDescent="0.2">
      <c r="B107" t="s">
        <v>64</v>
      </c>
      <c r="F107">
        <v>25000</v>
      </c>
    </row>
    <row r="108" spans="1:7" x14ac:dyDescent="0.2">
      <c r="B108" t="s">
        <v>38</v>
      </c>
      <c r="D108">
        <v>25000</v>
      </c>
    </row>
    <row r="109" spans="1:7" x14ac:dyDescent="0.2">
      <c r="B109" t="s">
        <v>28</v>
      </c>
      <c r="F109">
        <v>3448</v>
      </c>
    </row>
    <row r="110" spans="1:7" x14ac:dyDescent="0.2">
      <c r="A110" s="2" t="s">
        <v>65</v>
      </c>
      <c r="B110" s="2"/>
      <c r="C110" s="2"/>
      <c r="D110" s="2"/>
      <c r="E110" s="2">
        <v>75000</v>
      </c>
      <c r="F110" s="2"/>
      <c r="G110" s="9"/>
    </row>
    <row r="111" spans="1:7" x14ac:dyDescent="0.2">
      <c r="A111" t="s">
        <v>46</v>
      </c>
      <c r="D111">
        <v>75000</v>
      </c>
    </row>
    <row r="112" spans="1:7" x14ac:dyDescent="0.2">
      <c r="A112" t="s">
        <v>30</v>
      </c>
      <c r="E112">
        <v>10345</v>
      </c>
    </row>
    <row r="113" spans="1:6" x14ac:dyDescent="0.2">
      <c r="B113" t="s">
        <v>29</v>
      </c>
      <c r="F113">
        <v>75000</v>
      </c>
    </row>
    <row r="114" spans="1:6" x14ac:dyDescent="0.2">
      <c r="B114" t="s">
        <v>31</v>
      </c>
      <c r="D114">
        <v>75000</v>
      </c>
    </row>
    <row r="115" spans="1:6" x14ac:dyDescent="0.2">
      <c r="B115" t="s">
        <v>66</v>
      </c>
      <c r="F115">
        <v>10345</v>
      </c>
    </row>
    <row r="116" spans="1:6" x14ac:dyDescent="0.2">
      <c r="A116" s="2" t="s">
        <v>10</v>
      </c>
      <c r="B116" s="2"/>
      <c r="C116" s="2"/>
      <c r="D116" s="2"/>
      <c r="E116" s="2">
        <f>SUM(F119:F121)</f>
        <v>40600</v>
      </c>
      <c r="F116" s="2"/>
    </row>
    <row r="117" spans="1:6" x14ac:dyDescent="0.2">
      <c r="A117" t="s">
        <v>1</v>
      </c>
    </row>
    <row r="118" spans="1:6" x14ac:dyDescent="0.2">
      <c r="B118" t="s">
        <v>48</v>
      </c>
      <c r="D118">
        <v>40600</v>
      </c>
    </row>
    <row r="119" spans="1:6" x14ac:dyDescent="0.2">
      <c r="B119" t="s">
        <v>67</v>
      </c>
      <c r="F119">
        <v>20000</v>
      </c>
    </row>
    <row r="120" spans="1:6" x14ac:dyDescent="0.2">
      <c r="B120" t="s">
        <v>28</v>
      </c>
      <c r="F120">
        <v>5600</v>
      </c>
    </row>
    <row r="121" spans="1:6" x14ac:dyDescent="0.2">
      <c r="B121" t="s">
        <v>68</v>
      </c>
      <c r="F121">
        <v>15000</v>
      </c>
    </row>
    <row r="122" spans="1:6" x14ac:dyDescent="0.2">
      <c r="A122" s="2" t="s">
        <v>69</v>
      </c>
      <c r="B122" s="2"/>
      <c r="C122" s="2"/>
      <c r="D122" s="2"/>
      <c r="E122" s="2">
        <v>100000</v>
      </c>
      <c r="F122" s="2"/>
    </row>
    <row r="123" spans="1:6" x14ac:dyDescent="0.2">
      <c r="A123" t="s">
        <v>70</v>
      </c>
      <c r="D123">
        <v>100000</v>
      </c>
    </row>
    <row r="124" spans="1:6" x14ac:dyDescent="0.2">
      <c r="A124" t="s">
        <v>30</v>
      </c>
      <c r="E124">
        <v>116000</v>
      </c>
    </row>
    <row r="125" spans="1:6" x14ac:dyDescent="0.2">
      <c r="B125" t="s">
        <v>29</v>
      </c>
      <c r="F125">
        <v>116000</v>
      </c>
    </row>
    <row r="126" spans="1:6" x14ac:dyDescent="0.2">
      <c r="A126" t="s">
        <v>71</v>
      </c>
      <c r="B126" t="s">
        <v>6</v>
      </c>
      <c r="D126">
        <v>116000</v>
      </c>
    </row>
    <row r="127" spans="1:6" x14ac:dyDescent="0.2">
      <c r="A127" s="2" t="s">
        <v>73</v>
      </c>
      <c r="B127" s="2"/>
      <c r="C127" s="2"/>
      <c r="D127" s="2"/>
      <c r="E127" s="2">
        <v>525000</v>
      </c>
      <c r="F127" s="2"/>
    </row>
    <row r="128" spans="1:6" x14ac:dyDescent="0.2">
      <c r="B128" t="s">
        <v>74</v>
      </c>
      <c r="F128">
        <v>315000</v>
      </c>
    </row>
    <row r="129" spans="1:6" x14ac:dyDescent="0.2">
      <c r="A129" s="2" t="s">
        <v>73</v>
      </c>
      <c r="B129" s="2"/>
      <c r="C129" s="2"/>
      <c r="D129" s="2"/>
      <c r="E129" s="2">
        <v>525000</v>
      </c>
      <c r="F129" s="2"/>
    </row>
    <row r="130" spans="1:6" x14ac:dyDescent="0.2">
      <c r="B130" t="s">
        <v>114</v>
      </c>
    </row>
    <row r="131" spans="1:6" x14ac:dyDescent="0.2">
      <c r="A131" t="s">
        <v>115</v>
      </c>
      <c r="B131" s="2"/>
      <c r="C131" s="2"/>
      <c r="D131" s="2"/>
      <c r="E131" s="2">
        <v>210000</v>
      </c>
      <c r="F131" s="2"/>
    </row>
    <row r="132" spans="1:6" x14ac:dyDescent="0.2">
      <c r="B132" t="s">
        <v>76</v>
      </c>
      <c r="F132">
        <v>10000</v>
      </c>
    </row>
    <row r="133" spans="1:6" x14ac:dyDescent="0.2">
      <c r="A133" s="2" t="s">
        <v>115</v>
      </c>
      <c r="B133" s="2"/>
      <c r="C133" s="2"/>
      <c r="D133" s="2"/>
      <c r="E133" s="2">
        <v>210000</v>
      </c>
      <c r="F133" s="2"/>
    </row>
    <row r="134" spans="1:6" x14ac:dyDescent="0.2">
      <c r="B134" t="s">
        <v>116</v>
      </c>
      <c r="F134">
        <v>15000</v>
      </c>
    </row>
    <row r="135" spans="1:6" x14ac:dyDescent="0.2">
      <c r="A135" s="2" t="s">
        <v>88</v>
      </c>
      <c r="B135" s="2"/>
      <c r="C135" s="2"/>
      <c r="D135" s="2"/>
      <c r="E135" s="2"/>
      <c r="F135" s="2">
        <v>15000</v>
      </c>
    </row>
    <row r="136" spans="1:6" x14ac:dyDescent="0.2">
      <c r="B136" t="s">
        <v>114</v>
      </c>
      <c r="E136">
        <v>210000</v>
      </c>
    </row>
    <row r="143" spans="1:6" x14ac:dyDescent="0.2">
      <c r="B143" s="16" t="s">
        <v>10</v>
      </c>
      <c r="D143" s="4"/>
      <c r="E143" s="17" t="s">
        <v>36</v>
      </c>
    </row>
    <row r="144" spans="1:6" x14ac:dyDescent="0.2">
      <c r="A144" s="5">
        <v>65000</v>
      </c>
      <c r="B144" s="2">
        <v>17400</v>
      </c>
      <c r="D144" s="5">
        <v>1435000</v>
      </c>
      <c r="E144">
        <v>29000</v>
      </c>
    </row>
    <row r="145" spans="1:5" x14ac:dyDescent="0.2">
      <c r="A145" s="6">
        <v>58000</v>
      </c>
      <c r="B145">
        <v>1740</v>
      </c>
      <c r="D145" s="6">
        <v>43500</v>
      </c>
      <c r="E145">
        <v>46400</v>
      </c>
    </row>
    <row r="146" spans="1:5" x14ac:dyDescent="0.2">
      <c r="A146" s="6">
        <v>40600</v>
      </c>
      <c r="D146" s="6">
        <v>232000</v>
      </c>
      <c r="E146">
        <v>98600</v>
      </c>
    </row>
    <row r="147" spans="1:5" x14ac:dyDescent="0.2">
      <c r="A147" s="6"/>
      <c r="D147" s="6">
        <v>25000</v>
      </c>
      <c r="E147">
        <v>17400</v>
      </c>
    </row>
    <row r="148" spans="1:5" x14ac:dyDescent="0.2">
      <c r="A148" s="5">
        <f>SUM(A144:A147)</f>
        <v>163600</v>
      </c>
      <c r="B148" s="2">
        <f>SUM(B144:B147)</f>
        <v>19140</v>
      </c>
      <c r="D148" s="6"/>
      <c r="E148">
        <v>87000</v>
      </c>
    </row>
    <row r="149" spans="1:5" x14ac:dyDescent="0.2">
      <c r="A149" s="5"/>
      <c r="B149" s="2">
        <f>A148-B148</f>
        <v>144460</v>
      </c>
      <c r="D149" s="6"/>
      <c r="E149">
        <v>75000</v>
      </c>
    </row>
    <row r="150" spans="1:5" x14ac:dyDescent="0.2">
      <c r="A150" s="6"/>
      <c r="D150" s="6"/>
      <c r="E150">
        <v>116000</v>
      </c>
    </row>
    <row r="151" spans="1:5" x14ac:dyDescent="0.2">
      <c r="A151" s="6"/>
      <c r="D151" s="5">
        <f>SUM(D144:D150)</f>
        <v>1735500</v>
      </c>
      <c r="E151" s="2">
        <f>SUM(E144:E150)</f>
        <v>469400</v>
      </c>
    </row>
    <row r="152" spans="1:5" x14ac:dyDescent="0.2">
      <c r="A152" s="6"/>
      <c r="D152" s="6"/>
      <c r="E152">
        <f>D151-E151</f>
        <v>1266100</v>
      </c>
    </row>
    <row r="154" spans="1:5" x14ac:dyDescent="0.2">
      <c r="B154" s="18" t="s">
        <v>78</v>
      </c>
      <c r="E154" s="18" t="s">
        <v>64</v>
      </c>
    </row>
    <row r="155" spans="1:5" x14ac:dyDescent="0.2">
      <c r="A155" s="5">
        <v>835000</v>
      </c>
      <c r="B155" s="2">
        <v>35000</v>
      </c>
      <c r="D155" s="5">
        <v>43500</v>
      </c>
      <c r="E155" s="2">
        <v>25000</v>
      </c>
    </row>
    <row r="156" spans="1:5" x14ac:dyDescent="0.2">
      <c r="A156" s="6">
        <v>25000</v>
      </c>
      <c r="B156">
        <v>130000</v>
      </c>
      <c r="D156" s="6">
        <v>235000</v>
      </c>
    </row>
    <row r="157" spans="1:5" x14ac:dyDescent="0.2">
      <c r="A157" s="6">
        <v>40000</v>
      </c>
      <c r="B157">
        <v>150000</v>
      </c>
      <c r="D157" s="5">
        <f>SUM(D155:D156)</f>
        <v>278500</v>
      </c>
      <c r="E157" s="2">
        <f>SUM(E155:E156)</f>
        <v>25000</v>
      </c>
    </row>
    <row r="158" spans="1:5" x14ac:dyDescent="0.2">
      <c r="A158" s="6">
        <v>250000</v>
      </c>
      <c r="D158" s="6"/>
      <c r="E158" s="7">
        <f>D157-E157</f>
        <v>253500</v>
      </c>
    </row>
    <row r="159" spans="1:5" x14ac:dyDescent="0.2">
      <c r="A159" s="6">
        <v>226500</v>
      </c>
      <c r="D159" s="6"/>
    </row>
    <row r="160" spans="1:5" x14ac:dyDescent="0.2">
      <c r="A160" s="5">
        <f>SUM(A155:A159)</f>
        <v>1376500</v>
      </c>
      <c r="B160" s="2">
        <f>SUM(B155:B159)</f>
        <v>315000</v>
      </c>
      <c r="D160" s="6"/>
    </row>
    <row r="161" spans="1:5" x14ac:dyDescent="0.2">
      <c r="A161" s="6"/>
      <c r="B161" s="7">
        <f>A160-B160</f>
        <v>1061500</v>
      </c>
      <c r="D161" s="6"/>
    </row>
    <row r="162" spans="1:5" x14ac:dyDescent="0.2">
      <c r="A162" s="6"/>
      <c r="D162" s="6"/>
    </row>
    <row r="165" spans="1:5" x14ac:dyDescent="0.2">
      <c r="B165" s="18" t="s">
        <v>15</v>
      </c>
      <c r="E165" s="18" t="s">
        <v>65</v>
      </c>
    </row>
    <row r="166" spans="1:5" x14ac:dyDescent="0.2">
      <c r="A166" s="2">
        <v>0</v>
      </c>
      <c r="B166" s="7">
        <v>150000</v>
      </c>
      <c r="D166" s="2">
        <v>75000</v>
      </c>
      <c r="E166" s="7">
        <v>735000</v>
      </c>
    </row>
    <row r="167" spans="1:5" x14ac:dyDescent="0.2">
      <c r="A167" s="2">
        <v>150000</v>
      </c>
      <c r="B167" s="7">
        <v>150000</v>
      </c>
      <c r="E167" s="8">
        <v>290000</v>
      </c>
    </row>
    <row r="168" spans="1:5" x14ac:dyDescent="0.2">
      <c r="B168" s="8"/>
      <c r="E168" s="8">
        <v>174000</v>
      </c>
    </row>
    <row r="169" spans="1:5" x14ac:dyDescent="0.2">
      <c r="B169" s="8"/>
      <c r="D169" s="2">
        <f>SUM(D166:D168)</f>
        <v>75000</v>
      </c>
      <c r="E169" s="7">
        <f>SUM(E166:E168)</f>
        <v>1199000</v>
      </c>
    </row>
    <row r="170" spans="1:5" x14ac:dyDescent="0.2">
      <c r="B170" s="8"/>
      <c r="E170" s="8">
        <f>E169-D169</f>
        <v>1124000</v>
      </c>
    </row>
    <row r="171" spans="1:5" x14ac:dyDescent="0.2">
      <c r="B171" s="8"/>
      <c r="E171" s="8"/>
    </row>
    <row r="172" spans="1:5" x14ac:dyDescent="0.2">
      <c r="B172" s="8"/>
      <c r="E172" s="8"/>
    </row>
    <row r="173" spans="1:5" x14ac:dyDescent="0.2">
      <c r="B173" s="18" t="s">
        <v>79</v>
      </c>
      <c r="E173" s="18" t="s">
        <v>80</v>
      </c>
    </row>
    <row r="174" spans="1:5" x14ac:dyDescent="0.2">
      <c r="A174" s="2"/>
      <c r="B174" s="7">
        <v>150000</v>
      </c>
      <c r="D174" s="2">
        <v>12500</v>
      </c>
      <c r="E174" s="7"/>
    </row>
    <row r="175" spans="1:5" x14ac:dyDescent="0.2">
      <c r="B175" s="8"/>
      <c r="D175">
        <v>4000</v>
      </c>
      <c r="E175" s="8"/>
    </row>
    <row r="176" spans="1:5" x14ac:dyDescent="0.2">
      <c r="B176" s="8"/>
      <c r="D176">
        <v>6400</v>
      </c>
      <c r="E176" s="8"/>
    </row>
    <row r="177" spans="1:5" x14ac:dyDescent="0.2">
      <c r="B177" s="8"/>
      <c r="D177">
        <v>2400</v>
      </c>
      <c r="E177" s="8" t="s">
        <v>71</v>
      </c>
    </row>
    <row r="178" spans="1:5" x14ac:dyDescent="0.2">
      <c r="B178" s="8"/>
      <c r="E178" s="8"/>
    </row>
    <row r="179" spans="1:5" x14ac:dyDescent="0.2">
      <c r="B179" s="8"/>
      <c r="D179">
        <v>2400</v>
      </c>
      <c r="E179" s="8"/>
    </row>
    <row r="180" spans="1:5" x14ac:dyDescent="0.2">
      <c r="D180">
        <v>12240</v>
      </c>
    </row>
    <row r="181" spans="1:5" x14ac:dyDescent="0.2">
      <c r="D181">
        <v>10344.82</v>
      </c>
    </row>
    <row r="182" spans="1:5" x14ac:dyDescent="0.2">
      <c r="D182">
        <v>16000</v>
      </c>
    </row>
    <row r="183" spans="1:5" x14ac:dyDescent="0.2">
      <c r="D183" s="2">
        <f>SUM(D174:D182)</f>
        <v>66284.820000000007</v>
      </c>
      <c r="E183" s="2"/>
    </row>
    <row r="185" spans="1:5" x14ac:dyDescent="0.2">
      <c r="B185" s="18" t="s">
        <v>113</v>
      </c>
      <c r="C185" s="18"/>
      <c r="E185" s="18" t="s">
        <v>22</v>
      </c>
    </row>
    <row r="186" spans="1:5" x14ac:dyDescent="0.2">
      <c r="A186" s="2">
        <v>25000</v>
      </c>
      <c r="B186" s="7"/>
      <c r="D186" s="2">
        <v>3448.27</v>
      </c>
      <c r="E186" s="7">
        <v>45000</v>
      </c>
    </row>
    <row r="187" spans="1:5" x14ac:dyDescent="0.2">
      <c r="A187">
        <v>40000</v>
      </c>
      <c r="B187" s="8">
        <v>10344.82</v>
      </c>
      <c r="E187" s="8">
        <v>6000</v>
      </c>
    </row>
    <row r="188" spans="1:5" x14ac:dyDescent="0.2">
      <c r="A188">
        <v>1600</v>
      </c>
      <c r="B188" s="8"/>
      <c r="E188" s="8">
        <v>3200</v>
      </c>
    </row>
    <row r="189" spans="1:5" x14ac:dyDescent="0.2">
      <c r="A189">
        <v>24000</v>
      </c>
      <c r="B189" s="8"/>
      <c r="E189" s="8">
        <v>25000</v>
      </c>
    </row>
    <row r="190" spans="1:5" x14ac:dyDescent="0.2">
      <c r="A190" s="2">
        <f>SUM(A186:A189)</f>
        <v>90600</v>
      </c>
      <c r="B190" s="7">
        <f>SUM(B186:B189)</f>
        <v>10344.82</v>
      </c>
      <c r="D190" s="2">
        <f>SUM(D186:D189)</f>
        <v>3448.27</v>
      </c>
      <c r="E190" s="7">
        <f>SUM(E186:E189)</f>
        <v>79200</v>
      </c>
    </row>
    <row r="191" spans="1:5" x14ac:dyDescent="0.2">
      <c r="B191" s="7">
        <f>A190-B190</f>
        <v>80255.179999999993</v>
      </c>
      <c r="D191">
        <f>E190-D190</f>
        <v>75751.73</v>
      </c>
      <c r="E191" s="8"/>
    </row>
    <row r="193" spans="1:5" x14ac:dyDescent="0.2">
      <c r="B193" s="18" t="s">
        <v>81</v>
      </c>
      <c r="C193" s="18"/>
      <c r="E193" s="18" t="s">
        <v>56</v>
      </c>
    </row>
    <row r="194" spans="1:5" x14ac:dyDescent="0.2">
      <c r="A194" s="2">
        <v>15000</v>
      </c>
      <c r="B194" s="7">
        <v>15000</v>
      </c>
      <c r="D194" s="2">
        <v>10000</v>
      </c>
      <c r="E194" s="7">
        <v>10000</v>
      </c>
    </row>
    <row r="195" spans="1:5" x14ac:dyDescent="0.2">
      <c r="B195" s="8"/>
      <c r="E195" s="8"/>
    </row>
    <row r="196" spans="1:5" x14ac:dyDescent="0.2">
      <c r="A196" s="2">
        <f>SUM(A194:A195)</f>
        <v>15000</v>
      </c>
      <c r="B196" s="7"/>
      <c r="D196" s="6"/>
    </row>
    <row r="197" spans="1:5" x14ac:dyDescent="0.2">
      <c r="B197" s="8"/>
      <c r="D197" s="6"/>
    </row>
    <row r="198" spans="1:5" x14ac:dyDescent="0.2">
      <c r="B198" s="18" t="s">
        <v>82</v>
      </c>
      <c r="E198" s="18" t="s">
        <v>58</v>
      </c>
    </row>
    <row r="199" spans="1:5" x14ac:dyDescent="0.2">
      <c r="A199" s="5">
        <v>125000</v>
      </c>
      <c r="B199" s="2">
        <v>20000</v>
      </c>
      <c r="D199" s="5"/>
      <c r="E199" s="2">
        <v>11600</v>
      </c>
    </row>
    <row r="200" spans="1:5" x14ac:dyDescent="0.2">
      <c r="A200" s="5"/>
      <c r="B200" s="2">
        <f>A199-B199</f>
        <v>105000</v>
      </c>
      <c r="D200" s="6"/>
      <c r="E200" s="2">
        <v>11600</v>
      </c>
    </row>
    <row r="201" spans="1:5" x14ac:dyDescent="0.2">
      <c r="A201" s="6"/>
      <c r="D201" s="6"/>
    </row>
    <row r="202" spans="1:5" x14ac:dyDescent="0.2">
      <c r="A202" s="6"/>
      <c r="D202" s="6"/>
    </row>
    <row r="203" spans="1:5" x14ac:dyDescent="0.2">
      <c r="A203" s="6"/>
      <c r="D203" s="6"/>
    </row>
    <row r="204" spans="1:5" x14ac:dyDescent="0.2">
      <c r="A204" s="6"/>
      <c r="D204" s="6"/>
    </row>
    <row r="205" spans="1:5" x14ac:dyDescent="0.2">
      <c r="B205" s="18" t="s">
        <v>70</v>
      </c>
      <c r="C205" s="18"/>
      <c r="E205" s="18" t="s">
        <v>83</v>
      </c>
    </row>
    <row r="206" spans="1:5" x14ac:dyDescent="0.2">
      <c r="A206" s="2"/>
      <c r="B206" s="7">
        <v>100000</v>
      </c>
      <c r="D206" s="2">
        <v>15000</v>
      </c>
      <c r="E206" s="7">
        <v>15000</v>
      </c>
    </row>
    <row r="207" spans="1:5" x14ac:dyDescent="0.2">
      <c r="B207" s="8"/>
      <c r="E207" s="8"/>
    </row>
    <row r="208" spans="1:5" x14ac:dyDescent="0.2">
      <c r="B208" s="8"/>
      <c r="E208" s="8"/>
    </row>
    <row r="209" spans="1:5" x14ac:dyDescent="0.2">
      <c r="B209" s="8"/>
      <c r="E209" s="8"/>
    </row>
    <row r="210" spans="1:5" x14ac:dyDescent="0.2">
      <c r="B210" s="8"/>
      <c r="E210" s="8"/>
    </row>
    <row r="211" spans="1:5" x14ac:dyDescent="0.2">
      <c r="B211" s="8"/>
      <c r="E211" s="8"/>
    </row>
    <row r="215" spans="1:5" x14ac:dyDescent="0.2">
      <c r="B215" s="18" t="s">
        <v>40</v>
      </c>
      <c r="E215" s="18" t="s">
        <v>41</v>
      </c>
    </row>
    <row r="216" spans="1:5" x14ac:dyDescent="0.2">
      <c r="A216" s="2"/>
      <c r="B216" s="7">
        <v>75000</v>
      </c>
      <c r="D216" s="2"/>
      <c r="E216" s="7">
        <v>35000</v>
      </c>
    </row>
    <row r="217" spans="1:5" x14ac:dyDescent="0.2">
      <c r="B217" s="8">
        <v>250000</v>
      </c>
      <c r="E217" s="8">
        <v>130000</v>
      </c>
    </row>
    <row r="218" spans="1:5" x14ac:dyDescent="0.2">
      <c r="B218" s="8">
        <v>200000</v>
      </c>
      <c r="E218" s="8">
        <v>150000</v>
      </c>
    </row>
    <row r="219" spans="1:5" x14ac:dyDescent="0.2">
      <c r="A219" s="2">
        <v>315000</v>
      </c>
      <c r="B219" s="7">
        <f>SUM(B216:B218)</f>
        <v>525000</v>
      </c>
      <c r="D219" s="2"/>
      <c r="E219" s="7">
        <f>SUM(E216:E218)</f>
        <v>315000</v>
      </c>
    </row>
    <row r="220" spans="1:5" x14ac:dyDescent="0.2">
      <c r="A220" s="2">
        <f>B219-A219</f>
        <v>210000</v>
      </c>
      <c r="B220" s="7">
        <v>210000</v>
      </c>
      <c r="E220" s="8"/>
    </row>
    <row r="223" spans="1:5" x14ac:dyDescent="0.2">
      <c r="B223" s="18" t="s">
        <v>84</v>
      </c>
      <c r="D223" s="18" t="s">
        <v>117</v>
      </c>
    </row>
    <row r="224" spans="1:5" x14ac:dyDescent="0.2">
      <c r="A224" s="5">
        <v>100000</v>
      </c>
      <c r="B224" s="2">
        <v>210000</v>
      </c>
      <c r="D224" s="2"/>
      <c r="E224" s="7">
        <v>210000</v>
      </c>
    </row>
    <row r="225" spans="1:8" x14ac:dyDescent="0.2">
      <c r="A225" s="6">
        <v>15000</v>
      </c>
      <c r="E225" s="8"/>
    </row>
    <row r="226" spans="1:8" x14ac:dyDescent="0.2">
      <c r="A226" s="6">
        <v>10000</v>
      </c>
      <c r="B226">
        <v>185000</v>
      </c>
      <c r="E226" s="8"/>
    </row>
    <row r="227" spans="1:8" x14ac:dyDescent="0.2">
      <c r="A227" s="6"/>
      <c r="B227">
        <v>15000</v>
      </c>
      <c r="E227" s="8"/>
    </row>
    <row r="228" spans="1:8" x14ac:dyDescent="0.2">
      <c r="A228" s="2">
        <v>200000</v>
      </c>
      <c r="B228" s="2">
        <f>SUM(B224:B227)</f>
        <v>410000</v>
      </c>
      <c r="E228" s="8"/>
    </row>
    <row r="229" spans="1:8" x14ac:dyDescent="0.2">
      <c r="A229" s="2"/>
      <c r="B229" s="7">
        <f>B228-A228</f>
        <v>210000</v>
      </c>
      <c r="E229" s="8"/>
    </row>
    <row r="230" spans="1:8" x14ac:dyDescent="0.2">
      <c r="A230" s="11"/>
      <c r="B230" s="11"/>
      <c r="C230" s="11"/>
      <c r="D230" s="11"/>
      <c r="E230" s="15"/>
      <c r="F230" s="11"/>
      <c r="G230" s="11"/>
      <c r="H230" s="11"/>
    </row>
    <row r="231" spans="1:8" x14ac:dyDescent="0.2">
      <c r="A231" s="19"/>
      <c r="B231" s="20" t="s">
        <v>72</v>
      </c>
      <c r="C231" s="19"/>
      <c r="D231" s="10"/>
      <c r="E231" s="10"/>
      <c r="F231" s="10"/>
      <c r="G231" s="10"/>
      <c r="H231" s="11"/>
    </row>
    <row r="232" spans="1:8" x14ac:dyDescent="0.2">
      <c r="A232" s="10"/>
      <c r="B232" s="10"/>
      <c r="C232" s="10"/>
      <c r="D232" s="10"/>
      <c r="E232" s="10"/>
      <c r="F232" s="10"/>
      <c r="G232" s="10"/>
      <c r="H232" s="11"/>
    </row>
    <row r="233" spans="1:8" x14ac:dyDescent="0.2">
      <c r="A233" s="10" t="s">
        <v>73</v>
      </c>
      <c r="B233" s="10"/>
      <c r="C233" s="10">
        <v>525000</v>
      </c>
      <c r="D233" s="10"/>
      <c r="E233" s="10"/>
      <c r="F233" s="10"/>
      <c r="G233" s="10"/>
      <c r="H233" s="11"/>
    </row>
    <row r="234" spans="1:8" x14ac:dyDescent="0.2">
      <c r="A234" s="10" t="s">
        <v>74</v>
      </c>
      <c r="B234" s="10"/>
      <c r="C234" s="10">
        <v>315000</v>
      </c>
      <c r="D234" s="10"/>
      <c r="E234" s="10"/>
      <c r="F234" s="10"/>
      <c r="G234" s="10"/>
      <c r="H234" s="11"/>
    </row>
    <row r="235" spans="1:8" x14ac:dyDescent="0.2">
      <c r="A235" s="10" t="s">
        <v>75</v>
      </c>
      <c r="B235" s="10"/>
      <c r="C235" s="13"/>
      <c r="D235" s="10">
        <f>SUM(C233-C234)</f>
        <v>210000</v>
      </c>
      <c r="E235" s="10"/>
      <c r="F235" s="10"/>
      <c r="G235" s="10"/>
      <c r="H235" s="11"/>
    </row>
    <row r="236" spans="1:8" x14ac:dyDescent="0.2">
      <c r="A236" s="10"/>
      <c r="B236" s="10"/>
      <c r="C236" s="10"/>
      <c r="D236" s="10"/>
      <c r="E236" s="10"/>
      <c r="F236" s="10"/>
      <c r="G236" s="10"/>
      <c r="H236" s="11"/>
    </row>
    <row r="237" spans="1:8" x14ac:dyDescent="0.2">
      <c r="A237" s="10" t="s">
        <v>85</v>
      </c>
      <c r="B237" s="10"/>
      <c r="C237" s="10"/>
      <c r="D237" s="10"/>
      <c r="E237" s="10"/>
      <c r="F237" s="10"/>
      <c r="G237" s="10"/>
      <c r="H237" s="11"/>
    </row>
    <row r="238" spans="1:8" x14ac:dyDescent="0.2">
      <c r="A238" s="10" t="s">
        <v>76</v>
      </c>
      <c r="B238" s="10"/>
      <c r="C238" s="10">
        <v>10000</v>
      </c>
      <c r="D238" s="10"/>
      <c r="E238" s="10"/>
      <c r="F238" s="10"/>
      <c r="G238" s="10"/>
      <c r="H238" s="11"/>
    </row>
    <row r="239" spans="1:8" x14ac:dyDescent="0.2">
      <c r="A239" s="10" t="s">
        <v>86</v>
      </c>
      <c r="B239" s="10"/>
      <c r="C239" s="10">
        <v>15000</v>
      </c>
      <c r="D239" s="10"/>
      <c r="E239" s="10"/>
      <c r="F239" s="10"/>
      <c r="G239" s="10"/>
      <c r="H239" s="11"/>
    </row>
    <row r="240" spans="1:8" x14ac:dyDescent="0.2">
      <c r="A240" s="10" t="s">
        <v>87</v>
      </c>
      <c r="B240" s="10"/>
      <c r="C240" s="10">
        <v>17400</v>
      </c>
      <c r="D240" s="10"/>
      <c r="E240" s="10"/>
      <c r="F240" s="10"/>
      <c r="G240" s="10"/>
      <c r="H240" s="11"/>
    </row>
    <row r="241" spans="1:11" x14ac:dyDescent="0.2">
      <c r="A241" s="10" t="s">
        <v>88</v>
      </c>
      <c r="B241" s="10"/>
      <c r="C241" s="10">
        <v>15000</v>
      </c>
      <c r="D241" s="10">
        <v>27400</v>
      </c>
      <c r="E241" s="10"/>
      <c r="F241" s="10"/>
      <c r="G241" s="10"/>
      <c r="H241" s="11"/>
    </row>
    <row r="242" spans="1:11" x14ac:dyDescent="0.2">
      <c r="A242" s="10" t="s">
        <v>77</v>
      </c>
      <c r="B242" s="10"/>
      <c r="C242" s="13"/>
      <c r="D242" s="14"/>
      <c r="E242" s="10">
        <f>D235-D241</f>
        <v>182600</v>
      </c>
      <c r="F242" s="10"/>
      <c r="G242" s="10"/>
      <c r="H242" s="11"/>
    </row>
    <row r="243" spans="1:11" x14ac:dyDescent="0.2">
      <c r="A243" s="10"/>
      <c r="B243" s="10"/>
      <c r="C243" s="10"/>
      <c r="D243" s="10"/>
      <c r="E243" s="10"/>
      <c r="F243" s="10"/>
      <c r="G243" s="10"/>
      <c r="H243" s="11"/>
    </row>
    <row r="244" spans="1:11" x14ac:dyDescent="0.2">
      <c r="A244" s="21"/>
      <c r="B244" s="22" t="s">
        <v>89</v>
      </c>
      <c r="C244" s="21"/>
      <c r="D244" s="11"/>
      <c r="E244" s="11"/>
      <c r="F244" s="11"/>
      <c r="G244" s="11"/>
      <c r="H244" s="11"/>
      <c r="K244" s="11"/>
    </row>
    <row r="245" spans="1:11" x14ac:dyDescent="0.2">
      <c r="A245" s="11"/>
      <c r="B245" s="11"/>
      <c r="C245" s="11"/>
      <c r="D245" s="11"/>
      <c r="E245" s="11"/>
      <c r="F245" s="11"/>
      <c r="G245" s="11"/>
      <c r="H245" s="11"/>
    </row>
    <row r="246" spans="1:11" x14ac:dyDescent="0.2">
      <c r="A246" t="s">
        <v>90</v>
      </c>
    </row>
    <row r="247" spans="1:11" x14ac:dyDescent="0.2">
      <c r="A247" t="s">
        <v>91</v>
      </c>
      <c r="C247" s="10">
        <v>144460</v>
      </c>
      <c r="D247" s="10"/>
    </row>
    <row r="248" spans="1:11" x14ac:dyDescent="0.2">
      <c r="A248" t="s">
        <v>92</v>
      </c>
      <c r="C248" s="10">
        <v>1266100</v>
      </c>
      <c r="D248" s="10"/>
    </row>
    <row r="249" spans="1:11" x14ac:dyDescent="0.2">
      <c r="A249" t="s">
        <v>93</v>
      </c>
      <c r="C249" s="10">
        <v>1061500</v>
      </c>
      <c r="D249" s="10"/>
    </row>
    <row r="250" spans="1:11" x14ac:dyDescent="0.2">
      <c r="A250" t="s">
        <v>94</v>
      </c>
      <c r="C250" s="10">
        <v>250500</v>
      </c>
      <c r="D250" s="10"/>
    </row>
    <row r="251" spans="1:11" x14ac:dyDescent="0.2">
      <c r="A251" t="s">
        <v>95</v>
      </c>
      <c r="C251" s="10">
        <v>150000</v>
      </c>
      <c r="D251" s="10"/>
    </row>
    <row r="252" spans="1:11" x14ac:dyDescent="0.2">
      <c r="A252" t="s">
        <v>96</v>
      </c>
      <c r="C252" s="10">
        <v>77484.83</v>
      </c>
      <c r="D252" s="10"/>
    </row>
    <row r="253" spans="1:11" x14ac:dyDescent="0.2">
      <c r="A253" t="s">
        <v>97</v>
      </c>
      <c r="C253" s="10">
        <v>80255.17</v>
      </c>
      <c r="D253" s="10">
        <f>SUM(C247:C253)</f>
        <v>3030300</v>
      </c>
    </row>
    <row r="254" spans="1:11" x14ac:dyDescent="0.2">
      <c r="A254" s="3" t="s">
        <v>98</v>
      </c>
      <c r="C254" s="13"/>
      <c r="D254" s="13"/>
    </row>
    <row r="255" spans="1:11" x14ac:dyDescent="0.2">
      <c r="A255" t="s">
        <v>99</v>
      </c>
      <c r="C255" s="10">
        <v>65000</v>
      </c>
    </row>
    <row r="256" spans="1:11" x14ac:dyDescent="0.2">
      <c r="A256" t="s">
        <v>100</v>
      </c>
      <c r="C256" s="10">
        <v>100000</v>
      </c>
      <c r="D256" s="12">
        <f>SUM(C255+C256)</f>
        <v>165000</v>
      </c>
    </row>
    <row r="257" spans="1:5" x14ac:dyDescent="0.2">
      <c r="A257" s="3" t="s">
        <v>102</v>
      </c>
      <c r="B257" s="3"/>
      <c r="C257" s="2"/>
      <c r="D257" s="2"/>
      <c r="E257" s="12">
        <f>SUM(D253+D256)</f>
        <v>3195300</v>
      </c>
    </row>
    <row r="258" spans="1:5" x14ac:dyDescent="0.2">
      <c r="E258" s="2"/>
    </row>
    <row r="259" spans="1:5" x14ac:dyDescent="0.2">
      <c r="A259" t="s">
        <v>103</v>
      </c>
    </row>
    <row r="260" spans="1:5" x14ac:dyDescent="0.2">
      <c r="A260" t="s">
        <v>104</v>
      </c>
      <c r="C260" s="10"/>
      <c r="D260" s="10"/>
    </row>
    <row r="261" spans="1:5" x14ac:dyDescent="0.2">
      <c r="A261" t="s">
        <v>105</v>
      </c>
      <c r="C261" s="10">
        <v>1124000</v>
      </c>
      <c r="D261" s="10"/>
    </row>
    <row r="262" spans="1:5" x14ac:dyDescent="0.2">
      <c r="A262" t="s">
        <v>106</v>
      </c>
      <c r="C262" s="10">
        <v>11600</v>
      </c>
      <c r="D262" s="10"/>
    </row>
    <row r="263" spans="1:5" x14ac:dyDescent="0.2">
      <c r="A263" t="s">
        <v>107</v>
      </c>
      <c r="C263" s="10">
        <v>150000</v>
      </c>
      <c r="D263" s="10"/>
    </row>
    <row r="264" spans="1:5" x14ac:dyDescent="0.2">
      <c r="A264" t="s">
        <v>108</v>
      </c>
      <c r="C264" s="10">
        <v>65548.28</v>
      </c>
      <c r="D264" s="10"/>
    </row>
    <row r="265" spans="1:5" x14ac:dyDescent="0.2">
      <c r="A265" t="s">
        <v>109</v>
      </c>
      <c r="C265" s="10">
        <v>79551.72</v>
      </c>
      <c r="D265" s="10">
        <f>SUM(C261:C265)</f>
        <v>1430700</v>
      </c>
    </row>
    <row r="266" spans="1:5" x14ac:dyDescent="0.2">
      <c r="A266" t="s">
        <v>101</v>
      </c>
      <c r="C266" s="2"/>
      <c r="D266" s="2"/>
    </row>
    <row r="269" spans="1:5" x14ac:dyDescent="0.2">
      <c r="A269" s="16" t="s">
        <v>110</v>
      </c>
      <c r="B269" s="18"/>
    </row>
    <row r="270" spans="1:5" x14ac:dyDescent="0.2">
      <c r="A270" t="s">
        <v>26</v>
      </c>
      <c r="C270">
        <v>1582000</v>
      </c>
    </row>
    <row r="271" spans="1:5" x14ac:dyDescent="0.2">
      <c r="A271" t="s">
        <v>111</v>
      </c>
      <c r="C271">
        <v>182600</v>
      </c>
      <c r="D271">
        <f>SUM(C271+C270)</f>
        <v>1764600</v>
      </c>
    </row>
    <row r="272" spans="1:5" x14ac:dyDescent="0.2">
      <c r="A272" t="s">
        <v>112</v>
      </c>
      <c r="C272" s="2"/>
      <c r="D272" s="2"/>
      <c r="E272" s="12">
        <f>SUM(D265+D271)</f>
        <v>3195300</v>
      </c>
    </row>
    <row r="273" spans="5:5" x14ac:dyDescent="0.2">
      <c r="E273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Nabora Gomez</dc:creator>
  <cp:lastModifiedBy>ADMN</cp:lastModifiedBy>
  <cp:lastPrinted>2023-06-10T02:05:26Z</cp:lastPrinted>
  <dcterms:created xsi:type="dcterms:W3CDTF">2023-06-08T02:23:54Z</dcterms:created>
  <dcterms:modified xsi:type="dcterms:W3CDTF">2023-06-15T05:34:48Z</dcterms:modified>
</cp:coreProperties>
</file>