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3" i="1" l="1"/>
  <c r="H12" i="1"/>
  <c r="L10" i="1"/>
  <c r="L5" i="1"/>
  <c r="L6" i="1"/>
  <c r="L7" i="1"/>
  <c r="L8" i="1"/>
  <c r="L9" i="1"/>
  <c r="L4" i="1"/>
  <c r="K5" i="1"/>
  <c r="K6" i="1"/>
  <c r="K7" i="1"/>
  <c r="K8" i="1"/>
  <c r="K9" i="1"/>
  <c r="K4" i="1"/>
  <c r="J6" i="1"/>
  <c r="J7" i="1"/>
  <c r="J8" i="1"/>
  <c r="J9" i="1"/>
  <c r="J5" i="1"/>
  <c r="J4" i="1"/>
  <c r="B13" i="1"/>
  <c r="E12" i="1" l="1"/>
  <c r="B15" i="1"/>
  <c r="B14" i="1"/>
  <c r="I10" i="1"/>
  <c r="I5" i="1"/>
  <c r="I6" i="1"/>
  <c r="I7" i="1"/>
  <c r="I8" i="1"/>
  <c r="I9" i="1"/>
  <c r="I4" i="1"/>
  <c r="H10" i="1"/>
  <c r="H5" i="1"/>
  <c r="H6" i="1"/>
  <c r="H7" i="1"/>
  <c r="H8" i="1"/>
  <c r="H9" i="1"/>
  <c r="G6" i="1"/>
  <c r="G7" i="1" s="1"/>
  <c r="G8" i="1" s="1"/>
  <c r="G9" i="1" s="1"/>
  <c r="G5" i="1"/>
  <c r="G4" i="1"/>
  <c r="F5" i="1"/>
  <c r="F6" i="1"/>
  <c r="F7" i="1"/>
  <c r="F8" i="1"/>
  <c r="F9" i="1"/>
  <c r="F4" i="1"/>
  <c r="E6" i="1"/>
  <c r="E7" i="1" s="1"/>
  <c r="E8" i="1" s="1"/>
  <c r="E9" i="1" s="1"/>
  <c r="E5" i="1"/>
  <c r="E4" i="1"/>
  <c r="C5" i="1"/>
  <c r="C6" i="1"/>
  <c r="C7" i="1"/>
  <c r="C8" i="1"/>
  <c r="C9" i="1"/>
  <c r="C4" i="1"/>
  <c r="B4" i="1"/>
  <c r="B5" i="1"/>
  <c r="A5" i="1"/>
  <c r="A6" i="1" l="1"/>
  <c r="B6" i="1" s="1"/>
  <c r="A7" i="1" s="1"/>
  <c r="B7" i="1" s="1"/>
  <c r="A8" i="1" s="1"/>
  <c r="B8" i="1" s="1"/>
  <c r="A9" i="1" s="1"/>
  <c r="B9" i="1" s="1"/>
</calcChain>
</file>

<file path=xl/sharedStrings.xml><?xml version="1.0" encoding="utf-8"?>
<sst xmlns="http://schemas.openxmlformats.org/spreadsheetml/2006/main" count="25" uniqueCount="25">
  <si>
    <t>clase</t>
  </si>
  <si>
    <t>xi</t>
  </si>
  <si>
    <t>fi</t>
  </si>
  <si>
    <t>fr</t>
  </si>
  <si>
    <t>FI</t>
  </si>
  <si>
    <t>FR</t>
  </si>
  <si>
    <t>%</t>
  </si>
  <si>
    <t>AMPLITUD</t>
  </si>
  <si>
    <t>MEDIA</t>
  </si>
  <si>
    <t>mediana</t>
  </si>
  <si>
    <t>moda</t>
  </si>
  <si>
    <t>cuantiles</t>
  </si>
  <si>
    <t>Q3</t>
  </si>
  <si>
    <t>D2</t>
  </si>
  <si>
    <t>P35</t>
  </si>
  <si>
    <t>P80</t>
  </si>
  <si>
    <t>desviacion</t>
  </si>
  <si>
    <t>xi*fi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</si>
  <si>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</si>
  <si>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xi-x</t>
  </si>
  <si>
    <t>(xi-x)^</t>
  </si>
  <si>
    <t>(xi-x)^*fi</t>
  </si>
  <si>
    <t>varianza</t>
  </si>
  <si>
    <t>AZUCENA YAQUELIN FLORES JIMENEZ</t>
  </si>
  <si>
    <t>CONTADURIA PUBLICA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</si>
</sst>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9" fontId="0" fillId="2" borderId="1" xfId="1" applyFont="1" applyFill="1" applyBorder="1"/>
    <xf numFmtId="9" fontId="0" fillId="0" borderId="0" xfId="0" applyNumberFormat="1"/>
    <xf numFmtId="0" fontId="0" fillId="3" borderId="2" xfId="0" applyFill="1" applyBorder="1"/>
    <xf numFmtId="0" fontId="0" fillId="3" borderId="1" xfId="0" applyFill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16" sqref="E16"/>
    </sheetView>
  </sheetViews>
  <sheetFormatPr baseColWidth="10" defaultRowHeight="15" x14ac:dyDescent="0.25"/>
  <cols>
    <col min="5" max="9" width="11.42578125" customWidth="1"/>
  </cols>
  <sheetData>
    <row r="1" spans="1:12" x14ac:dyDescent="0.25">
      <c r="A1" s="13" t="s">
        <v>23</v>
      </c>
      <c r="B1" s="13"/>
      <c r="C1" s="13"/>
      <c r="D1" s="13"/>
      <c r="E1" s="13" t="s">
        <v>24</v>
      </c>
      <c r="F1" s="13"/>
      <c r="G1" s="13"/>
      <c r="H1" s="13"/>
    </row>
    <row r="3" spans="1:12" x14ac:dyDescent="0.25">
      <c r="A3" s="8" t="s">
        <v>0</v>
      </c>
      <c r="B3" s="8"/>
      <c r="C3" s="1" t="s">
        <v>1</v>
      </c>
      <c r="D3" s="1" t="s">
        <v>2</v>
      </c>
      <c r="E3" s="1" t="s">
        <v>4</v>
      </c>
      <c r="F3" s="1" t="s">
        <v>3</v>
      </c>
      <c r="G3" s="1" t="s">
        <v>5</v>
      </c>
      <c r="H3" s="1" t="s">
        <v>6</v>
      </c>
      <c r="I3" s="5" t="s">
        <v>17</v>
      </c>
      <c r="J3" s="1" t="s">
        <v>19</v>
      </c>
      <c r="K3" s="1" t="s">
        <v>20</v>
      </c>
      <c r="L3" s="1" t="s">
        <v>21</v>
      </c>
    </row>
    <row r="4" spans="1:12" x14ac:dyDescent="0.25">
      <c r="A4" s="1">
        <v>28</v>
      </c>
      <c r="B4" s="1">
        <f>A4+$B$11</f>
        <v>40</v>
      </c>
      <c r="C4" s="1">
        <f>(A4+B4)/2</f>
        <v>34</v>
      </c>
      <c r="D4" s="1">
        <v>7</v>
      </c>
      <c r="E4" s="1">
        <f>D4</f>
        <v>7</v>
      </c>
      <c r="F4" s="2">
        <f>D4/$E$9</f>
        <v>0.23333333333333334</v>
      </c>
      <c r="G4" s="2">
        <f>F4</f>
        <v>0.23333333333333334</v>
      </c>
      <c r="H4" s="3">
        <v>0.23</v>
      </c>
      <c r="I4" s="6">
        <f>D4*C4</f>
        <v>238</v>
      </c>
      <c r="J4" s="6">
        <f>C4-$B$13</f>
        <v>-23.6</v>
      </c>
      <c r="K4" s="6">
        <f>(J4)^2</f>
        <v>556.96</v>
      </c>
      <c r="L4" s="6">
        <f>K4*D4</f>
        <v>3898.7200000000003</v>
      </c>
    </row>
    <row r="5" spans="1:12" x14ac:dyDescent="0.25">
      <c r="A5" s="1">
        <f>B4</f>
        <v>40</v>
      </c>
      <c r="B5" s="1">
        <f t="shared" ref="B5:B9" si="0">A5+$B$11</f>
        <v>52</v>
      </c>
      <c r="C5" s="1">
        <f t="shared" ref="C5:C9" si="1">(A5+B5)/2</f>
        <v>46</v>
      </c>
      <c r="D5" s="1">
        <v>5</v>
      </c>
      <c r="E5" s="1">
        <f>E4+D5</f>
        <v>12</v>
      </c>
      <c r="F5" s="2">
        <f t="shared" ref="F5:F9" si="2">D5/$E$9</f>
        <v>0.16666666666666666</v>
      </c>
      <c r="G5" s="2">
        <f>G4+F5</f>
        <v>0.4</v>
      </c>
      <c r="H5" s="3">
        <f t="shared" ref="H5:H9" si="3">F5</f>
        <v>0.16666666666666666</v>
      </c>
      <c r="I5" s="6">
        <f t="shared" ref="I5:I9" si="4">D5*C5</f>
        <v>230</v>
      </c>
      <c r="J5" s="6">
        <f>C5-$B$13</f>
        <v>-11.600000000000001</v>
      </c>
      <c r="K5" s="6">
        <f t="shared" ref="K5:K9" si="5">(J5)^2</f>
        <v>134.56000000000003</v>
      </c>
      <c r="L5" s="6">
        <f t="shared" ref="L5:L9" si="6">K5*D5</f>
        <v>672.80000000000018</v>
      </c>
    </row>
    <row r="6" spans="1:12" x14ac:dyDescent="0.25">
      <c r="A6" s="1">
        <f t="shared" ref="A6:A9" si="7">B5</f>
        <v>52</v>
      </c>
      <c r="B6" s="1">
        <f t="shared" si="0"/>
        <v>64</v>
      </c>
      <c r="C6" s="1">
        <f t="shared" si="1"/>
        <v>58</v>
      </c>
      <c r="D6" s="1">
        <v>6</v>
      </c>
      <c r="E6" s="1">
        <f t="shared" ref="E6:E9" si="8">E5+D6</f>
        <v>18</v>
      </c>
      <c r="F6" s="2">
        <f t="shared" si="2"/>
        <v>0.2</v>
      </c>
      <c r="G6" s="2">
        <f t="shared" ref="G6:G9" si="9">G5+F6</f>
        <v>0.60000000000000009</v>
      </c>
      <c r="H6" s="3">
        <f t="shared" si="3"/>
        <v>0.2</v>
      </c>
      <c r="I6" s="6">
        <f t="shared" si="4"/>
        <v>348</v>
      </c>
      <c r="J6" s="6">
        <f t="shared" ref="J6:J9" si="10">C6-$B$13</f>
        <v>0.39999999999999858</v>
      </c>
      <c r="K6" s="6">
        <f t="shared" si="5"/>
        <v>0.15999999999999887</v>
      </c>
      <c r="L6" s="6">
        <f t="shared" si="6"/>
        <v>0.95999999999999319</v>
      </c>
    </row>
    <row r="7" spans="1:12" x14ac:dyDescent="0.25">
      <c r="A7" s="1">
        <f t="shared" si="7"/>
        <v>64</v>
      </c>
      <c r="B7" s="1">
        <f t="shared" si="0"/>
        <v>76</v>
      </c>
      <c r="C7" s="1">
        <f t="shared" si="1"/>
        <v>70</v>
      </c>
      <c r="D7" s="1">
        <v>8</v>
      </c>
      <c r="E7" s="1">
        <f t="shared" si="8"/>
        <v>26</v>
      </c>
      <c r="F7" s="2">
        <f t="shared" si="2"/>
        <v>0.26666666666666666</v>
      </c>
      <c r="G7" s="2">
        <f t="shared" si="9"/>
        <v>0.8666666666666667</v>
      </c>
      <c r="H7" s="3">
        <f t="shared" si="3"/>
        <v>0.26666666666666666</v>
      </c>
      <c r="I7" s="6">
        <f t="shared" si="4"/>
        <v>560</v>
      </c>
      <c r="J7" s="6">
        <f t="shared" si="10"/>
        <v>12.399999999999999</v>
      </c>
      <c r="K7" s="6">
        <f t="shared" si="5"/>
        <v>153.75999999999996</v>
      </c>
      <c r="L7" s="6">
        <f t="shared" si="6"/>
        <v>1230.0799999999997</v>
      </c>
    </row>
    <row r="8" spans="1:12" x14ac:dyDescent="0.25">
      <c r="A8" s="1">
        <f t="shared" si="7"/>
        <v>76</v>
      </c>
      <c r="B8" s="1">
        <f t="shared" si="0"/>
        <v>88</v>
      </c>
      <c r="C8" s="1">
        <f t="shared" si="1"/>
        <v>82</v>
      </c>
      <c r="D8" s="1">
        <v>2</v>
      </c>
      <c r="E8" s="1">
        <f t="shared" si="8"/>
        <v>28</v>
      </c>
      <c r="F8" s="2">
        <f t="shared" si="2"/>
        <v>6.6666666666666666E-2</v>
      </c>
      <c r="G8" s="2">
        <f t="shared" si="9"/>
        <v>0.93333333333333335</v>
      </c>
      <c r="H8" s="3">
        <f t="shared" si="3"/>
        <v>6.6666666666666666E-2</v>
      </c>
      <c r="I8" s="6">
        <f t="shared" si="4"/>
        <v>164</v>
      </c>
      <c r="J8" s="6">
        <f t="shared" si="10"/>
        <v>24.4</v>
      </c>
      <c r="K8" s="6">
        <f t="shared" si="5"/>
        <v>595.3599999999999</v>
      </c>
      <c r="L8" s="6">
        <f t="shared" si="6"/>
        <v>1190.7199999999998</v>
      </c>
    </row>
    <row r="9" spans="1:12" x14ac:dyDescent="0.25">
      <c r="A9" s="1">
        <f t="shared" si="7"/>
        <v>88</v>
      </c>
      <c r="B9" s="1">
        <f t="shared" si="0"/>
        <v>100</v>
      </c>
      <c r="C9" s="1">
        <f t="shared" si="1"/>
        <v>94</v>
      </c>
      <c r="D9" s="1">
        <v>2</v>
      </c>
      <c r="E9" s="1">
        <f t="shared" si="8"/>
        <v>30</v>
      </c>
      <c r="F9" s="2">
        <f t="shared" si="2"/>
        <v>6.6666666666666666E-2</v>
      </c>
      <c r="G9" s="2">
        <f t="shared" si="9"/>
        <v>1</v>
      </c>
      <c r="H9" s="3">
        <f t="shared" si="3"/>
        <v>6.6666666666666666E-2</v>
      </c>
      <c r="I9" s="6">
        <f t="shared" si="4"/>
        <v>188</v>
      </c>
      <c r="J9" s="6">
        <f t="shared" si="10"/>
        <v>36.4</v>
      </c>
      <c r="K9" s="6">
        <f t="shared" si="5"/>
        <v>1324.9599999999998</v>
      </c>
      <c r="L9" s="6">
        <f t="shared" si="6"/>
        <v>2649.9199999999996</v>
      </c>
    </row>
    <row r="10" spans="1:12" x14ac:dyDescent="0.25">
      <c r="H10" s="4">
        <f>SUM(H4:H9)</f>
        <v>0.99666666666666659</v>
      </c>
      <c r="I10">
        <f>SUM(I4:I9)</f>
        <v>1728</v>
      </c>
      <c r="L10">
        <f>SUM(L4:L9)</f>
        <v>9643.2000000000007</v>
      </c>
    </row>
    <row r="11" spans="1:12" x14ac:dyDescent="0.25">
      <c r="A11" s="11" t="s">
        <v>7</v>
      </c>
      <c r="B11" s="11">
        <v>12</v>
      </c>
      <c r="D11" s="9" t="s">
        <v>11</v>
      </c>
      <c r="E11" s="9"/>
    </row>
    <row r="12" spans="1:12" x14ac:dyDescent="0.25">
      <c r="D12" t="s">
        <v>12</v>
      </c>
      <c r="E12">
        <f>3*E9/4</f>
        <v>22.5</v>
      </c>
      <c r="G12" s="12" t="s">
        <v>22</v>
      </c>
      <c r="H12" s="12">
        <f>L10/E9</f>
        <v>321.44</v>
      </c>
    </row>
    <row r="13" spans="1:12" x14ac:dyDescent="0.25">
      <c r="A13" s="10" t="s">
        <v>8</v>
      </c>
      <c r="B13" s="10">
        <f>I10/E9</f>
        <v>57.6</v>
      </c>
      <c r="D13" t="s">
        <v>13</v>
      </c>
      <c r="E13" s="7" t="s">
        <v>18</v>
      </c>
      <c r="G13" s="12" t="s">
        <v>16</v>
      </c>
      <c r="H13" s="12">
        <f>H12^(1/2)</f>
        <v>17.928747864811978</v>
      </c>
    </row>
    <row r="14" spans="1:12" x14ac:dyDescent="0.25">
      <c r="A14" s="10" t="s">
        <v>9</v>
      </c>
      <c r="B14" s="10">
        <f>A6+((15-E5)/D6)*B11</f>
        <v>58</v>
      </c>
      <c r="D14" t="s">
        <v>14</v>
      </c>
    </row>
    <row r="15" spans="1:12" x14ac:dyDescent="0.25">
      <c r="A15" s="10" t="s">
        <v>10</v>
      </c>
      <c r="B15" s="10">
        <f>A7+((D7-D6)/((D7-D6)+(D7-D8)))*B11</f>
        <v>67</v>
      </c>
      <c r="D15" t="s">
        <v>15</v>
      </c>
    </row>
  </sheetData>
  <mergeCells count="2">
    <mergeCell ref="A3:B3"/>
    <mergeCell ref="D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2023-07-15T05:40:09Z</dcterms:created>
  <dcterms:modified xsi:type="dcterms:W3CDTF">2023-07-22T19:43:42Z</dcterms:modified>
</cp:coreProperties>
</file>