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cuments\5to cuatri\"/>
    </mc:Choice>
  </mc:AlternateContent>
  <xr:revisionPtr revIDLastSave="0" documentId="13_ncr:1_{73505AC0-0EEA-4693-85DB-E12431938562}" xr6:coauthVersionLast="46" xr6:coauthVersionMax="46" xr10:uidLastSave="{00000000-0000-0000-0000-000000000000}"/>
  <bookViews>
    <workbookView xWindow="-108" yWindow="-108" windowWidth="23256" windowHeight="12576" activeTab="3" xr2:uid="{B67C74D4-CD9F-4DC4-B05A-3AAF8B91B5FC}"/>
  </bookViews>
  <sheets>
    <sheet name="Hoja1" sheetId="1" r:id="rId1"/>
    <sheet name="Hoja2" sheetId="2" r:id="rId2"/>
    <sheet name="Hoja3" sheetId="3" r:id="rId3"/>
    <sheet name="Hoja5" sheetId="5" r:id="rId4"/>
  </sheets>
  <definedNames>
    <definedName name="solver_adj" localSheetId="0" hidden="1">Hoja1!$H$5:$H$6</definedName>
    <definedName name="solver_adj" localSheetId="1" hidden="1">Hoja2!$G$3:$G$5</definedName>
    <definedName name="solver_adj" localSheetId="2" hidden="1">Hoja3!$G$3:$G$4</definedName>
    <definedName name="solver_adj" localSheetId="3" hidden="1">Hoja5!$G$4:$G$5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0" hidden="1">2</definedName>
    <definedName name="solver_drv" localSheetId="1" hidden="1">1</definedName>
    <definedName name="solver_drv" localSheetId="2" hidden="1">2</definedName>
    <definedName name="solver_drv" localSheetId="3" hidden="1">2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0" hidden="1">Hoja1!$H$5</definedName>
    <definedName name="solver_lhs1" localSheetId="1" hidden="1">Hoja2!$G$3</definedName>
    <definedName name="solver_lhs1" localSheetId="2" hidden="1">Hoja3!$G$3</definedName>
    <definedName name="solver_lhs1" localSheetId="3" hidden="1">Hoja5!$G$4</definedName>
    <definedName name="solver_lhs10" localSheetId="1" hidden="1">Hoja2!$G$6</definedName>
    <definedName name="solver_lhs11" localSheetId="1" hidden="1">Hoja2!$H$6</definedName>
    <definedName name="solver_lhs2" localSheetId="0" hidden="1">Hoja1!$H$5</definedName>
    <definedName name="solver_lhs2" localSheetId="1" hidden="1">Hoja2!$G$3</definedName>
    <definedName name="solver_lhs2" localSheetId="2" hidden="1">Hoja3!$G$3</definedName>
    <definedName name="solver_lhs2" localSheetId="3" hidden="1">Hoja5!$G$4</definedName>
    <definedName name="solver_lhs3" localSheetId="0" hidden="1">Hoja1!$H$5</definedName>
    <definedName name="solver_lhs3" localSheetId="1" hidden="1">Hoja2!$G$3</definedName>
    <definedName name="solver_lhs3" localSheetId="2" hidden="1">Hoja3!$G$4</definedName>
    <definedName name="solver_lhs3" localSheetId="3" hidden="1">Hoja5!$G$4</definedName>
    <definedName name="solver_lhs4" localSheetId="0" hidden="1">Hoja1!$H$6</definedName>
    <definedName name="solver_lhs4" localSheetId="1" hidden="1">Hoja2!$G$4</definedName>
    <definedName name="solver_lhs4" localSheetId="2" hidden="1">Hoja3!$G$4</definedName>
    <definedName name="solver_lhs4" localSheetId="3" hidden="1">Hoja5!$G$5</definedName>
    <definedName name="solver_lhs5" localSheetId="0" hidden="1">Hoja1!$H$6</definedName>
    <definedName name="solver_lhs5" localSheetId="1" hidden="1">Hoja2!$G$4</definedName>
    <definedName name="solver_lhs5" localSheetId="2" hidden="1">Hoja3!$H$5</definedName>
    <definedName name="solver_lhs5" localSheetId="3" hidden="1">Hoja5!$G$5</definedName>
    <definedName name="solver_lhs6" localSheetId="0" hidden="1">Hoja1!$H$6</definedName>
    <definedName name="solver_lhs6" localSheetId="1" hidden="1">Hoja2!$G$4</definedName>
    <definedName name="solver_lhs6" localSheetId="2" hidden="1">Hoja3!$I$5</definedName>
    <definedName name="solver_lhs6" localSheetId="3" hidden="1">Hoja5!$G$5</definedName>
    <definedName name="solver_lhs7" localSheetId="0" hidden="1">Hoja1!$I$7</definedName>
    <definedName name="solver_lhs7" localSheetId="1" hidden="1">Hoja2!$G$5</definedName>
    <definedName name="solver_lhs7" localSheetId="2" hidden="1">Hoja3!$G$5</definedName>
    <definedName name="solver_lhs7" localSheetId="3" hidden="1">Hoja5!$H$6</definedName>
    <definedName name="solver_lhs8" localSheetId="1" hidden="1">Hoja2!$G$5</definedName>
    <definedName name="solver_lhs8" localSheetId="3" hidden="1">Hoja5!$I$6</definedName>
    <definedName name="solver_lhs9" localSheetId="1" hidden="1">Hoja2!$G$5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7</definedName>
    <definedName name="solver_num" localSheetId="1" hidden="1">11</definedName>
    <definedName name="solver_num" localSheetId="2" hidden="1">6</definedName>
    <definedName name="solver_num" localSheetId="3" hidden="1">8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Hoja1!$J$7</definedName>
    <definedName name="solver_opt" localSheetId="1" hidden="1">Hoja2!$I$6</definedName>
    <definedName name="solver_opt" localSheetId="2" hidden="1">Hoja3!$J$5</definedName>
    <definedName name="solver_opt" localSheetId="3" hidden="1">Hoja5!$J$6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0" hidden="1">2</definedName>
    <definedName name="solver_rbv" localSheetId="1" hidden="1">1</definedName>
    <definedName name="solver_rbv" localSheetId="2" hidden="1">2</definedName>
    <definedName name="solver_rbv" localSheetId="3" hidden="1">2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10" localSheetId="1" hidden="1">1</definedName>
    <definedName name="solver_rel11" localSheetId="1" hidden="1">1</definedName>
    <definedName name="solver_rel2" localSheetId="0" hidden="1">4</definedName>
    <definedName name="solver_rel2" localSheetId="1" hidden="1">4</definedName>
    <definedName name="solver_rel2" localSheetId="2" hidden="1">4</definedName>
    <definedName name="solver_rel2" localSheetId="3" hidden="1">4</definedName>
    <definedName name="solver_rel3" localSheetId="0" hidden="1">3</definedName>
    <definedName name="solver_rel3" localSheetId="1" hidden="1">3</definedName>
    <definedName name="solver_rel3" localSheetId="2" hidden="1">1</definedName>
    <definedName name="solver_rel3" localSheetId="3" hidden="1">3</definedName>
    <definedName name="solver_rel4" localSheetId="0" hidden="1">1</definedName>
    <definedName name="solver_rel4" localSheetId="1" hidden="1">1</definedName>
    <definedName name="solver_rel4" localSheetId="2" hidden="1">4</definedName>
    <definedName name="solver_rel4" localSheetId="3" hidden="1">1</definedName>
    <definedName name="solver_rel5" localSheetId="0" hidden="1">4</definedName>
    <definedName name="solver_rel5" localSheetId="1" hidden="1">4</definedName>
    <definedName name="solver_rel5" localSheetId="2" hidden="1">1</definedName>
    <definedName name="solver_rel5" localSheetId="3" hidden="1">4</definedName>
    <definedName name="solver_rel6" localSheetId="0" hidden="1">3</definedName>
    <definedName name="solver_rel6" localSheetId="1" hidden="1">3</definedName>
    <definedName name="solver_rel6" localSheetId="2" hidden="1">1</definedName>
    <definedName name="solver_rel6" localSheetId="3" hidden="1">3</definedName>
    <definedName name="solver_rel7" localSheetId="0" hidden="1">1</definedName>
    <definedName name="solver_rel7" localSheetId="1" hidden="1">1</definedName>
    <definedName name="solver_rel7" localSheetId="2" hidden="1">1</definedName>
    <definedName name="solver_rel7" localSheetId="3" hidden="1">1</definedName>
    <definedName name="solver_rel8" localSheetId="1" hidden="1">4</definedName>
    <definedName name="solver_rel8" localSheetId="3" hidden="1">1</definedName>
    <definedName name="solver_rel9" localSheetId="1" hidden="1">3</definedName>
    <definedName name="solver_rhs1" localSheetId="0" hidden="1">Hoja1!$L$5</definedName>
    <definedName name="solver_rhs1" localSheetId="1" hidden="1">Hoja2!$K$3</definedName>
    <definedName name="solver_rhs1" localSheetId="2" hidden="1">Hoja3!$L$4</definedName>
    <definedName name="solver_rhs1" localSheetId="3" hidden="1">Hoja5!$N$5</definedName>
    <definedName name="solver_rhs10" localSheetId="1" hidden="1">Hoja2!$K$7</definedName>
    <definedName name="solver_rhs11" localSheetId="1" hidden="1">Hoja2!$K$6</definedName>
    <definedName name="solver_rhs2" localSheetId="0" hidden="1">entero</definedName>
    <definedName name="solver_rhs2" localSheetId="1" hidden="1">entero</definedName>
    <definedName name="solver_rhs2" localSheetId="2" hidden="1">entero</definedName>
    <definedName name="solver_rhs2" localSheetId="3" hidden="1">entero</definedName>
    <definedName name="solver_rhs3" localSheetId="0" hidden="1">Hoja1!$N$6</definedName>
    <definedName name="solver_rhs3" localSheetId="1" hidden="1">Hoja2!$M$3</definedName>
    <definedName name="solver_rhs3" localSheetId="2" hidden="1">Hoja3!$L$5</definedName>
    <definedName name="solver_rhs3" localSheetId="3" hidden="1">Hoja5!$L$5</definedName>
    <definedName name="solver_rhs4" localSheetId="0" hidden="1">Hoja1!$L$6</definedName>
    <definedName name="solver_rhs4" localSheetId="1" hidden="1">Hoja2!$K$4</definedName>
    <definedName name="solver_rhs4" localSheetId="2" hidden="1">entero</definedName>
    <definedName name="solver_rhs4" localSheetId="3" hidden="1">Hoja5!$N$6</definedName>
    <definedName name="solver_rhs5" localSheetId="0" hidden="1">entero</definedName>
    <definedName name="solver_rhs5" localSheetId="1" hidden="1">entero</definedName>
    <definedName name="solver_rhs5" localSheetId="2" hidden="1">Hoja3!$L$3</definedName>
    <definedName name="solver_rhs5" localSheetId="3" hidden="1">entero</definedName>
    <definedName name="solver_rhs6" localSheetId="0" hidden="1">Hoja1!$N$6</definedName>
    <definedName name="solver_rhs6" localSheetId="1" hidden="1">Hoja2!$M$4</definedName>
    <definedName name="solver_rhs6" localSheetId="2" hidden="1">Hoja3!$N$3</definedName>
    <definedName name="solver_rhs6" localSheetId="3" hidden="1">Hoja5!$L$6</definedName>
    <definedName name="solver_rhs7" localSheetId="0" hidden="1">Hoja1!$L$7</definedName>
    <definedName name="solver_rhs7" localSheetId="1" hidden="1">Hoja2!$K$5</definedName>
    <definedName name="solver_rhs7" localSheetId="2" hidden="1">Hoja3!$L$5</definedName>
    <definedName name="solver_rhs7" localSheetId="3" hidden="1">Hoja5!$L$4</definedName>
    <definedName name="solver_rhs8" localSheetId="1" hidden="1">entero</definedName>
    <definedName name="solver_rhs8" localSheetId="3" hidden="1">Hoja5!$N$4</definedName>
    <definedName name="solver_rhs9" localSheetId="1" hidden="1">Hoja2!$M$5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2</definedName>
    <definedName name="solver_scl" localSheetId="1" hidden="1">1</definedName>
    <definedName name="solver_scl" localSheetId="2" hidden="1">2</definedName>
    <definedName name="solver_scl" localSheetId="3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  <c r="J5" i="5"/>
  <c r="J4" i="5"/>
  <c r="I5" i="5"/>
  <c r="I4" i="5"/>
  <c r="H5" i="5"/>
  <c r="H4" i="5"/>
  <c r="G5" i="3"/>
  <c r="J4" i="3"/>
  <c r="J3" i="3"/>
  <c r="I4" i="3"/>
  <c r="I3" i="3"/>
  <c r="H4" i="3"/>
  <c r="H3" i="3"/>
  <c r="H3" i="2"/>
  <c r="H5" i="2"/>
  <c r="H4" i="2"/>
  <c r="G6" i="2"/>
  <c r="I3" i="2"/>
  <c r="I4" i="2"/>
  <c r="I5" i="2"/>
  <c r="E4" i="2"/>
  <c r="E5" i="2"/>
  <c r="E3" i="2"/>
  <c r="H7" i="1"/>
  <c r="J6" i="1"/>
  <c r="J5" i="1"/>
  <c r="I6" i="1"/>
  <c r="I5" i="1"/>
  <c r="F6" i="1"/>
  <c r="F5" i="1"/>
  <c r="I6" i="5" l="1"/>
  <c r="J6" i="5"/>
  <c r="H6" i="5"/>
  <c r="I5" i="3"/>
  <c r="H5" i="3"/>
  <c r="J5" i="3"/>
  <c r="H6" i="2"/>
  <c r="I6" i="2"/>
  <c r="I7" i="1"/>
  <c r="J7" i="1"/>
</calcChain>
</file>

<file path=xl/sharedStrings.xml><?xml version="1.0" encoding="utf-8"?>
<sst xmlns="http://schemas.openxmlformats.org/spreadsheetml/2006/main" count="78" uniqueCount="42">
  <si>
    <t>CEREAL</t>
  </si>
  <si>
    <t>PRECIO (Kg)</t>
  </si>
  <si>
    <t>COSTO</t>
  </si>
  <si>
    <t>GANANCIA</t>
  </si>
  <si>
    <t>Maiz</t>
  </si>
  <si>
    <t>Arroz</t>
  </si>
  <si>
    <t>VENTAS</t>
  </si>
  <si>
    <t>COSTO TOTAL</t>
  </si>
  <si>
    <t>GANANCIA TOTAL</t>
  </si>
  <si>
    <t>TOTALES</t>
  </si>
  <si>
    <t>RESTRICCIONES</t>
  </si>
  <si>
    <t>MAX</t>
  </si>
  <si>
    <t>MIN</t>
  </si>
  <si>
    <t>MUEBLE</t>
  </si>
  <si>
    <t>COSTO DE PRODUCCIÓN</t>
  </si>
  <si>
    <t>PRECIO DE VENTA</t>
  </si>
  <si>
    <t>Sala</t>
  </si>
  <si>
    <t>Comedor</t>
  </si>
  <si>
    <t>Escritorio</t>
  </si>
  <si>
    <t xml:space="preserve">RESTRICCIONES </t>
  </si>
  <si>
    <t xml:space="preserve">MAX </t>
  </si>
  <si>
    <t xml:space="preserve">PIEZAS </t>
  </si>
  <si>
    <t>PANQUÉ</t>
  </si>
  <si>
    <t>Clasico</t>
  </si>
  <si>
    <t>Especial</t>
  </si>
  <si>
    <t>RELLENO</t>
  </si>
  <si>
    <t>BIZCOCHO (KG)</t>
  </si>
  <si>
    <t>PT. BIZCOCHO</t>
  </si>
  <si>
    <t>PT. RELLENO</t>
  </si>
  <si>
    <t>max</t>
  </si>
  <si>
    <t xml:space="preserve">TOTALES </t>
  </si>
  <si>
    <t>clasico</t>
  </si>
  <si>
    <t>especial</t>
  </si>
  <si>
    <t>LICUADORAS</t>
  </si>
  <si>
    <t>BASICA</t>
  </si>
  <si>
    <t>EQUIPADA</t>
  </si>
  <si>
    <t>HORAS DE TRABAJO</t>
  </si>
  <si>
    <t>UNIDADES DE MATERIAL</t>
  </si>
  <si>
    <t>T.HORAS</t>
  </si>
  <si>
    <t>T.U. MATERIAL</t>
  </si>
  <si>
    <t>HRS</t>
  </si>
  <si>
    <t>U.MATERIAL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</si>
</sst>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0" xfId="0" applyFont="1"/>
    <xf numFmtId="0" fontId="0" fillId="7" borderId="1" xfId="0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3" fillId="6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/>
    <xf numFmtId="164" fontId="5" fillId="0" borderId="1" xfId="0" applyNumberFormat="1" applyFont="1" applyBorder="1"/>
    <xf numFmtId="164" fontId="5" fillId="3" borderId="1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6" fillId="4" borderId="0" xfId="0" applyFont="1" applyFill="1"/>
    <xf numFmtId="0" fontId="6" fillId="11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/>
    <xf numFmtId="0" fontId="6" fillId="4" borderId="1" xfId="0" applyFont="1" applyFill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164" fontId="5" fillId="6" borderId="1" xfId="0" applyNumberFormat="1" applyFont="1" applyFill="1" applyBorder="1"/>
    <xf numFmtId="0" fontId="0" fillId="0" borderId="0" xfId="0" applyAlignment="1">
      <alignment wrapText="1"/>
    </xf>
    <xf numFmtId="0" fontId="1" fillId="3" borderId="0" xfId="0" applyFont="1" applyFill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6" fillId="8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1" xfId="0" applyFont="1" applyBorder="1"/>
    <xf numFmtId="0" fontId="1" fillId="14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9A2D-DB96-4837-8444-C5BF1637FF92}">
  <dimension ref="C4:O8"/>
  <sheetViews>
    <sheetView topLeftCell="B3" zoomScale="118" workbookViewId="0">
      <selection activeCell="C27" sqref="C27"/>
    </sheetView>
  </sheetViews>
  <sheetFormatPr baseColWidth="10" defaultRowHeight="14.4" x14ac:dyDescent="0.3"/>
  <cols>
    <col min="9" max="9" width="14.5546875" customWidth="1"/>
    <col min="10" max="10" width="17.21875" customWidth="1"/>
  </cols>
  <sheetData>
    <row r="4" spans="3:15" x14ac:dyDescent="0.3">
      <c r="C4" s="2" t="s">
        <v>0</v>
      </c>
      <c r="D4" s="3" t="s">
        <v>1</v>
      </c>
      <c r="E4" s="2" t="s">
        <v>2</v>
      </c>
      <c r="F4" s="4" t="s">
        <v>3</v>
      </c>
      <c r="H4" s="5" t="s">
        <v>6</v>
      </c>
      <c r="I4" s="6" t="s">
        <v>7</v>
      </c>
      <c r="J4" s="5" t="s">
        <v>8</v>
      </c>
      <c r="L4" s="41" t="s">
        <v>10</v>
      </c>
      <c r="M4" s="41"/>
      <c r="N4" s="41"/>
      <c r="O4" s="41"/>
    </row>
    <row r="5" spans="3:15" x14ac:dyDescent="0.3">
      <c r="C5" s="1" t="s">
        <v>4</v>
      </c>
      <c r="D5" s="1">
        <v>12.5</v>
      </c>
      <c r="E5" s="1">
        <v>8.5</v>
      </c>
      <c r="F5" s="8">
        <f>(D5-E5)</f>
        <v>4</v>
      </c>
      <c r="H5" s="1">
        <v>24411</v>
      </c>
      <c r="I5" s="8">
        <f>(H5*E5)</f>
        <v>207493.5</v>
      </c>
      <c r="J5" s="8">
        <f>H5*F5</f>
        <v>97644</v>
      </c>
      <c r="L5" s="1">
        <v>30000</v>
      </c>
      <c r="M5" s="1" t="s">
        <v>11</v>
      </c>
      <c r="N5" s="1">
        <v>500</v>
      </c>
      <c r="O5" s="1" t="s">
        <v>12</v>
      </c>
    </row>
    <row r="6" spans="3:15" x14ac:dyDescent="0.3">
      <c r="C6" s="1" t="s">
        <v>5</v>
      </c>
      <c r="D6" s="1">
        <v>32.6</v>
      </c>
      <c r="E6" s="1">
        <v>19.5</v>
      </c>
      <c r="F6" s="8">
        <f>(D6-E6)</f>
        <v>13.100000000000001</v>
      </c>
      <c r="H6" s="1">
        <v>15000</v>
      </c>
      <c r="I6" s="8">
        <f>(H6*E6)</f>
        <v>292500</v>
      </c>
      <c r="J6" s="8">
        <f>H6*F6</f>
        <v>196500.00000000003</v>
      </c>
      <c r="L6" s="1">
        <v>15000</v>
      </c>
      <c r="M6" s="1" t="s">
        <v>11</v>
      </c>
      <c r="N6" s="1">
        <v>500</v>
      </c>
      <c r="O6" s="1" t="s">
        <v>12</v>
      </c>
    </row>
    <row r="7" spans="3:15" x14ac:dyDescent="0.3">
      <c r="G7" s="11" t="s">
        <v>9</v>
      </c>
      <c r="H7" s="9">
        <f>SUM(H5:H6)</f>
        <v>39411</v>
      </c>
      <c r="I7" s="9">
        <f>SUM(I5:I6)</f>
        <v>499993.5</v>
      </c>
      <c r="J7" s="9">
        <f>SUM(J5:J6)</f>
        <v>294144</v>
      </c>
      <c r="L7" s="10">
        <v>500000</v>
      </c>
      <c r="M7" s="10" t="s">
        <v>11</v>
      </c>
    </row>
    <row r="8" spans="3:15" x14ac:dyDescent="0.3">
      <c r="H8" s="7"/>
    </row>
  </sheetData>
  <mergeCells count="1">
    <mergeCell ref="L4:O4"/>
  </mergeCells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3441-F85F-4D27-877E-1D2867B28247}">
  <dimension ref="B2:N9"/>
  <sheetViews>
    <sheetView topLeftCell="B1" workbookViewId="0">
      <selection activeCell="L6" sqref="L6"/>
    </sheetView>
  </sheetViews>
  <sheetFormatPr baseColWidth="10" defaultRowHeight="14.4" x14ac:dyDescent="0.3"/>
  <cols>
    <col min="2" max="2" width="16.109375" customWidth="1"/>
    <col min="3" max="3" width="26.33203125" customWidth="1"/>
    <col min="4" max="4" width="20.88671875" customWidth="1"/>
    <col min="5" max="5" width="13.88671875" customWidth="1"/>
    <col min="6" max="6" width="13.21875" customWidth="1"/>
    <col min="7" max="7" width="12.5546875" customWidth="1"/>
    <col min="8" max="8" width="17.77734375" customWidth="1"/>
    <col min="9" max="9" width="19" customWidth="1"/>
    <col min="11" max="11" width="15.109375" bestFit="1" customWidth="1"/>
  </cols>
  <sheetData>
    <row r="2" spans="2:14" x14ac:dyDescent="0.3">
      <c r="B2" s="20" t="s">
        <v>13</v>
      </c>
      <c r="C2" s="21" t="s">
        <v>14</v>
      </c>
      <c r="D2" s="20" t="s">
        <v>15</v>
      </c>
      <c r="E2" s="22" t="s">
        <v>3</v>
      </c>
      <c r="G2" s="19" t="s">
        <v>6</v>
      </c>
      <c r="H2" s="19" t="s">
        <v>7</v>
      </c>
      <c r="I2" s="19" t="s">
        <v>8</v>
      </c>
      <c r="K2" s="42" t="s">
        <v>19</v>
      </c>
      <c r="L2" s="42"/>
      <c r="M2" s="42"/>
      <c r="N2" s="42"/>
    </row>
    <row r="3" spans="2:14" x14ac:dyDescent="0.3">
      <c r="B3" s="12" t="s">
        <v>16</v>
      </c>
      <c r="C3" s="14">
        <v>6700</v>
      </c>
      <c r="D3" s="15">
        <v>13000</v>
      </c>
      <c r="E3" s="16">
        <f>D3-C3</f>
        <v>6300</v>
      </c>
      <c r="G3" s="13">
        <v>115</v>
      </c>
      <c r="H3" s="15">
        <f>G3*C3</f>
        <v>770500</v>
      </c>
      <c r="I3" s="15">
        <f>G3*E3</f>
        <v>724500</v>
      </c>
      <c r="K3" s="13">
        <v>115</v>
      </c>
      <c r="L3" s="13" t="s">
        <v>11</v>
      </c>
      <c r="M3" s="13">
        <v>58</v>
      </c>
      <c r="N3" s="13" t="s">
        <v>12</v>
      </c>
    </row>
    <row r="4" spans="2:14" x14ac:dyDescent="0.3">
      <c r="B4" s="12" t="s">
        <v>17</v>
      </c>
      <c r="C4" s="15">
        <v>5400</v>
      </c>
      <c r="D4" s="15">
        <v>12400</v>
      </c>
      <c r="E4" s="16">
        <f t="shared" ref="E4:E5" si="0">D4-C4</f>
        <v>7000</v>
      </c>
      <c r="G4" s="13">
        <v>320</v>
      </c>
      <c r="H4" s="15">
        <f>G4*C4</f>
        <v>1728000</v>
      </c>
      <c r="I4" s="15">
        <f t="shared" ref="I4:I5" si="1">G4*E4</f>
        <v>2240000</v>
      </c>
      <c r="K4" s="13">
        <v>320</v>
      </c>
      <c r="L4" s="13" t="s">
        <v>11</v>
      </c>
      <c r="M4" s="13">
        <v>37</v>
      </c>
      <c r="N4" s="13" t="s">
        <v>12</v>
      </c>
    </row>
    <row r="5" spans="2:14" x14ac:dyDescent="0.3">
      <c r="B5" s="12" t="s">
        <v>18</v>
      </c>
      <c r="C5" s="14">
        <v>4600</v>
      </c>
      <c r="D5" s="15">
        <v>10050</v>
      </c>
      <c r="E5" s="16">
        <f t="shared" si="0"/>
        <v>5450</v>
      </c>
      <c r="G5" s="13">
        <v>165</v>
      </c>
      <c r="H5" s="15">
        <f>G5*C5</f>
        <v>759000</v>
      </c>
      <c r="I5" s="15">
        <f t="shared" si="1"/>
        <v>899250</v>
      </c>
      <c r="K5" s="13">
        <v>400</v>
      </c>
      <c r="L5" s="13" t="s">
        <v>11</v>
      </c>
      <c r="M5" s="13">
        <v>46</v>
      </c>
      <c r="N5" s="13" t="s">
        <v>12</v>
      </c>
    </row>
    <row r="6" spans="2:14" x14ac:dyDescent="0.3">
      <c r="F6" s="18" t="s">
        <v>9</v>
      </c>
      <c r="G6" s="17">
        <f>SUM(G3:G5)</f>
        <v>600</v>
      </c>
      <c r="H6" s="28">
        <f>SUM(H3:H5)</f>
        <v>3257500</v>
      </c>
      <c r="I6" s="28">
        <f>SUM(I3:I5)</f>
        <v>3863750</v>
      </c>
      <c r="K6" s="24">
        <v>3500000</v>
      </c>
      <c r="L6" s="25" t="s">
        <v>20</v>
      </c>
    </row>
    <row r="7" spans="2:14" x14ac:dyDescent="0.3">
      <c r="F7" s="26"/>
      <c r="G7" s="27"/>
      <c r="J7" s="30" t="s">
        <v>21</v>
      </c>
      <c r="K7" s="13">
        <v>600</v>
      </c>
      <c r="L7" s="13" t="s">
        <v>11</v>
      </c>
    </row>
    <row r="9" spans="2:14" x14ac:dyDescent="0.3">
      <c r="F9" s="29"/>
    </row>
  </sheetData>
  <mergeCells count="1">
    <mergeCell ref="K2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4F31-6EFE-42E4-8E2A-5CD7D48F2279}">
  <dimension ref="B2:O10"/>
  <sheetViews>
    <sheetView topLeftCell="C1" workbookViewId="0">
      <selection activeCell="H10" sqref="H10"/>
    </sheetView>
  </sheetViews>
  <sheetFormatPr baseColWidth="10" defaultRowHeight="14.4" x14ac:dyDescent="0.3"/>
  <cols>
    <col min="3" max="3" width="17.6640625" customWidth="1"/>
    <col min="4" max="4" width="18.21875" style="32" customWidth="1"/>
    <col min="5" max="5" width="15.5546875" customWidth="1"/>
    <col min="7" max="7" width="13.33203125" customWidth="1"/>
    <col min="8" max="8" width="23.5546875" customWidth="1"/>
    <col min="9" max="9" width="18.77734375" customWidth="1"/>
    <col min="10" max="10" width="19.44140625" customWidth="1"/>
  </cols>
  <sheetData>
    <row r="2" spans="2:15" x14ac:dyDescent="0.3">
      <c r="B2" s="23" t="s">
        <v>22</v>
      </c>
      <c r="C2" s="23" t="s">
        <v>26</v>
      </c>
      <c r="D2" s="23" t="s">
        <v>25</v>
      </c>
      <c r="E2" s="23" t="s">
        <v>3</v>
      </c>
      <c r="G2" s="34" t="s">
        <v>6</v>
      </c>
      <c r="H2" s="34" t="s">
        <v>27</v>
      </c>
      <c r="I2" s="34" t="s">
        <v>28</v>
      </c>
      <c r="J2" s="34" t="s">
        <v>8</v>
      </c>
      <c r="K2" s="35"/>
      <c r="L2" s="43" t="s">
        <v>10</v>
      </c>
      <c r="M2" s="43"/>
      <c r="N2" s="43"/>
      <c r="O2" s="43"/>
    </row>
    <row r="3" spans="2:15" x14ac:dyDescent="0.3">
      <c r="B3" s="31" t="s">
        <v>23</v>
      </c>
      <c r="C3" s="13">
        <v>1</v>
      </c>
      <c r="D3" s="13">
        <v>0.25</v>
      </c>
      <c r="E3" s="33">
        <v>250</v>
      </c>
      <c r="G3" s="13">
        <v>100</v>
      </c>
      <c r="H3" s="12">
        <f>G3*C3</f>
        <v>100</v>
      </c>
      <c r="I3" s="12">
        <f>G3*D3</f>
        <v>25</v>
      </c>
      <c r="J3" s="15">
        <f>G3*E3</f>
        <v>25000</v>
      </c>
      <c r="K3" s="35"/>
      <c r="L3" s="12">
        <v>150</v>
      </c>
      <c r="M3" s="12" t="s">
        <v>29</v>
      </c>
      <c r="N3" s="12">
        <v>50</v>
      </c>
      <c r="O3" s="12" t="s">
        <v>29</v>
      </c>
    </row>
    <row r="4" spans="2:15" x14ac:dyDescent="0.3">
      <c r="B4" s="12" t="s">
        <v>24</v>
      </c>
      <c r="C4" s="13">
        <v>1</v>
      </c>
      <c r="D4" s="13">
        <v>0.5</v>
      </c>
      <c r="E4" s="33">
        <v>400</v>
      </c>
      <c r="G4" s="38">
        <v>50</v>
      </c>
      <c r="H4" s="36">
        <f>G4*C4</f>
        <v>50</v>
      </c>
      <c r="I4" s="36">
        <f>G4*D4</f>
        <v>25</v>
      </c>
      <c r="J4" s="39">
        <f>G4*E4</f>
        <v>20000</v>
      </c>
      <c r="K4" s="35"/>
      <c r="L4" s="36">
        <v>125</v>
      </c>
      <c r="M4" s="36" t="s">
        <v>29</v>
      </c>
      <c r="N4" s="35" t="s">
        <v>31</v>
      </c>
      <c r="O4" s="35"/>
    </row>
    <row r="5" spans="2:15" x14ac:dyDescent="0.3">
      <c r="F5" s="23" t="s">
        <v>30</v>
      </c>
      <c r="G5" s="25">
        <f>SUM(G3:G4)</f>
        <v>150</v>
      </c>
      <c r="H5" s="25">
        <f>SUM(H3:H4)</f>
        <v>150</v>
      </c>
      <c r="I5" s="25">
        <f>SUM(I3:I4)</f>
        <v>50</v>
      </c>
      <c r="J5" s="40">
        <f>SUM(J3:J4)</f>
        <v>45000</v>
      </c>
      <c r="K5" s="37" t="s">
        <v>21</v>
      </c>
      <c r="L5" s="12">
        <v>125</v>
      </c>
      <c r="M5" s="12" t="s">
        <v>29</v>
      </c>
      <c r="N5" s="35" t="s">
        <v>32</v>
      </c>
      <c r="O5" s="35"/>
    </row>
    <row r="10" spans="2:15" x14ac:dyDescent="0.3">
      <c r="D10"/>
    </row>
  </sheetData>
  <mergeCells count="1">
    <mergeCell ref="L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133-5E0C-4933-AC6A-4E2E611B63BA}">
  <dimension ref="B3:P6"/>
  <sheetViews>
    <sheetView tabSelected="1" zoomScale="88" workbookViewId="0">
      <selection activeCell="C34" sqref="C34"/>
    </sheetView>
  </sheetViews>
  <sheetFormatPr baseColWidth="10" defaultRowHeight="14.4" x14ac:dyDescent="0.3"/>
  <cols>
    <col min="2" max="2" width="13.44140625" customWidth="1"/>
    <col min="3" max="3" width="18" customWidth="1"/>
    <col min="4" max="4" width="23.44140625" customWidth="1"/>
    <col min="5" max="5" width="16" customWidth="1"/>
    <col min="8" max="8" width="15.21875" customWidth="1"/>
    <col min="9" max="9" width="18" customWidth="1"/>
    <col min="10" max="10" width="17.77734375" customWidth="1"/>
  </cols>
  <sheetData>
    <row r="3" spans="2:16" x14ac:dyDescent="0.3">
      <c r="B3" s="46" t="s">
        <v>33</v>
      </c>
      <c r="C3" s="46" t="s">
        <v>36</v>
      </c>
      <c r="D3" s="47" t="s">
        <v>37</v>
      </c>
      <c r="E3" s="49" t="s">
        <v>3</v>
      </c>
      <c r="G3" s="54" t="s">
        <v>6</v>
      </c>
      <c r="H3" s="48" t="s">
        <v>38</v>
      </c>
      <c r="I3" s="48" t="s">
        <v>39</v>
      </c>
      <c r="J3" s="49" t="s">
        <v>8</v>
      </c>
      <c r="L3" s="50" t="s">
        <v>10</v>
      </c>
      <c r="M3" s="51"/>
      <c r="N3" s="51"/>
      <c r="O3" s="52"/>
    </row>
    <row r="4" spans="2:16" x14ac:dyDescent="0.3">
      <c r="B4" s="44" t="s">
        <v>34</v>
      </c>
      <c r="C4" s="44">
        <v>6</v>
      </c>
      <c r="D4" s="44">
        <v>4</v>
      </c>
      <c r="E4" s="45">
        <v>600</v>
      </c>
      <c r="G4" s="44">
        <v>10</v>
      </c>
      <c r="H4" s="44">
        <f>G4*C4</f>
        <v>60</v>
      </c>
      <c r="I4" s="44">
        <f>G4*D4</f>
        <v>40</v>
      </c>
      <c r="J4" s="45">
        <f>G4*E4</f>
        <v>6000</v>
      </c>
      <c r="K4" s="59" t="s">
        <v>40</v>
      </c>
      <c r="L4" s="53">
        <v>200</v>
      </c>
      <c r="M4" s="1" t="s">
        <v>11</v>
      </c>
      <c r="N4" s="53">
        <v>90</v>
      </c>
      <c r="O4" s="1" t="s">
        <v>11</v>
      </c>
      <c r="P4" t="s">
        <v>41</v>
      </c>
    </row>
    <row r="5" spans="2:16" x14ac:dyDescent="0.3">
      <c r="B5" s="44" t="s">
        <v>35</v>
      </c>
      <c r="C5" s="44">
        <v>8</v>
      </c>
      <c r="D5" s="44">
        <v>6</v>
      </c>
      <c r="E5" s="45">
        <v>750</v>
      </c>
      <c r="G5" s="55">
        <v>10</v>
      </c>
      <c r="H5" s="55">
        <f>G5*C5</f>
        <v>80</v>
      </c>
      <c r="I5" s="55">
        <f>G5*D5</f>
        <v>60</v>
      </c>
      <c r="J5" s="57">
        <f>G5*E5</f>
        <v>7500</v>
      </c>
      <c r="L5" s="53">
        <v>10</v>
      </c>
      <c r="M5" s="1" t="s">
        <v>12</v>
      </c>
      <c r="N5" s="53">
        <v>50</v>
      </c>
      <c r="O5" s="1" t="s">
        <v>11</v>
      </c>
      <c r="P5" t="s">
        <v>34</v>
      </c>
    </row>
    <row r="6" spans="2:16" x14ac:dyDescent="0.3">
      <c r="F6" s="56" t="s">
        <v>30</v>
      </c>
      <c r="G6" s="56">
        <f>SUM(G4:G5)</f>
        <v>20</v>
      </c>
      <c r="H6" s="56">
        <f>SUM(H4:H5)</f>
        <v>140</v>
      </c>
      <c r="I6" s="56">
        <f>SUM(I4:I5)</f>
        <v>100</v>
      </c>
      <c r="J6" s="58">
        <f>SUM(J4:J5)</f>
        <v>13500</v>
      </c>
      <c r="L6" s="53">
        <v>10</v>
      </c>
      <c r="M6" s="1" t="s">
        <v>12</v>
      </c>
      <c r="N6" s="53">
        <v>50</v>
      </c>
      <c r="O6" s="1" t="s">
        <v>11</v>
      </c>
      <c r="P6" t="s">
        <v>35</v>
      </c>
    </row>
  </sheetData>
  <mergeCells count="1">
    <mergeCell ref="L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cp:lastPrinted>2023-03-04T17:57:10Z</cp:lastPrinted>
  <dcterms:created xsi:type="dcterms:W3CDTF">2023-03-04T16:37:11Z</dcterms:created>
  <dcterms:modified xsi:type="dcterms:W3CDTF">2023-04-11T05:28:47Z</dcterms:modified>
</cp:coreProperties>
</file>