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1156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22" i="1" l="1"/>
  <c r="C16" i="1"/>
  <c r="C21" i="1" l="1"/>
  <c r="C20" i="1"/>
  <c r="C19" i="1"/>
  <c r="C18" i="1"/>
  <c r="C17" i="1"/>
  <c r="D17" i="1" l="1"/>
  <c r="D16" i="1" l="1"/>
  <c r="E16" i="1" s="1"/>
  <c r="D18" i="1"/>
  <c r="E18" i="1" s="1"/>
  <c r="E17" i="1"/>
  <c r="D19" i="1"/>
  <c r="E19" i="1" s="1"/>
  <c r="D21" i="1"/>
  <c r="E21" i="1" s="1"/>
  <c r="D20" i="1"/>
  <c r="E20" i="1" s="1"/>
  <c r="D22" i="1" l="1"/>
  <c r="E22" i="1"/>
  <c r="F16" i="1"/>
  <c r="F17" i="1" s="1"/>
  <c r="F18" i="1" l="1"/>
  <c r="F19" i="1" s="1"/>
  <c r="F20" i="1" s="1"/>
  <c r="F21" i="1" s="1"/>
</calcChain>
</file>

<file path=xl/sharedStrings.xml><?xml version="1.0" encoding="utf-8"?>
<sst xmlns="http://schemas.openxmlformats.org/spreadsheetml/2006/main" count="78" uniqueCount="12">
  <si>
    <t>Fi</t>
  </si>
  <si>
    <t>Fr</t>
  </si>
  <si>
    <t>FP</t>
  </si>
  <si>
    <t>FPA</t>
  </si>
  <si>
    <t>Total</t>
  </si>
  <si>
    <t>Traumatologia</t>
  </si>
  <si>
    <t>Ginecologia</t>
  </si>
  <si>
    <t>M.interna</t>
  </si>
  <si>
    <t>Pediatria</t>
  </si>
  <si>
    <t>Oncologia</t>
  </si>
  <si>
    <t>Urologia</t>
  </si>
  <si>
    <t>Especialidades Medicas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</si>
</sst>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baseline="0"/>
              <a:t>Especialidades Medicas </a:t>
            </a:r>
            <a:endParaRPr lang="es-MX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2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tx1"/>
              </a:solidFill>
            </c:spPr>
          </c:dPt>
          <c:cat>
            <c:strRef>
              <c:f>Hoja1!$B$16:$B$21</c:f>
              <c:strCache>
                <c:ptCount val="6"/>
                <c:pt idx="0">
                  <c:v>Traumatologia</c:v>
                </c:pt>
                <c:pt idx="1">
                  <c:v>Ginecologia</c:v>
                </c:pt>
                <c:pt idx="2">
                  <c:v>M.interna</c:v>
                </c:pt>
                <c:pt idx="3">
                  <c:v>Pediatria</c:v>
                </c:pt>
                <c:pt idx="4">
                  <c:v>Oncologia</c:v>
                </c:pt>
                <c:pt idx="5">
                  <c:v>Urologia</c:v>
                </c:pt>
              </c:strCache>
            </c:strRef>
          </c:cat>
          <c:val>
            <c:numRef>
              <c:f>Hoja1!$C$16:$C$21</c:f>
              <c:numCache>
                <c:formatCode>General</c:formatCode>
                <c:ptCount val="6"/>
                <c:pt idx="0">
                  <c:v>9</c:v>
                </c:pt>
                <c:pt idx="1">
                  <c:v>7</c:v>
                </c:pt>
                <c:pt idx="2">
                  <c:v>10</c:v>
                </c:pt>
                <c:pt idx="3">
                  <c:v>9</c:v>
                </c:pt>
                <c:pt idx="4">
                  <c:v>20</c:v>
                </c:pt>
                <c:pt idx="5">
                  <c:v>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9334016"/>
        <c:axId val="79352192"/>
      </c:barChart>
      <c:catAx>
        <c:axId val="79334016"/>
        <c:scaling>
          <c:orientation val="minMax"/>
        </c:scaling>
        <c:delete val="0"/>
        <c:axPos val="b"/>
        <c:majorTickMark val="none"/>
        <c:minorTickMark val="none"/>
        <c:tickLblPos val="nextTo"/>
        <c:crossAx val="79352192"/>
        <c:crosses val="autoZero"/>
        <c:auto val="1"/>
        <c:lblAlgn val="ctr"/>
        <c:lblOffset val="100"/>
        <c:noMultiLvlLbl val="0"/>
      </c:catAx>
      <c:valAx>
        <c:axId val="793521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9334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%</a:t>
            </a:r>
            <a:r>
              <a:rPr lang="es-MX" baseline="0"/>
              <a:t> Especialidades Medicas</a:t>
            </a:r>
            <a:endParaRPr lang="es-MX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Hoja1!$B$16:$B$21</c:f>
              <c:strCache>
                <c:ptCount val="6"/>
                <c:pt idx="0">
                  <c:v>Traumatologia</c:v>
                </c:pt>
                <c:pt idx="1">
                  <c:v>Ginecologia</c:v>
                </c:pt>
                <c:pt idx="2">
                  <c:v>M.interna</c:v>
                </c:pt>
                <c:pt idx="3">
                  <c:v>Pediatria</c:v>
                </c:pt>
                <c:pt idx="4">
                  <c:v>Oncologia</c:v>
                </c:pt>
                <c:pt idx="5">
                  <c:v>Urologia</c:v>
                </c:pt>
              </c:strCache>
            </c:strRef>
          </c:cat>
          <c:val>
            <c:numRef>
              <c:f>Hoja1!$D$16:$D$21</c:f>
              <c:numCache>
                <c:formatCode>General</c:formatCode>
                <c:ptCount val="6"/>
                <c:pt idx="0">
                  <c:v>0.13846153846153847</c:v>
                </c:pt>
                <c:pt idx="1">
                  <c:v>0.1076923076923077</c:v>
                </c:pt>
                <c:pt idx="2">
                  <c:v>0.15384615384615385</c:v>
                </c:pt>
                <c:pt idx="3">
                  <c:v>0.13846153846153847</c:v>
                </c:pt>
                <c:pt idx="4">
                  <c:v>0.30769230769230771</c:v>
                </c:pt>
                <c:pt idx="5">
                  <c:v>0.15384615384615385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Especialidades</a:t>
            </a:r>
            <a:r>
              <a:rPr lang="es-MX" baseline="0"/>
              <a:t> Medicas</a:t>
            </a:r>
            <a:endParaRPr lang="es-MX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strRef>
              <c:f>Hoja1!$B$16:$B$21</c:f>
              <c:strCache>
                <c:ptCount val="6"/>
                <c:pt idx="0">
                  <c:v>Traumatologia</c:v>
                </c:pt>
                <c:pt idx="1">
                  <c:v>Ginecologia</c:v>
                </c:pt>
                <c:pt idx="2">
                  <c:v>M.interna</c:v>
                </c:pt>
                <c:pt idx="3">
                  <c:v>Pediatria</c:v>
                </c:pt>
                <c:pt idx="4">
                  <c:v>Oncologia</c:v>
                </c:pt>
                <c:pt idx="5">
                  <c:v>Urologia</c:v>
                </c:pt>
              </c:strCache>
            </c:strRef>
          </c:xVal>
          <c:yVal>
            <c:numRef>
              <c:f>Hoja1!$F$16:$F$21</c:f>
              <c:numCache>
                <c:formatCode>General</c:formatCode>
                <c:ptCount val="6"/>
                <c:pt idx="0">
                  <c:v>13.846153846153847</c:v>
                </c:pt>
                <c:pt idx="1">
                  <c:v>24.615384615384617</c:v>
                </c:pt>
                <c:pt idx="2">
                  <c:v>40</c:v>
                </c:pt>
                <c:pt idx="3">
                  <c:v>53.846153846153847</c:v>
                </c:pt>
                <c:pt idx="4">
                  <c:v>84.615384615384613</c:v>
                </c:pt>
                <c:pt idx="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64512"/>
        <c:axId val="80470400"/>
      </c:scatterChart>
      <c:valAx>
        <c:axId val="80464512"/>
        <c:scaling>
          <c:orientation val="minMax"/>
        </c:scaling>
        <c:delete val="0"/>
        <c:axPos val="b"/>
        <c:majorTickMark val="none"/>
        <c:minorTickMark val="none"/>
        <c:tickLblPos val="nextTo"/>
        <c:crossAx val="80470400"/>
        <c:crosses val="autoZero"/>
        <c:crossBetween val="midCat"/>
      </c:valAx>
      <c:valAx>
        <c:axId val="804704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04645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23</xdr:row>
      <xdr:rowOff>23812</xdr:rowOff>
    </xdr:from>
    <xdr:to>
      <xdr:col>5</xdr:col>
      <xdr:colOff>476250</xdr:colOff>
      <xdr:row>37</xdr:row>
      <xdr:rowOff>100012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24</xdr:row>
      <xdr:rowOff>42862</xdr:rowOff>
    </xdr:from>
    <xdr:to>
      <xdr:col>11</xdr:col>
      <xdr:colOff>466725</xdr:colOff>
      <xdr:row>38</xdr:row>
      <xdr:rowOff>119062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752475</xdr:colOff>
      <xdr:row>40</xdr:row>
      <xdr:rowOff>23812</xdr:rowOff>
    </xdr:from>
    <xdr:to>
      <xdr:col>5</xdr:col>
      <xdr:colOff>457200</xdr:colOff>
      <xdr:row>54</xdr:row>
      <xdr:rowOff>100012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I16" sqref="I16"/>
    </sheetView>
  </sheetViews>
  <sheetFormatPr baseColWidth="10" defaultRowHeight="15" x14ac:dyDescent="0.2"/>
  <cols>
    <col min="1" max="1" width="11.42578125" style="1"/>
    <col min="2" max="2" width="17.5703125" style="1" customWidth="1"/>
    <col min="3" max="3" width="16.28515625" style="1" customWidth="1"/>
    <col min="4" max="4" width="18.140625" style="1" customWidth="1"/>
    <col min="5" max="5" width="17.140625" style="1" customWidth="1"/>
    <col min="6" max="6" width="16.7109375" style="1" customWidth="1"/>
    <col min="7" max="7" width="16.28515625" style="1" customWidth="1"/>
    <col min="8" max="16384" width="11.42578125" style="1"/>
  </cols>
  <sheetData>
    <row r="1" spans="1:8" ht="15.75" x14ac:dyDescent="0.25">
      <c r="A1" s="6" t="s">
        <v>11</v>
      </c>
      <c r="B1" s="7"/>
      <c r="C1" s="7"/>
      <c r="D1" s="7"/>
      <c r="E1" s="7"/>
      <c r="F1" s="7"/>
      <c r="G1" s="7"/>
      <c r="H1" s="7"/>
    </row>
    <row r="3" spans="1:8" x14ac:dyDescent="0.2">
      <c r="B3" s="2" t="s">
        <v>8</v>
      </c>
      <c r="C3" s="2" t="s">
        <v>7</v>
      </c>
      <c r="D3" s="2" t="s">
        <v>9</v>
      </c>
      <c r="E3" s="2" t="s">
        <v>7</v>
      </c>
      <c r="F3" s="2" t="s">
        <v>9</v>
      </c>
      <c r="G3" s="2" t="s">
        <v>7</v>
      </c>
    </row>
    <row r="4" spans="1:8" x14ac:dyDescent="0.2">
      <c r="B4" s="2" t="s">
        <v>5</v>
      </c>
      <c r="C4" s="2" t="s">
        <v>5</v>
      </c>
      <c r="D4" s="2" t="s">
        <v>10</v>
      </c>
      <c r="E4" s="2" t="s">
        <v>7</v>
      </c>
      <c r="F4" s="2" t="s">
        <v>10</v>
      </c>
      <c r="G4" s="2" t="s">
        <v>6</v>
      </c>
    </row>
    <row r="5" spans="1:8" x14ac:dyDescent="0.2">
      <c r="B5" s="2" t="s">
        <v>10</v>
      </c>
      <c r="C5" s="2" t="s">
        <v>8</v>
      </c>
      <c r="D5" s="2" t="s">
        <v>7</v>
      </c>
      <c r="E5" s="2" t="s">
        <v>9</v>
      </c>
      <c r="F5" s="2" t="s">
        <v>6</v>
      </c>
      <c r="G5" s="2" t="s">
        <v>6</v>
      </c>
    </row>
    <row r="6" spans="1:8" x14ac:dyDescent="0.2">
      <c r="B6" s="2" t="s">
        <v>6</v>
      </c>
      <c r="C6" s="2" t="s">
        <v>9</v>
      </c>
      <c r="D6" s="2" t="s">
        <v>9</v>
      </c>
      <c r="E6" s="2" t="s">
        <v>5</v>
      </c>
      <c r="F6" s="2" t="s">
        <v>9</v>
      </c>
      <c r="G6" s="2" t="s">
        <v>10</v>
      </c>
    </row>
    <row r="7" spans="1:8" x14ac:dyDescent="0.2">
      <c r="B7" s="2" t="s">
        <v>7</v>
      </c>
      <c r="C7" s="2" t="s">
        <v>7</v>
      </c>
      <c r="D7" s="2" t="s">
        <v>6</v>
      </c>
      <c r="E7" s="2" t="s">
        <v>8</v>
      </c>
      <c r="F7" s="2" t="s">
        <v>8</v>
      </c>
      <c r="G7" s="2" t="s">
        <v>5</v>
      </c>
    </row>
    <row r="8" spans="1:8" x14ac:dyDescent="0.2">
      <c r="B8" s="2" t="s">
        <v>7</v>
      </c>
      <c r="C8" s="2" t="s">
        <v>10</v>
      </c>
      <c r="D8" s="2" t="s">
        <v>9</v>
      </c>
      <c r="E8" s="2" t="s">
        <v>9</v>
      </c>
      <c r="F8" s="2" t="s">
        <v>10</v>
      </c>
      <c r="G8" s="2" t="s">
        <v>9</v>
      </c>
    </row>
    <row r="9" spans="1:8" x14ac:dyDescent="0.2">
      <c r="B9" s="2" t="s">
        <v>7</v>
      </c>
      <c r="C9" s="2" t="s">
        <v>8</v>
      </c>
      <c r="D9" s="2" t="s">
        <v>5</v>
      </c>
      <c r="E9" s="2" t="s">
        <v>6</v>
      </c>
      <c r="F9" s="2" t="s">
        <v>9</v>
      </c>
      <c r="G9" s="2" t="s">
        <v>5</v>
      </c>
    </row>
    <row r="10" spans="1:8" x14ac:dyDescent="0.2">
      <c r="B10" s="2" t="s">
        <v>8</v>
      </c>
      <c r="C10" s="2" t="s">
        <v>6</v>
      </c>
      <c r="D10" s="2" t="s">
        <v>9</v>
      </c>
      <c r="E10" s="2" t="s">
        <v>9</v>
      </c>
      <c r="F10" s="2" t="s">
        <v>5</v>
      </c>
      <c r="G10" s="2" t="s">
        <v>10</v>
      </c>
    </row>
    <row r="11" spans="1:8" x14ac:dyDescent="0.2">
      <c r="B11" s="2" t="s">
        <v>9</v>
      </c>
      <c r="C11" s="2" t="s">
        <v>9</v>
      </c>
      <c r="D11" s="2" t="s">
        <v>8</v>
      </c>
      <c r="E11" s="2" t="s">
        <v>10</v>
      </c>
      <c r="F11" s="2" t="s">
        <v>9</v>
      </c>
      <c r="G11" s="2" t="s">
        <v>10</v>
      </c>
    </row>
    <row r="12" spans="1:8" x14ac:dyDescent="0.2">
      <c r="B12" s="2" t="s">
        <v>8</v>
      </c>
      <c r="C12" s="2" t="s">
        <v>5</v>
      </c>
      <c r="D12" s="2" t="s">
        <v>5</v>
      </c>
      <c r="E12" s="2" t="s">
        <v>9</v>
      </c>
      <c r="F12" s="2" t="s">
        <v>7</v>
      </c>
      <c r="G12" s="2" t="s">
        <v>10</v>
      </c>
    </row>
    <row r="13" spans="1:8" x14ac:dyDescent="0.2">
      <c r="B13" s="2" t="s">
        <v>9</v>
      </c>
      <c r="C13" s="2" t="s">
        <v>8</v>
      </c>
      <c r="D13" s="2" t="s">
        <v>9</v>
      </c>
      <c r="E13" s="2" t="s">
        <v>9</v>
      </c>
      <c r="F13" s="2" t="s">
        <v>9</v>
      </c>
      <c r="G13" s="2"/>
    </row>
    <row r="15" spans="1:8" ht="31.5" x14ac:dyDescent="0.2">
      <c r="B15" s="3" t="s">
        <v>11</v>
      </c>
      <c r="C15" s="4" t="s">
        <v>0</v>
      </c>
      <c r="D15" s="4" t="s">
        <v>1</v>
      </c>
      <c r="E15" s="4" t="s">
        <v>2</v>
      </c>
      <c r="F15" s="4" t="s">
        <v>3</v>
      </c>
    </row>
    <row r="16" spans="1:8" x14ac:dyDescent="0.2">
      <c r="B16" s="2" t="s">
        <v>5</v>
      </c>
      <c r="C16" s="2">
        <f>COUNTIF($B3:$G13,B16)</f>
        <v>9</v>
      </c>
      <c r="D16" s="2">
        <f>C16/C22</f>
        <v>0.13846153846153847</v>
      </c>
      <c r="E16" s="2">
        <f>D16*100</f>
        <v>13.846153846153847</v>
      </c>
      <c r="F16" s="2">
        <f>E16</f>
        <v>13.846153846153847</v>
      </c>
    </row>
    <row r="17" spans="2:6" x14ac:dyDescent="0.2">
      <c r="B17" s="2" t="s">
        <v>6</v>
      </c>
      <c r="C17" s="2">
        <f>COUNTIF(B3:G13,B17)</f>
        <v>7</v>
      </c>
      <c r="D17" s="2">
        <f>C17/C22</f>
        <v>0.1076923076923077</v>
      </c>
      <c r="E17" s="2">
        <f t="shared" ref="E17:E21" si="0">D17*100</f>
        <v>10.76923076923077</v>
      </c>
      <c r="F17" s="2">
        <f>F16+E17</f>
        <v>24.615384615384617</v>
      </c>
    </row>
    <row r="18" spans="2:6" x14ac:dyDescent="0.2">
      <c r="B18" s="2" t="s">
        <v>7</v>
      </c>
      <c r="C18" s="2">
        <f>COUNTIF(B3:G13,B18)</f>
        <v>10</v>
      </c>
      <c r="D18" s="2">
        <f>C18/C22</f>
        <v>0.15384615384615385</v>
      </c>
      <c r="E18" s="2">
        <f t="shared" si="0"/>
        <v>15.384615384615385</v>
      </c>
      <c r="F18" s="2">
        <f>E18+F17</f>
        <v>40</v>
      </c>
    </row>
    <row r="19" spans="2:6" x14ac:dyDescent="0.2">
      <c r="B19" s="2" t="s">
        <v>8</v>
      </c>
      <c r="C19" s="2">
        <f>COUNTIF(B3:G13,B19)</f>
        <v>9</v>
      </c>
      <c r="D19" s="2">
        <f>C19/C22</f>
        <v>0.13846153846153847</v>
      </c>
      <c r="E19" s="2">
        <f t="shared" si="0"/>
        <v>13.846153846153847</v>
      </c>
      <c r="F19" s="2">
        <f>F18+E19</f>
        <v>53.846153846153847</v>
      </c>
    </row>
    <row r="20" spans="2:6" x14ac:dyDescent="0.2">
      <c r="B20" s="2" t="s">
        <v>9</v>
      </c>
      <c r="C20" s="2">
        <f>COUNTIF(B3:G13,B20)</f>
        <v>20</v>
      </c>
      <c r="D20" s="2">
        <f>C20/C22</f>
        <v>0.30769230769230771</v>
      </c>
      <c r="E20" s="2">
        <f t="shared" si="0"/>
        <v>30.76923076923077</v>
      </c>
      <c r="F20" s="2">
        <f>E20+F19</f>
        <v>84.615384615384613</v>
      </c>
    </row>
    <row r="21" spans="2:6" x14ac:dyDescent="0.2">
      <c r="B21" s="2" t="s">
        <v>10</v>
      </c>
      <c r="C21" s="2">
        <f>COUNTIF(B3:G13,B21)</f>
        <v>10</v>
      </c>
      <c r="D21" s="2">
        <f>C21/C22</f>
        <v>0.15384615384615385</v>
      </c>
      <c r="E21" s="2">
        <f t="shared" si="0"/>
        <v>15.384615384615385</v>
      </c>
      <c r="F21" s="2">
        <f>E21+F20</f>
        <v>100</v>
      </c>
    </row>
    <row r="22" spans="2:6" ht="15.75" x14ac:dyDescent="0.25">
      <c r="B22" s="5" t="s">
        <v>4</v>
      </c>
      <c r="C22" s="5">
        <f>C16+C17+C18+C19+C20+C21</f>
        <v>65</v>
      </c>
      <c r="D22" s="5">
        <f>D16+D17+D18+D19+D20+D21</f>
        <v>1</v>
      </c>
      <c r="E22" s="5">
        <f>E16+E17+E18+E19+E20+E21</f>
        <v>100</v>
      </c>
    </row>
  </sheetData>
  <mergeCells count="1">
    <mergeCell ref="A1:H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dcterms:created xsi:type="dcterms:W3CDTF">2023-04-01T00:17:32Z</dcterms:created>
  <dcterms:modified xsi:type="dcterms:W3CDTF">2023-04-11T01:54:39Z</dcterms:modified>
</cp:coreProperties>
</file>