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ocuments\"/>
    </mc:Choice>
  </mc:AlternateContent>
  <xr:revisionPtr revIDLastSave="0" documentId="8_{7532A4C4-A4B3-4518-B234-ECDD0ADC25E9}" xr6:coauthVersionLast="47" xr6:coauthVersionMax="47" xr10:uidLastSave="{00000000-0000-0000-0000-000000000000}"/>
  <bookViews>
    <workbookView xWindow="-120" yWindow="-120" windowWidth="20730" windowHeight="11040" xr2:uid="{3F046D06-0802-48D9-B228-2D64E6F077D5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2" l="1"/>
  <c r="O22" i="2"/>
  <c r="N47" i="2"/>
  <c r="M47" i="2"/>
  <c r="L47" i="2"/>
  <c r="K47" i="2"/>
  <c r="J47" i="2"/>
  <c r="I47" i="2"/>
  <c r="H47" i="2"/>
  <c r="G47" i="2"/>
  <c r="F47" i="2"/>
  <c r="E47" i="2"/>
  <c r="D47" i="2"/>
  <c r="C47" i="2"/>
  <c r="N46" i="2"/>
  <c r="N44" i="2"/>
  <c r="N42" i="2"/>
  <c r="N41" i="2"/>
  <c r="M45" i="2"/>
  <c r="M42" i="2"/>
  <c r="L44" i="2"/>
  <c r="L43" i="2"/>
  <c r="L42" i="2"/>
  <c r="L41" i="2"/>
  <c r="I46" i="2"/>
  <c r="I45" i="2"/>
  <c r="I43" i="2"/>
  <c r="H44" i="2"/>
  <c r="H41" i="2"/>
  <c r="G46" i="2"/>
  <c r="G45" i="2"/>
  <c r="G42" i="2"/>
  <c r="G41" i="2"/>
  <c r="F45" i="2"/>
  <c r="F44" i="2"/>
  <c r="F43" i="2"/>
  <c r="F41" i="2"/>
  <c r="E43" i="2"/>
  <c r="D43" i="2"/>
  <c r="D41" i="2"/>
  <c r="C46" i="2"/>
  <c r="C45" i="2"/>
  <c r="C44" i="2"/>
  <c r="C42" i="2"/>
  <c r="N21" i="2"/>
  <c r="M21" i="2"/>
  <c r="L21" i="2"/>
  <c r="K21" i="2"/>
  <c r="J21" i="2"/>
  <c r="I21" i="2"/>
  <c r="H21" i="2"/>
  <c r="G21" i="2"/>
  <c r="F21" i="2"/>
  <c r="E20" i="2"/>
  <c r="E21" i="2"/>
  <c r="D21" i="2"/>
  <c r="C21" i="2"/>
  <c r="N20" i="2"/>
  <c r="N18" i="2"/>
  <c r="N16" i="2"/>
  <c r="N15" i="2"/>
  <c r="M19" i="2"/>
  <c r="M16" i="2"/>
  <c r="L18" i="2"/>
  <c r="L17" i="2"/>
  <c r="L16" i="2"/>
  <c r="L15" i="2"/>
  <c r="I20" i="2"/>
  <c r="I19" i="2"/>
  <c r="I17" i="2"/>
  <c r="H18" i="2"/>
  <c r="H15" i="2"/>
  <c r="G20" i="2"/>
  <c r="G19" i="2"/>
  <c r="G16" i="2"/>
  <c r="G15" i="2"/>
  <c r="F20" i="2"/>
  <c r="F17" i="2"/>
  <c r="F16" i="2"/>
  <c r="F15" i="2"/>
  <c r="D20" i="2"/>
  <c r="D17" i="2"/>
  <c r="C19" i="2"/>
  <c r="C18" i="2"/>
  <c r="C16" i="2"/>
  <c r="O28" i="2"/>
  <c r="O29" i="2"/>
  <c r="O30" i="2"/>
  <c r="O31" i="2"/>
  <c r="O32" i="2"/>
  <c r="O33" i="2"/>
  <c r="O5" i="2"/>
  <c r="P5" i="2"/>
  <c r="O6" i="2"/>
  <c r="P6" i="2"/>
  <c r="O7" i="2"/>
  <c r="P7" i="2"/>
  <c r="O8" i="2"/>
  <c r="P8" i="2"/>
  <c r="O9" i="2"/>
  <c r="P9" i="2"/>
  <c r="O10" i="2"/>
  <c r="P10" i="2"/>
  <c r="P13" i="2"/>
  <c r="D12" i="1"/>
  <c r="D11" i="1"/>
  <c r="K11" i="1" s="1"/>
  <c r="D10" i="1"/>
  <c r="D29" i="1"/>
  <c r="D28" i="1"/>
  <c r="D27" i="1"/>
  <c r="D26" i="1"/>
  <c r="D25" i="1"/>
  <c r="D24" i="1"/>
  <c r="D23" i="1"/>
  <c r="D22" i="1"/>
  <c r="D21" i="1"/>
  <c r="D20" i="1"/>
  <c r="D19" i="1"/>
  <c r="K19" i="1" s="1"/>
  <c r="D18" i="1"/>
  <c r="D17" i="1"/>
  <c r="K17" i="1" s="1"/>
  <c r="D16" i="1"/>
  <c r="K16" i="1" s="1"/>
  <c r="D15" i="1"/>
  <c r="K15" i="1" s="1"/>
  <c r="D14" i="1"/>
  <c r="K14" i="1" s="1"/>
  <c r="D13" i="1"/>
  <c r="K13" i="1" s="1"/>
  <c r="H27" i="1" l="1"/>
  <c r="K27" i="1"/>
  <c r="H28" i="1"/>
  <c r="K28" i="1"/>
  <c r="F29" i="1"/>
  <c r="K29" i="1"/>
  <c r="F18" i="1"/>
  <c r="K18" i="1" s="1"/>
  <c r="F20" i="1"/>
  <c r="K20" i="1" s="1"/>
  <c r="F21" i="1"/>
  <c r="K21" i="1" s="1"/>
  <c r="J22" i="1"/>
  <c r="K22" i="1" s="1"/>
  <c r="J23" i="1"/>
  <c r="K23" i="1" s="1"/>
  <c r="F24" i="1"/>
  <c r="K24" i="1" s="1"/>
  <c r="J25" i="1"/>
  <c r="K25" i="1" s="1"/>
  <c r="J26" i="1"/>
  <c r="K26" i="1" s="1"/>
  <c r="F10" i="1"/>
  <c r="K10" i="1" s="1"/>
  <c r="F12" i="1"/>
  <c r="K12" i="1" s="1"/>
  <c r="K30" i="1" l="1"/>
</calcChain>
</file>

<file path=xl/sharedStrings.xml><?xml version="1.0" encoding="utf-8"?>
<sst xmlns="http://schemas.openxmlformats.org/spreadsheetml/2006/main" count="131" uniqueCount="74">
  <si>
    <t>I.V.A.</t>
  </si>
  <si>
    <t>TOTAL</t>
  </si>
  <si>
    <t xml:space="preserve">PRODUCTOS </t>
  </si>
  <si>
    <t>DESCUENTO %</t>
  </si>
  <si>
    <t>CANTIDAD</t>
  </si>
  <si>
    <t>TOMATE</t>
  </si>
  <si>
    <t>HUEVOS</t>
  </si>
  <si>
    <t>PAPEL HIGIENICO</t>
  </si>
  <si>
    <t>CEREAL</t>
  </si>
  <si>
    <t>PAN DE CAJA</t>
  </si>
  <si>
    <t>LECHE</t>
  </si>
  <si>
    <t>CHAMPU</t>
  </si>
  <si>
    <t>GELATINA</t>
  </si>
  <si>
    <t>CEPILLO DENTAL</t>
  </si>
  <si>
    <t>DESODORANTES</t>
  </si>
  <si>
    <t xml:space="preserve">CEBOLLAS </t>
  </si>
  <si>
    <t>PAPAS</t>
  </si>
  <si>
    <t>MEMORIAS USB</t>
  </si>
  <si>
    <t>BATERIAS AA</t>
  </si>
  <si>
    <t>ENJUAGUE BUCAL</t>
  </si>
  <si>
    <t>CD`S EN BLANCO</t>
  </si>
  <si>
    <t>BOSINAS  DE 6"</t>
  </si>
  <si>
    <t xml:space="preserve">JARABE PARA TOS </t>
  </si>
  <si>
    <t>ASPIRINAS</t>
  </si>
  <si>
    <t>AGUACATES</t>
  </si>
  <si>
    <t>PRECIO C/U $</t>
  </si>
  <si>
    <t>TOTAL $</t>
  </si>
  <si>
    <t>DESCUENTO</t>
  </si>
  <si>
    <r>
      <t xml:space="preserve">AUMENTO P.I. </t>
    </r>
    <r>
      <rPr>
        <strike/>
        <sz val="11"/>
        <color theme="1"/>
        <rFont val="Calibri"/>
        <family val="2"/>
        <scheme val="minor"/>
      </rPr>
      <t>%</t>
    </r>
  </si>
  <si>
    <t xml:space="preserve">AUMENTO </t>
  </si>
  <si>
    <t>AUMENTO I.V.A.</t>
  </si>
  <si>
    <t>.</t>
  </si>
  <si>
    <t>TOTAL A PAGAR $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</si>
  <si>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</si>
  <si>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</si>
  <si>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</si>
  <si>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</si>
  <si>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</si>
  <si>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</si>
  <si>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</si>
  <si>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</si>
  <si>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</si>
  <si>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</si>
  <si>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COMEDORES</t>
  </si>
  <si>
    <t>ESTUFAS</t>
  </si>
  <si>
    <t>LAVADORAS</t>
  </si>
  <si>
    <t>RECAMARAS</t>
  </si>
  <si>
    <t>JUEGOS DE SALA</t>
  </si>
  <si>
    <t>REFRIGERADORES</t>
  </si>
  <si>
    <t>ARTICULOS</t>
  </si>
  <si>
    <t>PRECIO $</t>
  </si>
  <si>
    <t>FRANCISCO JONES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</si>
  <si>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</si>
  <si>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</si>
  <si>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</si>
  <si>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</si>
  <si>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</si>
  <si>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</si>
  <si>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</si>
  <si>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</si>
  <si>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</si>
  <si>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</si>
  <si>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</si>
  <si>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</si>
  <si>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DE ARTICULOS </t>
  </si>
  <si>
    <t>TOTAL$</t>
  </si>
  <si>
    <t>TOTAL  ANUAL</t>
  </si>
  <si>
    <t>ESTELA GARTIJA</t>
  </si>
  <si>
    <t>VENTA MENSUAL</t>
  </si>
  <si>
    <t>VENTA  MENSUAL</t>
  </si>
  <si>
    <t>BONOS</t>
  </si>
  <si>
    <t>¿ CUANTO GANARON EN EL AÑO LOS TRABAJADORES SI ES QUE OBTUVIERON BONOS EN ALGUN MES?</t>
  </si>
  <si>
    <t>FRANCISCO JONES OBTUVO DE BONO 20000 Y ESTELA GARTIJA OBTUVO 20000</t>
  </si>
  <si>
    <t>¿ QUE CANTIDAD DE CADA UNO DE LOS ARTICULOS VENDE CADA VENDEDOR AL FINAL DEL AÑO?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</si>
</sst>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610F3E-B97C-47BB-BC30-1EADCFA8F3E5}" name="Tabla2" displayName="Tabla2" ref="A8:K30" totalsRowShown="0">
  <autoFilter ref="A8:K30" xr:uid="{98610F3E-B97C-47BB-BC30-1EADCFA8F3E5}"/>
  <tableColumns count="11">
    <tableColumn id="1" xr3:uid="{A67589D7-932A-49AF-B718-134C50D5FAA5}" name="Columna1"/>
    <tableColumn id="2" xr3:uid="{396A7B38-ACC0-4B53-A701-C636719BAF9F}" name="Columna2"/>
    <tableColumn id="3" xr3:uid="{750949AF-CE23-4523-925B-0D1B5603A079}" name="Columna3"/>
    <tableColumn id="4" xr3:uid="{942FD144-C5FC-4336-A18D-5FC20117E1DA}" name="Columna4"/>
    <tableColumn id="5" xr3:uid="{C3E5A385-E3D5-4859-A96C-41F9AD8DB73A}" name="Columna5"/>
    <tableColumn id="6" xr3:uid="{4E7EA725-0828-401F-B521-4FBB89EF63A7}" name="Columna6"/>
    <tableColumn id="7" xr3:uid="{28871248-F94E-4971-9DDA-5A9F92F7B74E}" name="Columna7"/>
    <tableColumn id="8" xr3:uid="{74F4C8D4-2444-4417-A3AD-E2EDA26F9516}" name="Columna8"/>
    <tableColumn id="9" xr3:uid="{F6B26FFA-A271-4193-AC14-B6422F5BDAD3}" name="Columna9"/>
    <tableColumn id="10" xr3:uid="{9AA274AC-E09C-48EE-8D9D-62E68DD058F5}" name="."/>
    <tableColumn id="11" xr3:uid="{A28423B5-A97D-4073-8D61-821E7D8CD908}" name="Columna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EEEF7-9564-44D4-8960-1DD07E613380}">
  <dimension ref="A3:P66"/>
  <sheetViews>
    <sheetView tabSelected="1" workbookViewId="0">
      <selection activeCell="I71" sqref="I71"/>
    </sheetView>
  </sheetViews>
  <sheetFormatPr baseColWidth="10" defaultRowHeight="15" x14ac:dyDescent="0.25"/>
  <cols>
    <col min="1" max="1" width="18.140625" customWidth="1"/>
    <col min="15" max="15" width="19.7109375" customWidth="1"/>
  </cols>
  <sheetData>
    <row r="3" spans="1:16" x14ac:dyDescent="0.25">
      <c r="E3" t="s">
        <v>51</v>
      </c>
    </row>
    <row r="4" spans="1:16" x14ac:dyDescent="0.25">
      <c r="A4" t="s">
        <v>49</v>
      </c>
      <c r="B4" t="s">
        <v>50</v>
      </c>
      <c r="C4" t="s">
        <v>52</v>
      </c>
      <c r="D4" t="s">
        <v>53</v>
      </c>
      <c r="E4" t="s">
        <v>54</v>
      </c>
      <c r="F4" t="s">
        <v>55</v>
      </c>
      <c r="G4" t="s">
        <v>56</v>
      </c>
      <c r="H4" t="s">
        <v>57</v>
      </c>
      <c r="I4" t="s">
        <v>58</v>
      </c>
      <c r="J4" t="s">
        <v>59</v>
      </c>
      <c r="K4" t="s">
        <v>60</v>
      </c>
      <c r="L4" t="s">
        <v>61</v>
      </c>
      <c r="M4" t="s">
        <v>62</v>
      </c>
      <c r="N4" t="s">
        <v>63</v>
      </c>
      <c r="O4" t="s">
        <v>64</v>
      </c>
      <c r="P4" t="s">
        <v>65</v>
      </c>
    </row>
    <row r="5" spans="1:16" x14ac:dyDescent="0.25">
      <c r="A5" t="s">
        <v>43</v>
      </c>
      <c r="B5">
        <v>5250.34</v>
      </c>
      <c r="C5">
        <v>0</v>
      </c>
      <c r="D5">
        <v>0</v>
      </c>
      <c r="E5">
        <v>0</v>
      </c>
      <c r="F5">
        <v>1</v>
      </c>
      <c r="G5">
        <v>4</v>
      </c>
      <c r="H5">
        <v>1</v>
      </c>
      <c r="I5">
        <v>0</v>
      </c>
      <c r="J5">
        <v>0</v>
      </c>
      <c r="K5">
        <v>0</v>
      </c>
      <c r="L5">
        <v>2</v>
      </c>
      <c r="M5">
        <v>0</v>
      </c>
      <c r="N5">
        <v>1</v>
      </c>
      <c r="O5">
        <f>SUM(C5:N5)</f>
        <v>9</v>
      </c>
      <c r="P5">
        <f>O5*B5</f>
        <v>47253.06</v>
      </c>
    </row>
    <row r="6" spans="1:16" x14ac:dyDescent="0.25">
      <c r="A6" t="s">
        <v>44</v>
      </c>
      <c r="B6">
        <v>4807.2299999999996</v>
      </c>
      <c r="C6">
        <v>3</v>
      </c>
      <c r="D6">
        <v>0</v>
      </c>
      <c r="E6">
        <v>0</v>
      </c>
      <c r="F6">
        <v>1</v>
      </c>
      <c r="G6">
        <v>5</v>
      </c>
      <c r="H6">
        <v>0</v>
      </c>
      <c r="I6">
        <v>0</v>
      </c>
      <c r="J6">
        <v>0</v>
      </c>
      <c r="K6">
        <v>0</v>
      </c>
      <c r="L6">
        <v>2</v>
      </c>
      <c r="M6">
        <v>1</v>
      </c>
      <c r="N6">
        <v>2</v>
      </c>
      <c r="O6">
        <f>SUM(C6:N6)</f>
        <v>14</v>
      </c>
      <c r="P6">
        <f>O6*B6</f>
        <v>67301.22</v>
      </c>
    </row>
    <row r="7" spans="1:16" x14ac:dyDescent="0.25">
      <c r="A7" t="s">
        <v>45</v>
      </c>
      <c r="B7">
        <v>5682.75</v>
      </c>
      <c r="C7">
        <v>0</v>
      </c>
      <c r="D7">
        <v>2</v>
      </c>
      <c r="E7">
        <v>0</v>
      </c>
      <c r="F7">
        <v>6</v>
      </c>
      <c r="G7">
        <v>0</v>
      </c>
      <c r="H7">
        <v>0</v>
      </c>
      <c r="I7">
        <v>1</v>
      </c>
      <c r="J7">
        <v>0</v>
      </c>
      <c r="K7">
        <v>0</v>
      </c>
      <c r="L7">
        <v>1</v>
      </c>
      <c r="M7">
        <v>0</v>
      </c>
      <c r="N7">
        <v>0</v>
      </c>
      <c r="O7">
        <f>SUM(C7:N7)</f>
        <v>10</v>
      </c>
      <c r="P7">
        <f>B7*O7</f>
        <v>56827.5</v>
      </c>
    </row>
    <row r="8" spans="1:16" x14ac:dyDescent="0.25">
      <c r="A8" t="s">
        <v>46</v>
      </c>
      <c r="B8">
        <v>3952.37</v>
      </c>
      <c r="C8">
        <v>2</v>
      </c>
      <c r="D8">
        <v>0</v>
      </c>
      <c r="E8">
        <v>0</v>
      </c>
      <c r="F8">
        <v>0</v>
      </c>
      <c r="G8">
        <v>0</v>
      </c>
      <c r="H8">
        <v>2</v>
      </c>
      <c r="I8">
        <v>0</v>
      </c>
      <c r="J8">
        <v>0</v>
      </c>
      <c r="K8">
        <v>0</v>
      </c>
      <c r="L8">
        <v>2</v>
      </c>
      <c r="M8">
        <v>0</v>
      </c>
      <c r="N8">
        <v>3</v>
      </c>
      <c r="O8">
        <f>SUM(C8:N8)</f>
        <v>9</v>
      </c>
      <c r="P8">
        <f>O8*B8</f>
        <v>35571.33</v>
      </c>
    </row>
    <row r="9" spans="1:16" x14ac:dyDescent="0.25">
      <c r="A9" t="s">
        <v>47</v>
      </c>
      <c r="B9">
        <v>6238.78</v>
      </c>
      <c r="C9">
        <v>1</v>
      </c>
      <c r="D9">
        <v>0</v>
      </c>
      <c r="E9">
        <v>3</v>
      </c>
      <c r="F9">
        <v>0</v>
      </c>
      <c r="G9">
        <v>1</v>
      </c>
      <c r="H9">
        <v>0</v>
      </c>
      <c r="I9">
        <v>4</v>
      </c>
      <c r="J9">
        <v>0</v>
      </c>
      <c r="K9">
        <v>0</v>
      </c>
      <c r="L9">
        <v>0</v>
      </c>
      <c r="M9">
        <v>4</v>
      </c>
      <c r="N9">
        <v>0</v>
      </c>
      <c r="O9">
        <f>SUM(C9:N9)</f>
        <v>13</v>
      </c>
      <c r="P9">
        <f>O9*B9</f>
        <v>81104.14</v>
      </c>
    </row>
    <row r="10" spans="1:16" x14ac:dyDescent="0.25">
      <c r="A10" t="s">
        <v>48</v>
      </c>
      <c r="B10">
        <v>7563.56</v>
      </c>
      <c r="C10">
        <v>0</v>
      </c>
      <c r="D10">
        <v>4</v>
      </c>
      <c r="E10">
        <v>0</v>
      </c>
      <c r="F10">
        <v>2</v>
      </c>
      <c r="G10">
        <v>2</v>
      </c>
      <c r="H10">
        <v>0</v>
      </c>
      <c r="I10">
        <v>3</v>
      </c>
      <c r="J10">
        <v>0</v>
      </c>
      <c r="K10">
        <v>0</v>
      </c>
      <c r="L10">
        <v>0</v>
      </c>
      <c r="M10">
        <v>0</v>
      </c>
      <c r="N10">
        <v>1</v>
      </c>
      <c r="O10">
        <f>SUM(C10:N10)</f>
        <v>12</v>
      </c>
      <c r="P10">
        <f>O10*B10</f>
        <v>90762.72</v>
      </c>
    </row>
    <row r="13" spans="1:16" x14ac:dyDescent="0.25">
      <c r="A13" t="s">
        <v>68</v>
      </c>
      <c r="O13" t="s">
        <v>66</v>
      </c>
      <c r="P13">
        <f>SUM(P5:P10)</f>
        <v>378819.97</v>
      </c>
    </row>
    <row r="15" spans="1:16" x14ac:dyDescent="0.25">
      <c r="A15" t="s">
        <v>43</v>
      </c>
      <c r="C15">
        <v>0</v>
      </c>
      <c r="D15">
        <v>0</v>
      </c>
      <c r="E15">
        <v>0</v>
      </c>
      <c r="F15">
        <f>B5*F5</f>
        <v>5250.34</v>
      </c>
      <c r="G15">
        <f>B5*G5</f>
        <v>21001.360000000001</v>
      </c>
      <c r="H15">
        <f>B5*H5</f>
        <v>5250.34</v>
      </c>
      <c r="I15">
        <v>0</v>
      </c>
      <c r="J15">
        <v>0</v>
      </c>
      <c r="K15">
        <v>0</v>
      </c>
      <c r="L15">
        <f>B5*L5</f>
        <v>10500.68</v>
      </c>
      <c r="M15">
        <v>0</v>
      </c>
      <c r="N15">
        <f>B5*N5</f>
        <v>5250.34</v>
      </c>
    </row>
    <row r="16" spans="1:16" x14ac:dyDescent="0.25">
      <c r="A16" t="s">
        <v>44</v>
      </c>
      <c r="C16">
        <f>B6*C6</f>
        <v>14421.689999999999</v>
      </c>
      <c r="D16">
        <v>0</v>
      </c>
      <c r="E16">
        <v>0</v>
      </c>
      <c r="F16">
        <f>B6*F6</f>
        <v>4807.2299999999996</v>
      </c>
      <c r="G16">
        <f>B6*G6</f>
        <v>24036.149999999998</v>
      </c>
      <c r="H16">
        <v>0</v>
      </c>
      <c r="I16">
        <v>0</v>
      </c>
      <c r="J16">
        <v>0</v>
      </c>
      <c r="K16">
        <v>0</v>
      </c>
      <c r="L16">
        <f>B6*L6</f>
        <v>9614.4599999999991</v>
      </c>
      <c r="M16">
        <f>B6*M6</f>
        <v>4807.2299999999996</v>
      </c>
      <c r="N16">
        <f>B6*N6</f>
        <v>9614.4599999999991</v>
      </c>
    </row>
    <row r="17" spans="1:16" x14ac:dyDescent="0.25">
      <c r="A17" t="s">
        <v>45</v>
      </c>
      <c r="C17">
        <v>0</v>
      </c>
      <c r="D17">
        <f>B7*D7</f>
        <v>11365.5</v>
      </c>
      <c r="E17">
        <v>0</v>
      </c>
      <c r="F17">
        <f>B7*F7</f>
        <v>34096.5</v>
      </c>
      <c r="G17">
        <v>0</v>
      </c>
      <c r="H17">
        <v>0</v>
      </c>
      <c r="I17">
        <f>B7*I7</f>
        <v>5682.75</v>
      </c>
      <c r="J17">
        <v>0</v>
      </c>
      <c r="K17">
        <v>0</v>
      </c>
      <c r="L17">
        <f>B7*L7</f>
        <v>5682.75</v>
      </c>
      <c r="M17">
        <v>0</v>
      </c>
      <c r="N17">
        <v>0</v>
      </c>
    </row>
    <row r="18" spans="1:16" x14ac:dyDescent="0.25">
      <c r="A18" t="s">
        <v>46</v>
      </c>
      <c r="C18">
        <f>B8*C8</f>
        <v>7904.74</v>
      </c>
      <c r="D18">
        <v>0</v>
      </c>
      <c r="E18">
        <v>0</v>
      </c>
      <c r="F18">
        <v>0</v>
      </c>
      <c r="G18">
        <v>0</v>
      </c>
      <c r="H18">
        <f>B8*H8</f>
        <v>7904.74</v>
      </c>
      <c r="I18">
        <v>0</v>
      </c>
      <c r="J18">
        <v>0</v>
      </c>
      <c r="K18">
        <v>0</v>
      </c>
      <c r="L18">
        <f>B8*L8</f>
        <v>7904.74</v>
      </c>
      <c r="M18">
        <v>0</v>
      </c>
      <c r="N18">
        <f>B8*N8</f>
        <v>11857.11</v>
      </c>
    </row>
    <row r="19" spans="1:16" x14ac:dyDescent="0.25">
      <c r="A19" t="s">
        <v>47</v>
      </c>
      <c r="C19">
        <f>B9*C9</f>
        <v>6238.78</v>
      </c>
      <c r="D19">
        <v>0</v>
      </c>
      <c r="E19">
        <v>0</v>
      </c>
      <c r="F19">
        <v>0</v>
      </c>
      <c r="G19">
        <f>B9*G9</f>
        <v>6238.78</v>
      </c>
      <c r="H19">
        <v>0</v>
      </c>
      <c r="I19">
        <f>B9*I9</f>
        <v>24955.119999999999</v>
      </c>
      <c r="J19">
        <v>0</v>
      </c>
      <c r="K19">
        <v>0</v>
      </c>
      <c r="L19">
        <v>0</v>
      </c>
      <c r="M19">
        <f>B9*M9</f>
        <v>24955.119999999999</v>
      </c>
      <c r="N19">
        <v>0</v>
      </c>
    </row>
    <row r="20" spans="1:16" x14ac:dyDescent="0.25">
      <c r="A20" t="s">
        <v>48</v>
      </c>
      <c r="C20">
        <v>0</v>
      </c>
      <c r="D20">
        <f>B10*D10</f>
        <v>30254.240000000002</v>
      </c>
      <c r="E20">
        <f>B9*E9</f>
        <v>18716.34</v>
      </c>
      <c r="F20">
        <f>B10*F10</f>
        <v>15127.12</v>
      </c>
      <c r="G20">
        <f>B10*G10</f>
        <v>15127.12</v>
      </c>
      <c r="H20">
        <v>0</v>
      </c>
      <c r="I20">
        <f>B10*I10</f>
        <v>22690.68</v>
      </c>
      <c r="J20">
        <v>0</v>
      </c>
      <c r="K20">
        <v>0</v>
      </c>
      <c r="L20">
        <v>0</v>
      </c>
      <c r="M20">
        <v>0</v>
      </c>
      <c r="N20">
        <f>B10*N10</f>
        <v>7563.56</v>
      </c>
    </row>
    <row r="21" spans="1:16" x14ac:dyDescent="0.25">
      <c r="A21" t="s">
        <v>26</v>
      </c>
      <c r="C21">
        <f>SUM(C15:C20)</f>
        <v>28565.21</v>
      </c>
      <c r="D21">
        <f>SUM(D15:D20)</f>
        <v>41619.740000000005</v>
      </c>
      <c r="E21">
        <f>SUM(E15:E20)</f>
        <v>18716.34</v>
      </c>
      <c r="F21">
        <f>SUM(F15:F20)</f>
        <v>59281.19</v>
      </c>
      <c r="G21">
        <f>SUM(G15:G20)</f>
        <v>66403.409999999989</v>
      </c>
      <c r="H21">
        <f>SUM(H15:H20)</f>
        <v>13155.08</v>
      </c>
      <c r="I21">
        <f>SUM(I15:I20)</f>
        <v>53328.55</v>
      </c>
      <c r="J21">
        <f>SUM(J15:J20)</f>
        <v>0</v>
      </c>
      <c r="K21">
        <f>SUM(K15:K20)</f>
        <v>0</v>
      </c>
      <c r="L21">
        <f>SUM(L15:L20)</f>
        <v>33702.629999999997</v>
      </c>
      <c r="M21">
        <f>SUM(M15:M20)</f>
        <v>29762.35</v>
      </c>
      <c r="N21">
        <f>SUM(N15:N20)</f>
        <v>34285.47</v>
      </c>
    </row>
    <row r="22" spans="1:16" x14ac:dyDescent="0.25">
      <c r="A22" t="s">
        <v>70</v>
      </c>
      <c r="C22">
        <v>0</v>
      </c>
      <c r="D22">
        <v>5000</v>
      </c>
      <c r="E22">
        <v>0</v>
      </c>
      <c r="F22">
        <v>5000</v>
      </c>
      <c r="G22">
        <v>5000</v>
      </c>
      <c r="I22">
        <v>5000</v>
      </c>
      <c r="J22">
        <v>0</v>
      </c>
      <c r="K22">
        <v>0</v>
      </c>
      <c r="L22">
        <v>0</v>
      </c>
      <c r="M22">
        <v>0</v>
      </c>
      <c r="N22">
        <v>0</v>
      </c>
      <c r="O22">
        <f>SUM(C22:N22)</f>
        <v>20000</v>
      </c>
    </row>
    <row r="25" spans="1:16" x14ac:dyDescent="0.25">
      <c r="E25" t="s">
        <v>67</v>
      </c>
    </row>
    <row r="27" spans="1:16" x14ac:dyDescent="0.25">
      <c r="A27" t="s">
        <v>49</v>
      </c>
      <c r="B27" t="s">
        <v>50</v>
      </c>
      <c r="C27" t="s">
        <v>52</v>
      </c>
      <c r="D27" t="s">
        <v>53</v>
      </c>
      <c r="E27" t="s">
        <v>54</v>
      </c>
      <c r="F27" t="s">
        <v>55</v>
      </c>
      <c r="G27" t="s">
        <v>56</v>
      </c>
      <c r="H27" t="s">
        <v>57</v>
      </c>
      <c r="I27" t="s">
        <v>58</v>
      </c>
      <c r="J27" t="s">
        <v>59</v>
      </c>
      <c r="K27" t="s">
        <v>60</v>
      </c>
      <c r="L27" t="s">
        <v>61</v>
      </c>
      <c r="M27" t="s">
        <v>62</v>
      </c>
      <c r="N27" t="s">
        <v>63</v>
      </c>
      <c r="O27" t="s">
        <v>64</v>
      </c>
      <c r="P27" t="s">
        <v>65</v>
      </c>
    </row>
    <row r="28" spans="1:16" x14ac:dyDescent="0.25">
      <c r="A28" t="s">
        <v>43</v>
      </c>
      <c r="B28">
        <v>5250.34</v>
      </c>
      <c r="C28">
        <v>0</v>
      </c>
      <c r="D28">
        <v>1</v>
      </c>
      <c r="E28">
        <v>0</v>
      </c>
      <c r="F28">
        <v>3</v>
      </c>
      <c r="G28">
        <v>6</v>
      </c>
      <c r="H28">
        <v>1</v>
      </c>
      <c r="I28">
        <v>0</v>
      </c>
      <c r="J28">
        <v>0</v>
      </c>
      <c r="K28">
        <v>0</v>
      </c>
      <c r="L28">
        <v>4</v>
      </c>
      <c r="M28">
        <v>0</v>
      </c>
      <c r="N28">
        <v>3</v>
      </c>
      <c r="O28">
        <f>SUM(C28:N28)</f>
        <v>18</v>
      </c>
    </row>
    <row r="29" spans="1:16" x14ac:dyDescent="0.25">
      <c r="A29" t="s">
        <v>44</v>
      </c>
      <c r="B29">
        <v>4807.2299999999996</v>
      </c>
      <c r="C29">
        <v>1</v>
      </c>
      <c r="D29">
        <v>0</v>
      </c>
      <c r="E29">
        <v>0</v>
      </c>
      <c r="F29">
        <v>0</v>
      </c>
      <c r="G29">
        <v>7</v>
      </c>
      <c r="H29">
        <v>0</v>
      </c>
      <c r="I29">
        <v>0</v>
      </c>
      <c r="J29">
        <v>0</v>
      </c>
      <c r="K29">
        <v>0</v>
      </c>
      <c r="L29">
        <v>1</v>
      </c>
      <c r="M29">
        <v>4</v>
      </c>
      <c r="N29">
        <v>4</v>
      </c>
      <c r="O29">
        <f>SUM(C29:N29)</f>
        <v>17</v>
      </c>
    </row>
    <row r="30" spans="1:16" x14ac:dyDescent="0.25">
      <c r="A30" t="s">
        <v>45</v>
      </c>
      <c r="B30">
        <v>5682.75</v>
      </c>
      <c r="C30">
        <v>0</v>
      </c>
      <c r="D30">
        <v>4</v>
      </c>
      <c r="E30">
        <v>4</v>
      </c>
      <c r="F30">
        <v>1</v>
      </c>
      <c r="G30">
        <v>0</v>
      </c>
      <c r="H30">
        <v>0</v>
      </c>
      <c r="I30">
        <v>3</v>
      </c>
      <c r="J30">
        <v>0</v>
      </c>
      <c r="K30">
        <v>0</v>
      </c>
      <c r="L30">
        <v>4</v>
      </c>
      <c r="M30">
        <v>0</v>
      </c>
      <c r="N30">
        <v>0</v>
      </c>
      <c r="O30">
        <f>SUM(C30:N30)</f>
        <v>16</v>
      </c>
    </row>
    <row r="31" spans="1:16" x14ac:dyDescent="0.25">
      <c r="A31" t="s">
        <v>46</v>
      </c>
      <c r="B31">
        <v>3952.37</v>
      </c>
      <c r="C31">
        <v>4</v>
      </c>
      <c r="D31">
        <v>0</v>
      </c>
      <c r="E31">
        <v>0</v>
      </c>
      <c r="F31">
        <v>1</v>
      </c>
      <c r="G31">
        <v>0</v>
      </c>
      <c r="H31">
        <v>1</v>
      </c>
      <c r="I31">
        <v>0</v>
      </c>
      <c r="J31">
        <v>0</v>
      </c>
      <c r="K31">
        <v>0</v>
      </c>
      <c r="L31">
        <v>5</v>
      </c>
      <c r="M31">
        <v>0</v>
      </c>
      <c r="N31">
        <v>1</v>
      </c>
      <c r="O31">
        <f>SUM(C31:N31)</f>
        <v>12</v>
      </c>
    </row>
    <row r="32" spans="1:16" x14ac:dyDescent="0.25">
      <c r="A32" t="s">
        <v>47</v>
      </c>
      <c r="B32">
        <v>6238.78</v>
      </c>
      <c r="C32">
        <v>2</v>
      </c>
      <c r="D32">
        <v>0</v>
      </c>
      <c r="E32">
        <v>0</v>
      </c>
      <c r="F32">
        <v>1</v>
      </c>
      <c r="G32">
        <v>2</v>
      </c>
      <c r="H32">
        <v>0</v>
      </c>
      <c r="I32">
        <v>2</v>
      </c>
      <c r="J32">
        <v>0</v>
      </c>
      <c r="K32">
        <v>0</v>
      </c>
      <c r="L32">
        <v>0</v>
      </c>
      <c r="M32">
        <v>1</v>
      </c>
      <c r="N32">
        <v>0</v>
      </c>
      <c r="O32">
        <f>SUM(C32:N32)</f>
        <v>8</v>
      </c>
    </row>
    <row r="33" spans="1:15" x14ac:dyDescent="0.25">
      <c r="A33" t="s">
        <v>48</v>
      </c>
      <c r="B33">
        <v>7563.56</v>
      </c>
      <c r="C33">
        <v>0</v>
      </c>
      <c r="D33">
        <v>0</v>
      </c>
      <c r="E33">
        <v>0</v>
      </c>
      <c r="F33">
        <v>0</v>
      </c>
      <c r="G33">
        <v>1</v>
      </c>
      <c r="H33">
        <v>0</v>
      </c>
      <c r="I33">
        <v>5</v>
      </c>
      <c r="J33">
        <v>0</v>
      </c>
      <c r="K33">
        <v>0</v>
      </c>
      <c r="L33">
        <v>0</v>
      </c>
      <c r="M33">
        <v>0</v>
      </c>
      <c r="N33">
        <v>3</v>
      </c>
      <c r="O33">
        <f>SUM(C33:N33)</f>
        <v>9</v>
      </c>
    </row>
    <row r="34" spans="1:15" x14ac:dyDescent="0.25">
      <c r="O34" t="s">
        <v>66</v>
      </c>
    </row>
    <row r="38" spans="1:15" x14ac:dyDescent="0.25">
      <c r="A38" t="s">
        <v>69</v>
      </c>
    </row>
    <row r="40" spans="1:15" x14ac:dyDescent="0.25">
      <c r="A40" t="s">
        <v>49</v>
      </c>
    </row>
    <row r="41" spans="1:15" x14ac:dyDescent="0.25">
      <c r="A41" t="s">
        <v>43</v>
      </c>
      <c r="C41">
        <v>0</v>
      </c>
      <c r="D41">
        <f>B28*D28</f>
        <v>5250.34</v>
      </c>
      <c r="E41">
        <v>0</v>
      </c>
      <c r="F41">
        <f>B28*F28</f>
        <v>15751.02</v>
      </c>
      <c r="G41">
        <f>B28*G28</f>
        <v>31502.04</v>
      </c>
      <c r="H41">
        <f>B28*H28</f>
        <v>5250.34</v>
      </c>
      <c r="I41">
        <v>0</v>
      </c>
      <c r="J41">
        <v>0</v>
      </c>
      <c r="K41">
        <v>0</v>
      </c>
      <c r="L41">
        <f>B28*L28</f>
        <v>21001.360000000001</v>
      </c>
      <c r="M41">
        <v>0</v>
      </c>
      <c r="N41">
        <f>B28*N28</f>
        <v>15751.02</v>
      </c>
    </row>
    <row r="42" spans="1:15" x14ac:dyDescent="0.25">
      <c r="A42" t="s">
        <v>44</v>
      </c>
      <c r="C42">
        <f>B29*C29</f>
        <v>4807.2299999999996</v>
      </c>
      <c r="D42">
        <v>0</v>
      </c>
      <c r="E42">
        <v>0</v>
      </c>
      <c r="F42">
        <v>0</v>
      </c>
      <c r="G42">
        <f>B29*G29</f>
        <v>33650.61</v>
      </c>
      <c r="H42">
        <v>0</v>
      </c>
      <c r="I42">
        <v>0</v>
      </c>
      <c r="J42">
        <v>0</v>
      </c>
      <c r="K42">
        <v>0</v>
      </c>
      <c r="L42">
        <f>B29*L29</f>
        <v>4807.2299999999996</v>
      </c>
      <c r="M42">
        <f>B29*M29</f>
        <v>19228.919999999998</v>
      </c>
      <c r="N42">
        <f>B29*N29</f>
        <v>19228.919999999998</v>
      </c>
    </row>
    <row r="43" spans="1:15" x14ac:dyDescent="0.25">
      <c r="A43" t="s">
        <v>45</v>
      </c>
      <c r="C43">
        <v>0</v>
      </c>
      <c r="D43">
        <f>B30*D30</f>
        <v>22731</v>
      </c>
      <c r="E43">
        <f>E30*E30</f>
        <v>16</v>
      </c>
      <c r="F43">
        <f>B3*F30</f>
        <v>0</v>
      </c>
      <c r="G43">
        <v>0</v>
      </c>
      <c r="H43">
        <v>0</v>
      </c>
      <c r="I43">
        <f>B30*I30</f>
        <v>17048.25</v>
      </c>
      <c r="J43">
        <v>0</v>
      </c>
      <c r="K43">
        <v>0</v>
      </c>
      <c r="L43">
        <f>B30*L30</f>
        <v>22731</v>
      </c>
      <c r="M43">
        <v>0</v>
      </c>
      <c r="N43">
        <v>0</v>
      </c>
    </row>
    <row r="44" spans="1:15" x14ac:dyDescent="0.25">
      <c r="A44" t="s">
        <v>46</v>
      </c>
      <c r="C44">
        <f>B31*C31</f>
        <v>15809.48</v>
      </c>
      <c r="D44">
        <v>0</v>
      </c>
      <c r="E44">
        <v>0</v>
      </c>
      <c r="F44">
        <f>B31*F31</f>
        <v>3952.37</v>
      </c>
      <c r="G44">
        <v>0</v>
      </c>
      <c r="H44">
        <f>B31*H31</f>
        <v>3952.37</v>
      </c>
      <c r="I44">
        <v>0</v>
      </c>
      <c r="J44">
        <v>0</v>
      </c>
      <c r="K44">
        <v>0</v>
      </c>
      <c r="L44">
        <f>B31*L31</f>
        <v>19761.849999999999</v>
      </c>
      <c r="M44">
        <v>0</v>
      </c>
      <c r="N44">
        <f>B31*N31</f>
        <v>3952.37</v>
      </c>
    </row>
    <row r="45" spans="1:15" x14ac:dyDescent="0.25">
      <c r="A45" t="s">
        <v>47</v>
      </c>
      <c r="C45">
        <f>B32*C32</f>
        <v>12477.56</v>
      </c>
      <c r="D45">
        <v>0</v>
      </c>
      <c r="E45">
        <v>0</v>
      </c>
      <c r="F45">
        <f>B32*F32</f>
        <v>6238.78</v>
      </c>
      <c r="G45">
        <f>B32*G32</f>
        <v>12477.56</v>
      </c>
      <c r="H45">
        <v>0</v>
      </c>
      <c r="I45">
        <f>B32*I32</f>
        <v>12477.56</v>
      </c>
      <c r="J45">
        <v>0</v>
      </c>
      <c r="K45">
        <v>0</v>
      </c>
      <c r="L45">
        <v>0</v>
      </c>
      <c r="M45">
        <f>B32*M32</f>
        <v>6238.78</v>
      </c>
      <c r="N45">
        <v>0</v>
      </c>
    </row>
    <row r="46" spans="1:15" x14ac:dyDescent="0.25">
      <c r="A46" t="s">
        <v>48</v>
      </c>
      <c r="C46">
        <f>B33*C33</f>
        <v>0</v>
      </c>
      <c r="D46">
        <v>0</v>
      </c>
      <c r="E46">
        <v>0</v>
      </c>
      <c r="F46">
        <v>0</v>
      </c>
      <c r="G46">
        <f>B33*G33</f>
        <v>7563.56</v>
      </c>
      <c r="H46">
        <v>0</v>
      </c>
      <c r="I46">
        <f>B33*I33</f>
        <v>37817.800000000003</v>
      </c>
      <c r="J46">
        <v>0</v>
      </c>
      <c r="K46">
        <v>0</v>
      </c>
      <c r="L46">
        <v>0</v>
      </c>
      <c r="M46">
        <v>0</v>
      </c>
      <c r="N46">
        <f>B33*N33</f>
        <v>22690.68</v>
      </c>
    </row>
    <row r="47" spans="1:15" x14ac:dyDescent="0.25">
      <c r="A47" t="s">
        <v>26</v>
      </c>
      <c r="C47">
        <f>SUM(C41:C46)</f>
        <v>33094.269999999997</v>
      </c>
      <c r="D47">
        <f>SUM(D41:D46)</f>
        <v>27981.34</v>
      </c>
      <c r="E47">
        <f>SUM(E41:E46)</f>
        <v>16</v>
      </c>
      <c r="F47">
        <f>SUM(F41:F46)</f>
        <v>25942.17</v>
      </c>
      <c r="G47">
        <f>SUM(G41:G46)</f>
        <v>85193.77</v>
      </c>
      <c r="H47">
        <f>SUM(H41:H46)</f>
        <v>9202.7099999999991</v>
      </c>
      <c r="I47">
        <f>SUM(I41:I46)</f>
        <v>67343.61</v>
      </c>
      <c r="J47">
        <f>SUM(J41:J46)</f>
        <v>0</v>
      </c>
      <c r="K47">
        <f>SUM(K41:K46)</f>
        <v>0</v>
      </c>
      <c r="L47">
        <f>SUM(L41:L46)</f>
        <v>68301.440000000002</v>
      </c>
      <c r="M47">
        <f>SUM(M41:M46)</f>
        <v>25467.699999999997</v>
      </c>
      <c r="N47">
        <f>SUM(N41:N46)</f>
        <v>61622.990000000005</v>
      </c>
    </row>
    <row r="48" spans="1:15" x14ac:dyDescent="0.25">
      <c r="A48" t="s">
        <v>70</v>
      </c>
      <c r="C48">
        <v>0</v>
      </c>
      <c r="D48">
        <v>0</v>
      </c>
      <c r="E48">
        <v>0</v>
      </c>
      <c r="F48">
        <v>0</v>
      </c>
      <c r="G48">
        <v>5000</v>
      </c>
      <c r="H48">
        <v>0</v>
      </c>
      <c r="I48">
        <v>5000</v>
      </c>
      <c r="J48">
        <v>0</v>
      </c>
      <c r="K48">
        <v>0</v>
      </c>
      <c r="L48">
        <v>5000</v>
      </c>
      <c r="M48">
        <v>0</v>
      </c>
      <c r="N48">
        <v>5000</v>
      </c>
      <c r="O48">
        <f>SUM(C48:N48)</f>
        <v>20000</v>
      </c>
    </row>
    <row r="52" spans="1:8" x14ac:dyDescent="0.25">
      <c r="A52" t="s">
        <v>71</v>
      </c>
    </row>
    <row r="54" spans="1:8" x14ac:dyDescent="0.25">
      <c r="A54" t="s">
        <v>72</v>
      </c>
    </row>
    <row r="56" spans="1:8" x14ac:dyDescent="0.25">
      <c r="A56" t="s">
        <v>73</v>
      </c>
    </row>
    <row r="59" spans="1:8" x14ac:dyDescent="0.25">
      <c r="A59" t="s">
        <v>51</v>
      </c>
      <c r="F59" t="s">
        <v>67</v>
      </c>
    </row>
    <row r="60" spans="1:8" x14ac:dyDescent="0.25">
      <c r="A60" t="s">
        <v>49</v>
      </c>
      <c r="B60" t="s">
        <v>64</v>
      </c>
      <c r="F60" t="s">
        <v>49</v>
      </c>
      <c r="H60" t="s">
        <v>64</v>
      </c>
    </row>
    <row r="61" spans="1:8" x14ac:dyDescent="0.25">
      <c r="A61" t="s">
        <v>43</v>
      </c>
      <c r="B61">
        <v>9</v>
      </c>
      <c r="F61" t="s">
        <v>43</v>
      </c>
      <c r="H61">
        <v>18</v>
      </c>
    </row>
    <row r="62" spans="1:8" x14ac:dyDescent="0.25">
      <c r="A62" t="s">
        <v>44</v>
      </c>
      <c r="B62">
        <v>14</v>
      </c>
      <c r="F62" t="s">
        <v>44</v>
      </c>
      <c r="H62">
        <v>17</v>
      </c>
    </row>
    <row r="63" spans="1:8" x14ac:dyDescent="0.25">
      <c r="A63" t="s">
        <v>45</v>
      </c>
      <c r="B63">
        <v>10</v>
      </c>
      <c r="F63" t="s">
        <v>45</v>
      </c>
      <c r="H63">
        <v>16</v>
      </c>
    </row>
    <row r="64" spans="1:8" x14ac:dyDescent="0.25">
      <c r="A64" t="s">
        <v>46</v>
      </c>
      <c r="B64">
        <v>9</v>
      </c>
      <c r="F64" t="s">
        <v>46</v>
      </c>
      <c r="H64">
        <v>12</v>
      </c>
    </row>
    <row r="65" spans="1:8" x14ac:dyDescent="0.25">
      <c r="A65" t="s">
        <v>47</v>
      </c>
      <c r="B65">
        <v>13</v>
      </c>
      <c r="F65" t="s">
        <v>47</v>
      </c>
      <c r="H65">
        <v>8</v>
      </c>
    </row>
    <row r="66" spans="1:8" x14ac:dyDescent="0.25">
      <c r="A66" t="s">
        <v>48</v>
      </c>
      <c r="B66">
        <v>12</v>
      </c>
      <c r="F66" t="s">
        <v>48</v>
      </c>
      <c r="H66">
        <v>9</v>
      </c>
    </row>
  </sheetData>
  <phoneticPr fontId="3" type="noConversion"/>
  <pageMargins left="0.7" right="0.7" top="0.75" bottom="0.75" header="0.3" footer="0.3"/>
  <ignoredErrors>
    <ignoredError sqref="O5:O10" formulaRange="1"/>
    <ignoredError sqref="P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C899C-A1D6-406D-AFCB-32164414B74A}">
  <dimension ref="A8:K30"/>
  <sheetViews>
    <sheetView zoomScale="80" zoomScaleNormal="80" workbookViewId="0">
      <selection activeCell="M28" sqref="M28"/>
    </sheetView>
  </sheetViews>
  <sheetFormatPr baseColWidth="10" defaultRowHeight="15" x14ac:dyDescent="0.25"/>
  <cols>
    <col min="1" max="1" width="19.140625" customWidth="1"/>
    <col min="2" max="2" width="13" customWidth="1"/>
    <col min="3" max="4" width="12" customWidth="1"/>
    <col min="5" max="6" width="13.85546875" customWidth="1"/>
    <col min="7" max="7" width="18.140625" customWidth="1"/>
    <col min="8" max="8" width="12.85546875" customWidth="1"/>
    <col min="9" max="9" width="12" customWidth="1"/>
    <col min="10" max="10" width="16.140625" customWidth="1"/>
    <col min="11" max="11" width="13" customWidth="1"/>
  </cols>
  <sheetData>
    <row r="8" spans="1:11" x14ac:dyDescent="0.25">
      <c r="A8" t="s">
        <v>33</v>
      </c>
      <c r="B8" t="s">
        <v>34</v>
      </c>
      <c r="C8" t="s">
        <v>35</v>
      </c>
      <c r="D8" t="s">
        <v>36</v>
      </c>
      <c r="E8" t="s">
        <v>37</v>
      </c>
      <c r="F8" t="s">
        <v>38</v>
      </c>
      <c r="G8" t="s">
        <v>39</v>
      </c>
      <c r="H8" t="s">
        <v>40</v>
      </c>
      <c r="I8" t="s">
        <v>41</v>
      </c>
      <c r="J8" t="s">
        <v>31</v>
      </c>
      <c r="K8" t="s">
        <v>42</v>
      </c>
    </row>
    <row r="9" spans="1:11" x14ac:dyDescent="0.25">
      <c r="A9" s="1" t="s">
        <v>2</v>
      </c>
      <c r="B9" t="s">
        <v>25</v>
      </c>
      <c r="C9" t="s">
        <v>4</v>
      </c>
      <c r="D9" t="s">
        <v>26</v>
      </c>
      <c r="E9" t="s">
        <v>3</v>
      </c>
      <c r="F9" t="s">
        <v>27</v>
      </c>
      <c r="G9" t="s">
        <v>28</v>
      </c>
      <c r="H9" t="s">
        <v>29</v>
      </c>
      <c r="I9" t="s">
        <v>0</v>
      </c>
      <c r="J9" t="s">
        <v>30</v>
      </c>
      <c r="K9" t="s">
        <v>1</v>
      </c>
    </row>
    <row r="10" spans="1:11" x14ac:dyDescent="0.25">
      <c r="A10" t="s">
        <v>5</v>
      </c>
      <c r="B10">
        <v>2.65</v>
      </c>
      <c r="C10">
        <v>4</v>
      </c>
      <c r="D10">
        <f>B10*C10</f>
        <v>10.6</v>
      </c>
      <c r="E10">
        <v>5</v>
      </c>
      <c r="F10">
        <f>D10*E10/100</f>
        <v>0.53</v>
      </c>
      <c r="K10" s="3">
        <f>D10-F10</f>
        <v>10.07</v>
      </c>
    </row>
    <row r="11" spans="1:11" x14ac:dyDescent="0.25">
      <c r="A11" t="s">
        <v>6</v>
      </c>
      <c r="B11">
        <v>2.34</v>
      </c>
      <c r="C11">
        <v>24</v>
      </c>
      <c r="D11" s="2">
        <f>B11*C11</f>
        <v>56.16</v>
      </c>
      <c r="K11">
        <f>SUM(D11)</f>
        <v>56.16</v>
      </c>
    </row>
    <row r="12" spans="1:11" x14ac:dyDescent="0.25">
      <c r="A12" t="s">
        <v>7</v>
      </c>
      <c r="B12">
        <v>9.7799999999999994</v>
      </c>
      <c r="C12">
        <v>8</v>
      </c>
      <c r="D12">
        <f>B12*C12</f>
        <v>78.239999999999995</v>
      </c>
      <c r="E12">
        <v>19</v>
      </c>
      <c r="F12">
        <f>D12*E12/100</f>
        <v>14.865599999999999</v>
      </c>
      <c r="K12">
        <f>D12-F12</f>
        <v>63.374399999999994</v>
      </c>
    </row>
    <row r="13" spans="1:11" x14ac:dyDescent="0.25">
      <c r="A13" t="s">
        <v>8</v>
      </c>
      <c r="B13">
        <v>45.76</v>
      </c>
      <c r="C13">
        <v>3</v>
      </c>
      <c r="D13">
        <f>B13*C13</f>
        <v>137.28</v>
      </c>
      <c r="K13">
        <f>SUM(D13)</f>
        <v>137.28</v>
      </c>
    </row>
    <row r="14" spans="1:11" x14ac:dyDescent="0.25">
      <c r="A14" t="s">
        <v>9</v>
      </c>
      <c r="B14">
        <v>31.19</v>
      </c>
      <c r="C14">
        <v>4</v>
      </c>
      <c r="D14">
        <f>B14*C14</f>
        <v>124.76</v>
      </c>
      <c r="K14">
        <f>SUM(D14)</f>
        <v>124.76</v>
      </c>
    </row>
    <row r="15" spans="1:11" x14ac:dyDescent="0.25">
      <c r="A15" t="s">
        <v>10</v>
      </c>
      <c r="B15">
        <v>16.72</v>
      </c>
      <c r="C15">
        <v>5</v>
      </c>
      <c r="D15">
        <f>B15*C15</f>
        <v>83.6</v>
      </c>
      <c r="K15">
        <f>SUM(D15)</f>
        <v>83.6</v>
      </c>
    </row>
    <row r="16" spans="1:11" x14ac:dyDescent="0.25">
      <c r="A16" t="s">
        <v>11</v>
      </c>
      <c r="B16">
        <v>38.54</v>
      </c>
      <c r="C16">
        <v>2</v>
      </c>
      <c r="D16">
        <f>B16*C16</f>
        <v>77.08</v>
      </c>
      <c r="K16">
        <f>SUM(D16)</f>
        <v>77.08</v>
      </c>
    </row>
    <row r="17" spans="1:11" x14ac:dyDescent="0.25">
      <c r="A17" t="s">
        <v>12</v>
      </c>
      <c r="B17">
        <v>9.9499999999999993</v>
      </c>
      <c r="C17">
        <v>6</v>
      </c>
      <c r="D17">
        <f>B17*C17</f>
        <v>59.699999999999996</v>
      </c>
      <c r="K17">
        <f>SUM(D17)</f>
        <v>59.699999999999996</v>
      </c>
    </row>
    <row r="18" spans="1:11" x14ac:dyDescent="0.25">
      <c r="A18" t="s">
        <v>13</v>
      </c>
      <c r="B18">
        <v>24.86</v>
      </c>
      <c r="C18">
        <v>4</v>
      </c>
      <c r="D18">
        <f>B18*C18</f>
        <v>99.44</v>
      </c>
      <c r="E18">
        <v>19</v>
      </c>
      <c r="F18">
        <f>D18*E18/100</f>
        <v>18.893599999999999</v>
      </c>
      <c r="K18">
        <f>D18-F18</f>
        <v>80.546400000000006</v>
      </c>
    </row>
    <row r="19" spans="1:11" x14ac:dyDescent="0.25">
      <c r="A19" t="s">
        <v>14</v>
      </c>
      <c r="B19">
        <v>27.42</v>
      </c>
      <c r="C19">
        <v>3</v>
      </c>
      <c r="D19">
        <f>B19*C19</f>
        <v>82.26</v>
      </c>
      <c r="K19">
        <f>SUM(D19)</f>
        <v>82.26</v>
      </c>
    </row>
    <row r="20" spans="1:11" x14ac:dyDescent="0.25">
      <c r="A20" t="s">
        <v>15</v>
      </c>
      <c r="B20">
        <v>1.67</v>
      </c>
      <c r="C20">
        <v>9</v>
      </c>
      <c r="D20">
        <f>B20*C20</f>
        <v>15.03</v>
      </c>
      <c r="E20">
        <v>5</v>
      </c>
      <c r="F20">
        <f>D20*E20/100</f>
        <v>0.75149999999999995</v>
      </c>
      <c r="K20">
        <f>D20-F20</f>
        <v>14.278499999999999</v>
      </c>
    </row>
    <row r="21" spans="1:11" x14ac:dyDescent="0.25">
      <c r="A21" t="s">
        <v>16</v>
      </c>
      <c r="B21">
        <v>1.97</v>
      </c>
      <c r="C21">
        <v>12</v>
      </c>
      <c r="D21">
        <f>B21*C21</f>
        <v>23.64</v>
      </c>
      <c r="E21">
        <v>5</v>
      </c>
      <c r="F21">
        <f>D21*E21/100</f>
        <v>1.1819999999999999</v>
      </c>
      <c r="K21">
        <f>D21-F21</f>
        <v>22.458000000000002</v>
      </c>
    </row>
    <row r="22" spans="1:11" x14ac:dyDescent="0.25">
      <c r="A22" t="s">
        <v>17</v>
      </c>
      <c r="B22">
        <v>130.24</v>
      </c>
      <c r="C22">
        <v>4</v>
      </c>
      <c r="D22">
        <f>B22*C22</f>
        <v>520.96</v>
      </c>
      <c r="I22">
        <v>16</v>
      </c>
      <c r="J22">
        <f>D22*I22/100</f>
        <v>83.3536</v>
      </c>
      <c r="K22">
        <f>SUM(D22+J22)</f>
        <v>604.31360000000006</v>
      </c>
    </row>
    <row r="23" spans="1:11" x14ac:dyDescent="0.25">
      <c r="A23" t="s">
        <v>18</v>
      </c>
      <c r="B23">
        <v>19.670000000000002</v>
      </c>
      <c r="C23">
        <v>6</v>
      </c>
      <c r="D23">
        <f>B23*C23</f>
        <v>118.02000000000001</v>
      </c>
      <c r="I23">
        <v>16</v>
      </c>
      <c r="J23">
        <f>D23*I23/100</f>
        <v>18.883200000000002</v>
      </c>
      <c r="K23">
        <f>SUM(D23+J23)</f>
        <v>136.90320000000003</v>
      </c>
    </row>
    <row r="24" spans="1:11" x14ac:dyDescent="0.25">
      <c r="A24" t="s">
        <v>19</v>
      </c>
      <c r="B24">
        <v>41.28</v>
      </c>
      <c r="C24">
        <v>5</v>
      </c>
      <c r="D24">
        <f>B24*C24</f>
        <v>206.4</v>
      </c>
      <c r="E24">
        <v>19</v>
      </c>
      <c r="F24">
        <f>D24*E24/100</f>
        <v>39.216000000000001</v>
      </c>
      <c r="K24">
        <f>D24-F24</f>
        <v>167.184</v>
      </c>
    </row>
    <row r="25" spans="1:11" x14ac:dyDescent="0.25">
      <c r="A25" t="s">
        <v>20</v>
      </c>
      <c r="B25">
        <v>5.76</v>
      </c>
      <c r="C25">
        <v>6</v>
      </c>
      <c r="D25">
        <f>B25*C25</f>
        <v>34.56</v>
      </c>
      <c r="I25">
        <v>16</v>
      </c>
      <c r="J25">
        <f>D25*I25/100</f>
        <v>5.5296000000000003</v>
      </c>
      <c r="K25">
        <f>SUM(D25+J25)</f>
        <v>40.089600000000004</v>
      </c>
    </row>
    <row r="26" spans="1:11" x14ac:dyDescent="0.25">
      <c r="A26" t="s">
        <v>21</v>
      </c>
      <c r="B26">
        <v>145.76</v>
      </c>
      <c r="C26">
        <v>2</v>
      </c>
      <c r="D26">
        <f>B26*C26</f>
        <v>291.52</v>
      </c>
      <c r="I26">
        <v>16</v>
      </c>
      <c r="J26">
        <f>D26*I26/100</f>
        <v>46.6432</v>
      </c>
      <c r="K26">
        <f>SUM(D26+J26)</f>
        <v>338.16319999999996</v>
      </c>
    </row>
    <row r="27" spans="1:11" x14ac:dyDescent="0.25">
      <c r="A27" t="s">
        <v>22</v>
      </c>
      <c r="B27">
        <v>52.35</v>
      </c>
      <c r="C27">
        <v>3</v>
      </c>
      <c r="D27">
        <f>B27*C27</f>
        <v>157.05000000000001</v>
      </c>
      <c r="G27">
        <v>7</v>
      </c>
      <c r="H27">
        <f>D27*G27/100</f>
        <v>10.993500000000001</v>
      </c>
      <c r="K27">
        <f>SUM(D27+H27)</f>
        <v>168.04350000000002</v>
      </c>
    </row>
    <row r="28" spans="1:11" x14ac:dyDescent="0.25">
      <c r="A28" t="s">
        <v>23</v>
      </c>
      <c r="B28">
        <v>29.79</v>
      </c>
      <c r="C28">
        <v>2</v>
      </c>
      <c r="D28">
        <f>B28*C28</f>
        <v>59.58</v>
      </c>
      <c r="G28">
        <v>7</v>
      </c>
      <c r="H28">
        <f>D28*G28/100</f>
        <v>4.1706000000000003</v>
      </c>
      <c r="K28">
        <f>SUM(D28+H28)</f>
        <v>63.750599999999999</v>
      </c>
    </row>
    <row r="29" spans="1:11" x14ac:dyDescent="0.25">
      <c r="A29" t="s">
        <v>24</v>
      </c>
      <c r="B29">
        <v>6.87</v>
      </c>
      <c r="C29">
        <v>6</v>
      </c>
      <c r="D29">
        <f>B29*C29</f>
        <v>41.22</v>
      </c>
      <c r="E29">
        <v>5</v>
      </c>
      <c r="F29">
        <f>D29*E29/100</f>
        <v>2.0609999999999999</v>
      </c>
      <c r="K29">
        <f>D29-F29</f>
        <v>39.158999999999999</v>
      </c>
    </row>
    <row r="30" spans="1:11" x14ac:dyDescent="0.25">
      <c r="J30" t="s">
        <v>32</v>
      </c>
      <c r="K30">
        <f>SUM(K10:K29)</f>
        <v>2369.1740000000004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</dc:creator>
  <cp:lastModifiedBy>LUPITA</cp:lastModifiedBy>
  <dcterms:created xsi:type="dcterms:W3CDTF">2023-02-18T21:22:13Z</dcterms:created>
  <dcterms:modified xsi:type="dcterms:W3CDTF">2023-02-19T01:40:13Z</dcterms:modified>
</cp:coreProperties>
</file>