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sem\Desktop\EXPOSICION ING\"/>
    </mc:Choice>
  </mc:AlternateContent>
  <xr:revisionPtr revIDLastSave="0" documentId="8_{21AB0527-9450-4878-821E-77493E72A81C}" xr6:coauthVersionLast="47" xr6:coauthVersionMax="47" xr10:uidLastSave="{00000000-0000-0000-0000-000000000000}"/>
  <bookViews>
    <workbookView xWindow="-120" yWindow="-120" windowWidth="20730" windowHeight="11760" xr2:uid="{00000000-000D-0000-FFFF-FFFF00000000}"/>
  </bookViews>
  <sheets>
    <sheet name="GENERADOR" sheetId="1" r:id="rId1"/>
    <sheet name="P.U." sheetId="2" r:id="rId2"/>
    <sheet name="Hoja3" sheetId="3" r:id="rId3"/>
  </sheets>
  <calcPr calcId="181029"/>
</workbook>
</file>

<file path=xl/calcChain.xml><?xml version="1.0" encoding="utf-8"?>
<calcChain xmlns="http://schemas.openxmlformats.org/spreadsheetml/2006/main">
  <c r="G18" i="2" l="1"/>
  <c r="G19" i="2" s="1"/>
  <c r="G21" i="2" s="1"/>
  <c r="N74" i="1"/>
  <c r="N76" i="1"/>
  <c r="N78" i="1"/>
  <c r="N72" i="1"/>
  <c r="O103" i="1"/>
  <c r="O115" i="1"/>
  <c r="N125" i="1"/>
  <c r="N123" i="1"/>
  <c r="N121" i="1"/>
  <c r="N119" i="1"/>
  <c r="N51" i="1"/>
  <c r="N65" i="1"/>
  <c r="N63" i="1"/>
  <c r="N61" i="1"/>
  <c r="K59" i="1"/>
  <c r="N59" i="1" s="1"/>
  <c r="N53" i="1"/>
  <c r="N49" i="1"/>
  <c r="N47" i="1"/>
  <c r="N37" i="1"/>
  <c r="N35" i="1"/>
  <c r="N33" i="1"/>
  <c r="N31" i="1"/>
  <c r="O22" i="1"/>
  <c r="O127" i="1" l="1"/>
  <c r="O92" i="1"/>
  <c r="O80" i="1"/>
  <c r="O68" i="1"/>
  <c r="N55" i="1" l="1"/>
  <c r="O41" i="1"/>
</calcChain>
</file>

<file path=xl/sharedStrings.xml><?xml version="1.0" encoding="utf-8"?>
<sst xmlns="http://schemas.openxmlformats.org/spreadsheetml/2006/main" count="128" uniqueCount="73">
  <si>
    <t>NÚMEROS GENERADORES</t>
  </si>
  <si>
    <t>OBRA:</t>
  </si>
  <si>
    <t>RESIDENTE:</t>
  </si>
  <si>
    <t>UBICACIÓN:</t>
  </si>
  <si>
    <t>REFERENCIA:</t>
  </si>
  <si>
    <t>PLANO:</t>
  </si>
  <si>
    <t>NO. DE ESTIMACIÓN:</t>
  </si>
  <si>
    <t>CLAVE</t>
  </si>
  <si>
    <t>CONCEPTO</t>
  </si>
  <si>
    <t>LOCALIZACIÓN</t>
  </si>
  <si>
    <t>EJE</t>
  </si>
  <si>
    <t>TRAMO</t>
  </si>
  <si>
    <t>LARGO</t>
  </si>
  <si>
    <t>ANCHO</t>
  </si>
  <si>
    <t>ALTURA</t>
  </si>
  <si>
    <t>SUBTOTAL</t>
  </si>
  <si>
    <t>TOTAL</t>
  </si>
  <si>
    <t>UNIDAD</t>
  </si>
  <si>
    <t>CROQUIS</t>
  </si>
  <si>
    <t>TRA-001</t>
  </si>
  <si>
    <t>TRAZO Y NIVELACIÓN MANUAL PARA ESTABLECER EJES, INCLUYE EL USO DE MANGUERA, HILO,  LA FABRICACIÓN DE PUENTES Y NIVELETAS Y TODO LO NECESARIO PARA SU CORRECTA EJECUCIÓN.</t>
  </si>
  <si>
    <t>M²</t>
  </si>
  <si>
    <r>
      <t>M</t>
    </r>
    <r>
      <rPr>
        <sz val="14"/>
        <color theme="1"/>
        <rFont val="Calibri"/>
        <family val="2"/>
      </rPr>
      <t>³</t>
    </r>
  </si>
  <si>
    <t>EXC-003</t>
  </si>
  <si>
    <r>
      <t>PLANTILLA DE CONCRETO F´c=100KG/CM</t>
    </r>
    <r>
      <rPr>
        <sz val="11"/>
        <color theme="1"/>
        <rFont val="Calibri"/>
        <family val="2"/>
      </rPr>
      <t>²</t>
    </r>
    <r>
      <rPr>
        <sz val="11"/>
        <color theme="1"/>
        <rFont val="Agency FB"/>
        <family val="2"/>
      </rPr>
      <t xml:space="preserve"> HECHO EN OBRA AGREGADO MÁXIMO DE 3/4" DE 8 CM DE ESPESOR, INCLUYE MANO DE OBRA, EQUIPO Y HERRAMIENTA MENOR. </t>
    </r>
  </si>
  <si>
    <t>ML</t>
  </si>
  <si>
    <t xml:space="preserve">MURO DE 0.15 M DE ESPESOR CON TABIQUE ROJO RECOCIDO ASENTADO CON MORTERO CEMENTO-ARENA PROPORCION 1:4 </t>
  </si>
  <si>
    <t>CADENA DE DESPLANTE DE SECCIÓN 0.15 X 0.20 M, INCLUYE HABILITADO DE ACERO, CIMBRA COLADO Y DESCIMBRA. CONCRETO F´c=200 KG/CM² HECHO EN OBRA, MANO DE OBRA, EQUIPO, HERRAMIENTA Y TODO LO NECESARIO PARA SU CORRECTA EJECUCIÓN.</t>
  </si>
  <si>
    <t>CASTILLO DE SECCIÓN 0.15 X 0.15 M , INCLUYE HABILITADO DE ACERO, CIMBRA COLADO Y DESCIMBRA. CONCRETO F´c=200 KG/CM² HECHO EN OBRA, MANO DE OBRA, EQUIPO, HERRAMIENTA Y TODO LO NECESARIO PARA SU CORRECTA EJECUCIÓN.</t>
  </si>
  <si>
    <t>CADENA DE CERRAMIENTO DE SECCIÓN 0.15 X 0.20 M, INCLUYE HABILITADO DE ACERO, CIMBRA COLADO Y DESCIMBRA. CONCRETO F´c=200 KG/CM² HECHO EN OBRA, MANO DE OBRA, EQUIPO, HERRAMIENTA Y TODO LO NECESARIO PARA SU CORRECTA EJECUCIÓN.</t>
  </si>
  <si>
    <t>PZA</t>
  </si>
  <si>
    <t>TRABAJOS PREELIMINARES</t>
  </si>
  <si>
    <t>A</t>
  </si>
  <si>
    <t>1 - 7</t>
  </si>
  <si>
    <t>A - D</t>
  </si>
  <si>
    <t>D</t>
  </si>
  <si>
    <t>1 - 4</t>
  </si>
  <si>
    <t>CIMENTACIÓN</t>
  </si>
  <si>
    <t>PLA-005</t>
  </si>
  <si>
    <t>CIM-007</t>
  </si>
  <si>
    <t>CAD-017</t>
  </si>
  <si>
    <t>PZAS</t>
  </si>
  <si>
    <t>CAS-O16</t>
  </si>
  <si>
    <t>MUR-018</t>
  </si>
  <si>
    <t>CAC-020</t>
  </si>
  <si>
    <t>CORES ARELLANO OMAR</t>
  </si>
  <si>
    <t>1-4</t>
  </si>
  <si>
    <t xml:space="preserve">CIMIENTO DE PIEDRA BRAZA ASENTADA CON MORTERO CEMENTO, CAL, ARENA PROPORCIÓN 1:1:6 </t>
  </si>
  <si>
    <t>M3</t>
  </si>
  <si>
    <t>CADENA INTERMEDIA DE  0.15 X 0.20 M, INCLUYE HABILITADO DE ACERO, CIMBRA COLADO Y DESCIMBRA. CONCRETO F´c=200 KG/CM² HECHO EN OBRA, MANO DE OBRA, EQUIPO, HERRAMIENTA Y TODO LO NECESARIO PARA SU CORRECTA EJECUCIÓN.</t>
  </si>
  <si>
    <t>EXCAVACIÓN PERIMETRAL PARA BARDA DE COLINDANCIA A MANO EN TERRENO TIPO I HASTA 1  M DE PROFUNDIAD, AFINE DE TALUDES Y FONDO DE EXCAVACIÓN. INCLUYE MANO DE OBRA, EQUIPO Y HERRAMIENTA MENOR.</t>
  </si>
  <si>
    <t>Código</t>
  </si>
  <si>
    <t>Concepto</t>
  </si>
  <si>
    <t>Unidad</t>
  </si>
  <si>
    <t>Costo</t>
  </si>
  <si>
    <t>cantidad</t>
  </si>
  <si>
    <t>Importe</t>
  </si>
  <si>
    <t>Análisis: 1102000021          Unidad: M3</t>
  </si>
  <si>
    <t>MANO DE OBRA</t>
  </si>
  <si>
    <t xml:space="preserve"> </t>
  </si>
  <si>
    <t>CUADRILLA No. 01 (2 PEONES)</t>
  </si>
  <si>
    <t>JOR.</t>
  </si>
  <si>
    <t>/</t>
  </si>
  <si>
    <t>Subtotal: MANO DE OBRA</t>
  </si>
  <si>
    <t>EQUIPO Y HERRAMIENTA</t>
  </si>
  <si>
    <t>HERRAMIENTA MENOR PALA</t>
  </si>
  <si>
    <t>HERRAMIENTA MENOR PICO</t>
  </si>
  <si>
    <t>Subtotal: EQUIPO Y HERRAMIENTA</t>
  </si>
  <si>
    <t>Costo directo</t>
  </si>
  <si>
    <t>FACTOR DE SOBRECOSTO</t>
  </si>
  <si>
    <t>PRECIO UNITARIO</t>
  </si>
  <si>
    <t>(* DOCIENTOS NOVENTA Y DOS 93/100  M.N. *)</t>
  </si>
  <si>
    <t>EXCAVACIÓN PARA PERIMETRAL PARA BARDA DE COLINDANCIA A MANO EN TERRENO TIPO I HASTA 1 M DE PROFUNDIDAD,  AFINES DE TALUDES Y FONDO DE EXCAVACION. INCLUYE MANO DE OBRA, EQUIPO Y HERRAMIENTA MENOR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</si>
</sst>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&quot;$&quot;#,##0.00"/>
    <numFmt numFmtId="166" formatCode="#,##0.000000"/>
  </numFmts>
  <fonts count="16" x14ac:knownFonts="1">
    <font>
      <sz val="11"/>
      <color theme="1"/>
      <name val="Calibri"/>
      <family val="2"/>
      <scheme val="minor"/>
    </font>
    <font>
      <b/>
      <sz val="12"/>
      <color theme="0"/>
      <name val="Agency FB"/>
      <family val="2"/>
    </font>
    <font>
      <sz val="11"/>
      <color theme="1"/>
      <name val="Agency FB"/>
      <family val="2"/>
    </font>
    <font>
      <sz val="11"/>
      <color theme="1"/>
      <name val="Calibri"/>
      <family val="2"/>
    </font>
    <font>
      <b/>
      <sz val="11"/>
      <color theme="0"/>
      <name val="Agency FB"/>
      <family val="2"/>
    </font>
    <font>
      <sz val="14"/>
      <color theme="1"/>
      <name val="Agency FB"/>
      <family val="2"/>
    </font>
    <font>
      <sz val="14"/>
      <color theme="1"/>
      <name val="Calibri"/>
      <family val="2"/>
    </font>
    <font>
      <b/>
      <sz val="11"/>
      <color theme="1"/>
      <name val="Agency FB"/>
      <family val="2"/>
    </font>
    <font>
      <sz val="20"/>
      <color theme="0"/>
      <name val="Agency FB"/>
      <family val="2"/>
    </font>
    <font>
      <b/>
      <sz val="14"/>
      <color theme="1"/>
      <name val="Agency FB"/>
      <family val="2"/>
    </font>
    <font>
      <b/>
      <sz val="11"/>
      <color theme="1"/>
      <name val="Calibri"/>
      <family val="2"/>
      <scheme val="minor"/>
    </font>
    <font>
      <b/>
      <sz val="16"/>
      <name val="Agency FB"/>
      <family val="2"/>
    </font>
    <font>
      <sz val="10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sz val="8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theme="1" tint="0.14999847407452621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</fills>
  <borders count="46">
    <border>
      <left/>
      <right/>
      <top/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 style="double">
        <color auto="1"/>
      </right>
      <top/>
      <bottom/>
      <diagonal/>
    </border>
    <border>
      <left style="double">
        <color auto="1"/>
      </left>
      <right style="double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 style="thin">
        <color auto="1"/>
      </left>
      <right/>
      <top style="double">
        <color auto="1"/>
      </top>
      <bottom/>
      <diagonal/>
    </border>
    <border>
      <left/>
      <right style="thin">
        <color auto="1"/>
      </right>
      <top style="double">
        <color auto="1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2" fillId="0" borderId="0"/>
  </cellStyleXfs>
  <cellXfs count="223">
    <xf numFmtId="0" fontId="0" fillId="0" borderId="0" xfId="0"/>
    <xf numFmtId="0" fontId="1" fillId="3" borderId="1" xfId="0" applyFont="1" applyFill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/>
    </xf>
    <xf numFmtId="0" fontId="7" fillId="6" borderId="1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7" xfId="0" applyBorder="1" applyAlignment="1"/>
    <xf numFmtId="0" fontId="0" fillId="0" borderId="29" xfId="0" applyBorder="1" applyAlignment="1"/>
    <xf numFmtId="0" fontId="0" fillId="0" borderId="30" xfId="0" applyBorder="1" applyAlignment="1"/>
    <xf numFmtId="0" fontId="0" fillId="0" borderId="31" xfId="0" applyBorder="1" applyAlignment="1"/>
    <xf numFmtId="0" fontId="4" fillId="0" borderId="0" xfId="0" applyFont="1" applyFill="1" applyBorder="1" applyAlignment="1">
      <alignment horizontal="center" vertical="center"/>
    </xf>
    <xf numFmtId="0" fontId="10" fillId="0" borderId="0" xfId="0" applyFont="1"/>
    <xf numFmtId="0" fontId="2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2" fillId="8" borderId="27" xfId="0" applyFont="1" applyFill="1" applyBorder="1" applyAlignment="1">
      <alignment horizontal="center" vertical="center"/>
    </xf>
    <xf numFmtId="2" fontId="2" fillId="8" borderId="13" xfId="0" applyNumberFormat="1" applyFont="1" applyFill="1" applyBorder="1" applyAlignment="1">
      <alignment horizontal="center" vertical="center"/>
    </xf>
    <xf numFmtId="2" fontId="2" fillId="8" borderId="14" xfId="0" applyNumberFormat="1" applyFont="1" applyFill="1" applyBorder="1" applyAlignment="1">
      <alignment horizontal="center" vertical="center"/>
    </xf>
    <xf numFmtId="2" fontId="2" fillId="8" borderId="27" xfId="0" applyNumberFormat="1" applyFont="1" applyFill="1" applyBorder="1" applyAlignment="1">
      <alignment horizontal="center" vertical="center"/>
    </xf>
    <xf numFmtId="0" fontId="2" fillId="8" borderId="14" xfId="0" applyFont="1" applyFill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/>
    </xf>
    <xf numFmtId="0" fontId="2" fillId="4" borderId="15" xfId="0" applyFont="1" applyFill="1" applyBorder="1" applyAlignment="1">
      <alignment horizontal="center" vertical="center"/>
    </xf>
    <xf numFmtId="0" fontId="2" fillId="8" borderId="15" xfId="0" applyFont="1" applyFill="1" applyBorder="1" applyAlignment="1">
      <alignment horizontal="center" vertical="center"/>
    </xf>
    <xf numFmtId="0" fontId="2" fillId="4" borderId="13" xfId="0" applyFont="1" applyFill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8" borderId="29" xfId="0" applyFont="1" applyFill="1" applyBorder="1" applyAlignment="1">
      <alignment horizontal="center" vertical="center"/>
    </xf>
    <xf numFmtId="0" fontId="0" fillId="4" borderId="0" xfId="0" applyFill="1"/>
    <xf numFmtId="0" fontId="13" fillId="0" borderId="36" xfId="1" applyFont="1" applyBorder="1" applyAlignment="1">
      <alignment horizontal="center" vertical="center"/>
    </xf>
    <xf numFmtId="0" fontId="13" fillId="0" borderId="37" xfId="1" applyFont="1" applyBorder="1" applyAlignment="1">
      <alignment horizontal="center" vertical="center"/>
    </xf>
    <xf numFmtId="0" fontId="13" fillId="0" borderId="40" xfId="1" applyFont="1" applyBorder="1" applyAlignment="1">
      <alignment horizontal="center" vertical="center"/>
    </xf>
    <xf numFmtId="0" fontId="0" fillId="0" borderId="41" xfId="0" applyBorder="1"/>
    <xf numFmtId="0" fontId="0" fillId="0" borderId="42" xfId="0" applyBorder="1"/>
    <xf numFmtId="0" fontId="12" fillId="0" borderId="41" xfId="1" applyBorder="1"/>
    <xf numFmtId="0" fontId="14" fillId="0" borderId="0" xfId="1" applyFont="1"/>
    <xf numFmtId="0" fontId="12" fillId="0" borderId="0" xfId="1"/>
    <xf numFmtId="0" fontId="12" fillId="0" borderId="42" xfId="1" applyBorder="1"/>
    <xf numFmtId="0" fontId="14" fillId="0" borderId="41" xfId="1" applyFont="1" applyBorder="1"/>
    <xf numFmtId="0" fontId="15" fillId="0" borderId="41" xfId="1" applyFont="1" applyBorder="1" applyAlignment="1">
      <alignment horizontal="justify" vertical="top"/>
    </xf>
    <xf numFmtId="0" fontId="15" fillId="0" borderId="0" xfId="1" applyFont="1" applyAlignment="1">
      <alignment horizontal="justify" vertical="top"/>
    </xf>
    <xf numFmtId="165" fontId="15" fillId="0" borderId="0" xfId="1" applyNumberFormat="1" applyFont="1" applyAlignment="1">
      <alignment horizontal="right" vertical="top"/>
    </xf>
    <xf numFmtId="165" fontId="15" fillId="0" borderId="0" xfId="1" applyNumberFormat="1" applyFont="1" applyAlignment="1">
      <alignment horizontal="center" vertical="top"/>
    </xf>
    <xf numFmtId="166" fontId="15" fillId="0" borderId="0" xfId="1" applyNumberFormat="1" applyFont="1" applyAlignment="1">
      <alignment horizontal="right" vertical="top"/>
    </xf>
    <xf numFmtId="10" fontId="15" fillId="0" borderId="42" xfId="1" applyNumberFormat="1" applyFont="1" applyBorder="1" applyAlignment="1">
      <alignment horizontal="right" vertical="top"/>
    </xf>
    <xf numFmtId="0" fontId="15" fillId="0" borderId="0" xfId="1" applyFont="1"/>
    <xf numFmtId="165" fontId="14" fillId="0" borderId="17" xfId="1" applyNumberFormat="1" applyFont="1" applyBorder="1"/>
    <xf numFmtId="10" fontId="15" fillId="0" borderId="42" xfId="1" applyNumberFormat="1" applyFont="1" applyBorder="1"/>
    <xf numFmtId="165" fontId="14" fillId="0" borderId="0" xfId="1" applyNumberFormat="1" applyFont="1"/>
    <xf numFmtId="9" fontId="15" fillId="0" borderId="0" xfId="1" applyNumberFormat="1" applyFont="1"/>
    <xf numFmtId="165" fontId="15" fillId="0" borderId="0" xfId="1" applyNumberFormat="1" applyFont="1"/>
    <xf numFmtId="0" fontId="12" fillId="0" borderId="43" xfId="1" applyBorder="1"/>
    <xf numFmtId="0" fontId="15" fillId="0" borderId="44" xfId="1" applyFont="1" applyBorder="1"/>
    <xf numFmtId="0" fontId="12" fillId="0" borderId="44" xfId="1" applyBorder="1"/>
    <xf numFmtId="0" fontId="12" fillId="0" borderId="45" xfId="1" applyBorder="1"/>
    <xf numFmtId="9" fontId="12" fillId="0" borderId="0" xfId="1" applyNumberFormat="1"/>
    <xf numFmtId="0" fontId="4" fillId="2" borderId="14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/>
    </xf>
    <xf numFmtId="0" fontId="2" fillId="0" borderId="19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20" xfId="0" applyFont="1" applyBorder="1" applyAlignment="1">
      <alignment horizontal="left" vertical="center" wrapText="1"/>
    </xf>
    <xf numFmtId="0" fontId="2" fillId="0" borderId="21" xfId="0" applyFont="1" applyBorder="1" applyAlignment="1">
      <alignment horizontal="left" vertical="center" wrapText="1"/>
    </xf>
    <xf numFmtId="0" fontId="2" fillId="0" borderId="22" xfId="0" applyFont="1" applyBorder="1" applyAlignment="1">
      <alignment horizontal="left" vertical="center" wrapText="1"/>
    </xf>
    <xf numFmtId="0" fontId="2" fillId="0" borderId="23" xfId="0" applyFont="1" applyBorder="1" applyAlignment="1">
      <alignment horizontal="left" vertical="center" wrapText="1"/>
    </xf>
    <xf numFmtId="0" fontId="5" fillId="0" borderId="14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2" fillId="8" borderId="13" xfId="0" applyFont="1" applyFill="1" applyBorder="1" applyAlignment="1">
      <alignment horizontal="center" vertical="center"/>
    </xf>
    <xf numFmtId="0" fontId="2" fillId="8" borderId="14" xfId="0" applyFont="1" applyFill="1" applyBorder="1" applyAlignment="1">
      <alignment horizontal="center" vertical="center"/>
    </xf>
    <xf numFmtId="49" fontId="2" fillId="8" borderId="13" xfId="0" applyNumberFormat="1" applyFont="1" applyFill="1" applyBorder="1" applyAlignment="1">
      <alignment horizontal="center" vertical="center"/>
    </xf>
    <xf numFmtId="49" fontId="2" fillId="8" borderId="14" xfId="0" applyNumberFormat="1" applyFont="1" applyFill="1" applyBorder="1" applyAlignment="1">
      <alignment horizontal="center" vertical="center"/>
    </xf>
    <xf numFmtId="2" fontId="2" fillId="8" borderId="27" xfId="0" applyNumberFormat="1" applyFont="1" applyFill="1" applyBorder="1" applyAlignment="1">
      <alignment horizontal="center" vertical="center"/>
    </xf>
    <xf numFmtId="2" fontId="2" fillId="8" borderId="13" xfId="0" applyNumberFormat="1" applyFont="1" applyFill="1" applyBorder="1" applyAlignment="1">
      <alignment horizontal="center" vertical="center"/>
    </xf>
    <xf numFmtId="2" fontId="2" fillId="8" borderId="15" xfId="0" applyNumberFormat="1" applyFont="1" applyFill="1" applyBorder="1" applyAlignment="1">
      <alignment horizontal="center" vertical="center"/>
    </xf>
    <xf numFmtId="0" fontId="2" fillId="4" borderId="27" xfId="0" applyFont="1" applyFill="1" applyBorder="1" applyAlignment="1">
      <alignment horizontal="center" vertical="center"/>
    </xf>
    <xf numFmtId="2" fontId="2" fillId="0" borderId="27" xfId="0" applyNumberFormat="1" applyFont="1" applyBorder="1" applyAlignment="1">
      <alignment horizontal="center" vertical="center"/>
    </xf>
    <xf numFmtId="2" fontId="2" fillId="0" borderId="13" xfId="0" applyNumberFormat="1" applyFont="1" applyBorder="1" applyAlignment="1">
      <alignment horizontal="center" vertical="center"/>
    </xf>
    <xf numFmtId="2" fontId="2" fillId="0" borderId="15" xfId="0" applyNumberFormat="1" applyFont="1" applyBorder="1" applyAlignment="1">
      <alignment horizontal="center" vertical="center"/>
    </xf>
    <xf numFmtId="2" fontId="0" fillId="8" borderId="13" xfId="0" applyNumberFormat="1" applyFill="1" applyBorder="1" applyAlignment="1">
      <alignment horizontal="center"/>
    </xf>
    <xf numFmtId="2" fontId="0" fillId="8" borderId="15" xfId="0" applyNumberFormat="1" applyFill="1" applyBorder="1" applyAlignment="1">
      <alignment horizontal="center"/>
    </xf>
    <xf numFmtId="0" fontId="2" fillId="0" borderId="27" xfId="0" applyFont="1" applyBorder="1" applyAlignment="1">
      <alignment horizontal="center" vertic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20" xfId="0" applyBorder="1" applyAlignment="1">
      <alignment horizontal="center"/>
    </xf>
    <xf numFmtId="2" fontId="2" fillId="9" borderId="27" xfId="0" applyNumberFormat="1" applyFont="1" applyFill="1" applyBorder="1" applyAlignment="1">
      <alignment horizontal="center" vertical="center"/>
    </xf>
    <xf numFmtId="0" fontId="2" fillId="9" borderId="27" xfId="0" applyFont="1" applyFill="1" applyBorder="1" applyAlignment="1">
      <alignment horizontal="center" vertical="center"/>
    </xf>
    <xf numFmtId="0" fontId="11" fillId="10" borderId="0" xfId="0" applyFont="1" applyFill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25" xfId="0" applyFont="1" applyFill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5" fillId="0" borderId="28" xfId="0" applyFont="1" applyBorder="1" applyAlignment="1">
      <alignment horizontal="center" vertical="center"/>
    </xf>
    <xf numFmtId="0" fontId="2" fillId="8" borderId="29" xfId="0" applyFont="1" applyFill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7" fillId="4" borderId="13" xfId="0" applyFont="1" applyFill="1" applyBorder="1" applyAlignment="1">
      <alignment horizontal="center" vertical="center"/>
    </xf>
    <xf numFmtId="0" fontId="7" fillId="4" borderId="14" xfId="0" applyFont="1" applyFill="1" applyBorder="1" applyAlignment="1">
      <alignment horizontal="center" vertical="center"/>
    </xf>
    <xf numFmtId="164" fontId="7" fillId="7" borderId="29" xfId="0" applyNumberFormat="1" applyFont="1" applyFill="1" applyBorder="1" applyAlignment="1">
      <alignment horizontal="center" vertical="center"/>
    </xf>
    <xf numFmtId="164" fontId="7" fillId="7" borderId="16" xfId="0" applyNumberFormat="1" applyFont="1" applyFill="1" applyBorder="1" applyAlignment="1">
      <alignment horizontal="center" vertical="center"/>
    </xf>
    <xf numFmtId="0" fontId="2" fillId="0" borderId="32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0" fillId="0" borderId="27" xfId="0" applyBorder="1" applyAlignment="1">
      <alignment horizontal="center"/>
    </xf>
    <xf numFmtId="0" fontId="4" fillId="2" borderId="32" xfId="0" applyFont="1" applyFill="1" applyBorder="1" applyAlignment="1">
      <alignment horizontal="center" vertical="center"/>
    </xf>
    <xf numFmtId="0" fontId="4" fillId="2" borderId="27" xfId="0" applyFont="1" applyFill="1" applyBorder="1" applyAlignment="1">
      <alignment horizontal="center" vertical="center"/>
    </xf>
    <xf numFmtId="0" fontId="0" fillId="0" borderId="13" xfId="0" applyBorder="1" applyAlignment="1">
      <alignment horizontal="center"/>
    </xf>
    <xf numFmtId="0" fontId="0" fillId="2" borderId="27" xfId="0" applyFill="1" applyBorder="1" applyAlignment="1">
      <alignment horizontal="center"/>
    </xf>
    <xf numFmtId="0" fontId="0" fillId="2" borderId="13" xfId="0" applyFill="1" applyBorder="1" applyAlignment="1">
      <alignment horizontal="center"/>
    </xf>
    <xf numFmtId="0" fontId="2" fillId="0" borderId="15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2" fontId="7" fillId="7" borderId="13" xfId="0" applyNumberFormat="1" applyFont="1" applyFill="1" applyBorder="1" applyAlignment="1">
      <alignment horizontal="center" vertical="center"/>
    </xf>
    <xf numFmtId="2" fontId="7" fillId="7" borderId="15" xfId="0" applyNumberFormat="1" applyFont="1" applyFill="1" applyBorder="1" applyAlignment="1">
      <alignment horizontal="center" vertical="center"/>
    </xf>
    <xf numFmtId="0" fontId="2" fillId="0" borderId="28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2" fontId="2" fillId="8" borderId="14" xfId="0" applyNumberFormat="1" applyFont="1" applyFill="1" applyBorder="1" applyAlignment="1">
      <alignment horizontal="center" vertical="center"/>
    </xf>
    <xf numFmtId="2" fontId="2" fillId="8" borderId="28" xfId="0" applyNumberFormat="1" applyFont="1" applyFill="1" applyBorder="1" applyAlignment="1">
      <alignment horizontal="center" vertical="center"/>
    </xf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4" borderId="16" xfId="0" applyFill="1" applyBorder="1" applyAlignment="1">
      <alignment horizontal="center"/>
    </xf>
    <xf numFmtId="0" fontId="0" fillId="4" borderId="17" xfId="0" applyFill="1" applyBorder="1" applyAlignment="1">
      <alignment horizontal="center"/>
    </xf>
    <xf numFmtId="0" fontId="0" fillId="4" borderId="21" xfId="0" applyFill="1" applyBorder="1" applyAlignment="1">
      <alignment horizontal="center"/>
    </xf>
    <xf numFmtId="0" fontId="0" fillId="4" borderId="22" xfId="0" applyFill="1" applyBorder="1" applyAlignment="1">
      <alignment horizontal="center"/>
    </xf>
    <xf numFmtId="0" fontId="7" fillId="7" borderId="16" xfId="0" applyFont="1" applyFill="1" applyBorder="1" applyAlignment="1">
      <alignment horizontal="center" vertical="center"/>
    </xf>
    <xf numFmtId="0" fontId="7" fillId="7" borderId="21" xfId="0" applyFont="1" applyFill="1" applyBorder="1" applyAlignment="1">
      <alignment horizontal="center" vertical="center"/>
    </xf>
    <xf numFmtId="0" fontId="2" fillId="0" borderId="13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8" borderId="27" xfId="0" applyFont="1" applyFill="1" applyBorder="1" applyAlignment="1">
      <alignment horizontal="center" vertical="center"/>
    </xf>
    <xf numFmtId="0" fontId="7" fillId="6" borderId="1" xfId="0" applyFont="1" applyFill="1" applyBorder="1" applyAlignment="1">
      <alignment horizontal="center"/>
    </xf>
    <xf numFmtId="0" fontId="7" fillId="0" borderId="24" xfId="0" applyFont="1" applyBorder="1" applyAlignment="1">
      <alignment horizontal="center" wrapText="1"/>
    </xf>
    <xf numFmtId="0" fontId="7" fillId="0" borderId="25" xfId="0" applyFont="1" applyBorder="1" applyAlignment="1">
      <alignment horizontal="center" wrapText="1"/>
    </xf>
    <xf numFmtId="0" fontId="7" fillId="0" borderId="26" xfId="0" applyFont="1" applyBorder="1" applyAlignment="1">
      <alignment horizontal="center" wrapText="1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0" fillId="0" borderId="33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23" xfId="0" applyBorder="1" applyAlignment="1">
      <alignment horizontal="center"/>
    </xf>
    <xf numFmtId="2" fontId="7" fillId="7" borderId="28" xfId="0" applyNumberFormat="1" applyFont="1" applyFill="1" applyBorder="1" applyAlignment="1">
      <alignment horizontal="center" vertical="center"/>
    </xf>
    <xf numFmtId="2" fontId="7" fillId="7" borderId="14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2" fillId="8" borderId="15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9" fillId="7" borderId="2" xfId="0" applyFont="1" applyFill="1" applyBorder="1" applyAlignment="1">
      <alignment horizontal="left" vertical="top"/>
    </xf>
    <xf numFmtId="0" fontId="9" fillId="7" borderId="3" xfId="0" applyFont="1" applyFill="1" applyBorder="1" applyAlignment="1">
      <alignment horizontal="left" vertical="top"/>
    </xf>
    <xf numFmtId="0" fontId="9" fillId="7" borderId="4" xfId="0" applyFont="1" applyFill="1" applyBorder="1" applyAlignment="1">
      <alignment horizontal="left" vertical="top"/>
    </xf>
    <xf numFmtId="0" fontId="9" fillId="7" borderId="5" xfId="0" applyFont="1" applyFill="1" applyBorder="1" applyAlignment="1">
      <alignment horizontal="left" vertical="top"/>
    </xf>
    <xf numFmtId="0" fontId="9" fillId="7" borderId="0" xfId="0" applyFont="1" applyFill="1" applyBorder="1" applyAlignment="1">
      <alignment horizontal="left" vertical="top"/>
    </xf>
    <xf numFmtId="0" fontId="9" fillId="7" borderId="6" xfId="0" applyFont="1" applyFill="1" applyBorder="1" applyAlignment="1">
      <alignment horizontal="left" vertical="top"/>
    </xf>
    <xf numFmtId="0" fontId="9" fillId="9" borderId="5" xfId="0" applyFont="1" applyFill="1" applyBorder="1" applyAlignment="1">
      <alignment horizontal="left" vertical="top"/>
    </xf>
    <xf numFmtId="0" fontId="9" fillId="9" borderId="0" xfId="0" applyFont="1" applyFill="1" applyBorder="1" applyAlignment="1">
      <alignment horizontal="left" vertical="top"/>
    </xf>
    <xf numFmtId="0" fontId="9" fillId="9" borderId="6" xfId="0" applyFont="1" applyFill="1" applyBorder="1" applyAlignment="1">
      <alignment horizontal="left" vertical="top"/>
    </xf>
    <xf numFmtId="0" fontId="8" fillId="5" borderId="2" xfId="0" applyFont="1" applyFill="1" applyBorder="1" applyAlignment="1">
      <alignment horizontal="center" vertical="center"/>
    </xf>
    <xf numFmtId="0" fontId="8" fillId="5" borderId="3" xfId="0" applyFont="1" applyFill="1" applyBorder="1" applyAlignment="1">
      <alignment horizontal="center" vertical="center"/>
    </xf>
    <xf numFmtId="0" fontId="8" fillId="5" borderId="4" xfId="0" applyFont="1" applyFill="1" applyBorder="1" applyAlignment="1">
      <alignment horizontal="center" vertical="center"/>
    </xf>
    <xf numFmtId="0" fontId="8" fillId="5" borderId="7" xfId="0" applyFont="1" applyFill="1" applyBorder="1" applyAlignment="1">
      <alignment horizontal="center" vertical="center"/>
    </xf>
    <xf numFmtId="0" fontId="8" fillId="5" borderId="8" xfId="0" applyFont="1" applyFill="1" applyBorder="1" applyAlignment="1">
      <alignment horizontal="center" vertical="center"/>
    </xf>
    <xf numFmtId="0" fontId="8" fillId="5" borderId="9" xfId="0" applyFont="1" applyFill="1" applyBorder="1" applyAlignment="1">
      <alignment horizontal="center" vertical="center"/>
    </xf>
    <xf numFmtId="0" fontId="7" fillId="0" borderId="24" xfId="0" applyFont="1" applyBorder="1" applyAlignment="1">
      <alignment horizontal="center"/>
    </xf>
    <xf numFmtId="0" fontId="7" fillId="0" borderId="25" xfId="0" applyFont="1" applyBorder="1" applyAlignment="1">
      <alignment horizontal="center"/>
    </xf>
    <xf numFmtId="0" fontId="7" fillId="0" borderId="26" xfId="0" applyFont="1" applyBorder="1" applyAlignment="1">
      <alignment horizontal="center"/>
    </xf>
    <xf numFmtId="0" fontId="7" fillId="0" borderId="19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7" fillId="0" borderId="20" xfId="0" applyFont="1" applyBorder="1" applyAlignment="1">
      <alignment horizontal="center"/>
    </xf>
    <xf numFmtId="49" fontId="2" fillId="8" borderId="15" xfId="0" applyNumberFormat="1" applyFont="1" applyFill="1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0" fontId="9" fillId="7" borderId="7" xfId="0" applyFont="1" applyFill="1" applyBorder="1" applyAlignment="1">
      <alignment horizontal="left" vertical="top"/>
    </xf>
    <xf numFmtId="0" fontId="9" fillId="7" borderId="8" xfId="0" applyFont="1" applyFill="1" applyBorder="1" applyAlignment="1">
      <alignment horizontal="left" vertical="top"/>
    </xf>
    <xf numFmtId="0" fontId="9" fillId="7" borderId="9" xfId="0" applyFont="1" applyFill="1" applyBorder="1" applyAlignment="1">
      <alignment horizontal="left" vertical="top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3" xfId="0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0" fillId="0" borderId="0" xfId="0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0" fillId="0" borderId="7" xfId="0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0" fontId="0" fillId="0" borderId="9" xfId="0" applyBorder="1" applyAlignment="1">
      <alignment horizontal="center" wrapText="1"/>
    </xf>
    <xf numFmtId="0" fontId="0" fillId="0" borderId="8" xfId="0" applyBorder="1" applyAlignment="1">
      <alignment horizontal="center"/>
    </xf>
    <xf numFmtId="0" fontId="2" fillId="0" borderId="16" xfId="0" applyFont="1" applyBorder="1" applyAlignment="1">
      <alignment horizontal="left" vertical="center" wrapText="1"/>
    </xf>
    <xf numFmtId="0" fontId="2" fillId="0" borderId="17" xfId="0" applyFont="1" applyBorder="1" applyAlignment="1">
      <alignment horizontal="left" vertical="center" wrapText="1"/>
    </xf>
    <xf numFmtId="0" fontId="2" fillId="0" borderId="18" xfId="0" applyFont="1" applyBorder="1" applyAlignment="1">
      <alignment horizontal="left" vertical="center" wrapText="1"/>
    </xf>
    <xf numFmtId="0" fontId="2" fillId="4" borderId="13" xfId="0" applyFont="1" applyFill="1" applyBorder="1" applyAlignment="1">
      <alignment horizontal="center" vertical="center"/>
    </xf>
    <xf numFmtId="0" fontId="2" fillId="4" borderId="15" xfId="0" applyFont="1" applyFill="1" applyBorder="1" applyAlignment="1">
      <alignment horizontal="center" vertical="center"/>
    </xf>
    <xf numFmtId="0" fontId="7" fillId="7" borderId="13" xfId="0" applyFont="1" applyFill="1" applyBorder="1" applyAlignment="1">
      <alignment horizontal="center" vertical="center"/>
    </xf>
    <xf numFmtId="0" fontId="7" fillId="7" borderId="15" xfId="0" applyFont="1" applyFill="1" applyBorder="1" applyAlignment="1">
      <alignment horizontal="center" vertical="center"/>
    </xf>
    <xf numFmtId="2" fontId="2" fillId="4" borderId="34" xfId="0" applyNumberFormat="1" applyFont="1" applyFill="1" applyBorder="1" applyAlignment="1">
      <alignment horizontal="center" vertical="center"/>
    </xf>
    <xf numFmtId="2" fontId="2" fillId="4" borderId="3" xfId="0" applyNumberFormat="1" applyFont="1" applyFill="1" applyBorder="1" applyAlignment="1">
      <alignment horizontal="center" vertical="center"/>
    </xf>
    <xf numFmtId="2" fontId="2" fillId="4" borderId="35" xfId="0" applyNumberFormat="1" applyFont="1" applyFill="1" applyBorder="1" applyAlignment="1">
      <alignment horizontal="center" vertical="center"/>
    </xf>
    <xf numFmtId="2" fontId="2" fillId="4" borderId="19" xfId="0" applyNumberFormat="1" applyFont="1" applyFill="1" applyBorder="1" applyAlignment="1">
      <alignment horizontal="center" vertical="center"/>
    </xf>
    <xf numFmtId="2" fontId="2" fillId="4" borderId="0" xfId="0" applyNumberFormat="1" applyFont="1" applyFill="1" applyBorder="1" applyAlignment="1">
      <alignment horizontal="center" vertical="center"/>
    </xf>
    <xf numFmtId="2" fontId="2" fillId="4" borderId="20" xfId="0" applyNumberFormat="1" applyFont="1" applyFill="1" applyBorder="1" applyAlignment="1">
      <alignment horizontal="center" vertical="center"/>
    </xf>
    <xf numFmtId="2" fontId="2" fillId="4" borderId="21" xfId="0" applyNumberFormat="1" applyFont="1" applyFill="1" applyBorder="1" applyAlignment="1">
      <alignment horizontal="center" vertical="center"/>
    </xf>
    <xf numFmtId="2" fontId="2" fillId="4" borderId="22" xfId="0" applyNumberFormat="1" applyFont="1" applyFill="1" applyBorder="1" applyAlignment="1">
      <alignment horizontal="center" vertical="center"/>
    </xf>
    <xf numFmtId="2" fontId="2" fillId="4" borderId="23" xfId="0" applyNumberFormat="1" applyFont="1" applyFill="1" applyBorder="1" applyAlignment="1">
      <alignment horizontal="center" vertical="center"/>
    </xf>
    <xf numFmtId="0" fontId="0" fillId="0" borderId="14" xfId="0" applyBorder="1" applyAlignment="1">
      <alignment horizontal="center"/>
    </xf>
    <xf numFmtId="0" fontId="2" fillId="0" borderId="13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 wrapText="1"/>
    </xf>
    <xf numFmtId="0" fontId="7" fillId="4" borderId="27" xfId="0" applyFont="1" applyFill="1" applyBorder="1" applyAlignment="1">
      <alignment horizontal="center" vertical="center"/>
    </xf>
    <xf numFmtId="164" fontId="7" fillId="9" borderId="27" xfId="0" applyNumberFormat="1" applyFont="1" applyFill="1" applyBorder="1" applyAlignment="1">
      <alignment horizontal="center" vertical="center"/>
    </xf>
    <xf numFmtId="0" fontId="13" fillId="0" borderId="38" xfId="1" applyFont="1" applyBorder="1" applyAlignment="1">
      <alignment horizontal="center" vertical="center"/>
    </xf>
    <xf numFmtId="0" fontId="13" fillId="0" borderId="39" xfId="1" applyFont="1" applyBorder="1" applyAlignment="1">
      <alignment horizontal="center" vertical="center"/>
    </xf>
    <xf numFmtId="0" fontId="15" fillId="0" borderId="0" xfId="1" applyFont="1" applyAlignment="1">
      <alignment horizontal="justify" vertical="top"/>
    </xf>
    <xf numFmtId="0" fontId="15" fillId="0" borderId="42" xfId="1" applyFont="1" applyBorder="1" applyAlignment="1">
      <alignment horizontal="justify" vertical="top"/>
    </xf>
  </cellXfs>
  <cellStyles count="2">
    <cellStyle name="Normal" xfId="0" builtinId="0"/>
    <cellStyle name="Normal 10 2" xfId="1" xr:uid="{FEE69ED1-7585-4905-8CD4-6330DD1B4076}"/>
  </cellStyles>
  <dxfs count="0"/>
  <tableStyles count="0" defaultTableStyle="TableStyleMedium9" defaultPivotStyle="PivotStyleLight16"/>
  <colors>
    <mruColors>
      <color rgb="FFFFFF99"/>
      <color rgb="FFFFCC00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457201</xdr:colOff>
      <xdr:row>4</xdr:row>
      <xdr:rowOff>47625</xdr:rowOff>
    </xdr:from>
    <xdr:to>
      <xdr:col>1</xdr:col>
      <xdr:colOff>726935</xdr:colOff>
      <xdr:row>9</xdr:row>
      <xdr:rowOff>152400</xdr:rowOff>
    </xdr:to>
    <xdr:pic>
      <xdr:nvPicPr>
        <xdr:cNvPr id="3" name="2 Imagen" descr="UV.jp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57201" y="857250"/>
          <a:ext cx="1031734" cy="1076325"/>
        </a:xfrm>
        <a:prstGeom prst="rect">
          <a:avLst/>
        </a:prstGeom>
      </xdr:spPr>
    </xdr:pic>
    <xdr:clientData/>
  </xdr:twoCellAnchor>
  <xdr:twoCellAnchor editAs="oneCell">
    <xdr:from>
      <xdr:col>15</xdr:col>
      <xdr:colOff>262757</xdr:colOff>
      <xdr:row>16</xdr:row>
      <xdr:rowOff>77330</xdr:rowOff>
    </xdr:from>
    <xdr:to>
      <xdr:col>19</xdr:col>
      <xdr:colOff>295600</xdr:colOff>
      <xdr:row>28</xdr:row>
      <xdr:rowOff>8600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62BC1D13-0B21-4B8D-BF3F-E5B3DE9F81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l="-3783" t="16581" r="3783" b="-66"/>
        <a:stretch/>
      </xdr:blipFill>
      <xdr:spPr>
        <a:xfrm>
          <a:off x="10838791" y="3312546"/>
          <a:ext cx="3054569" cy="333070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133"/>
  <sheetViews>
    <sheetView tabSelected="1" topLeftCell="A13" zoomScale="68" zoomScaleNormal="68" workbookViewId="0">
      <pane ySplit="2" topLeftCell="A15" activePane="bottomLeft" state="frozen"/>
      <selection activeCell="A13" sqref="A13"/>
      <selection pane="bottomLeft" activeCell="W45" sqref="W45"/>
    </sheetView>
  </sheetViews>
  <sheetFormatPr baseColWidth="10" defaultRowHeight="15" x14ac:dyDescent="0.25"/>
  <cols>
    <col min="7" max="7" width="11.42578125" customWidth="1"/>
    <col min="11" max="11" width="11.42578125" customWidth="1"/>
  </cols>
  <sheetData>
    <row r="1" spans="1:20" ht="15.75" thickBot="1" x14ac:dyDescent="0.3"/>
    <row r="2" spans="1:20" ht="15.75" customHeight="1" thickTop="1" x14ac:dyDescent="0.25">
      <c r="A2" s="87" t="s">
        <v>45</v>
      </c>
      <c r="B2" s="87"/>
      <c r="C2" s="87"/>
      <c r="D2" s="87"/>
      <c r="E2" s="87"/>
      <c r="F2" s="87"/>
      <c r="G2" s="87"/>
      <c r="H2" s="87"/>
      <c r="J2" s="167" t="s">
        <v>0</v>
      </c>
      <c r="K2" s="168"/>
      <c r="L2" s="168"/>
      <c r="M2" s="168"/>
      <c r="N2" s="168"/>
      <c r="O2" s="168"/>
      <c r="P2" s="168"/>
      <c r="Q2" s="168"/>
      <c r="R2" s="168"/>
      <c r="S2" s="168"/>
      <c r="T2" s="169"/>
    </row>
    <row r="3" spans="1:20" ht="15.75" customHeight="1" thickBot="1" x14ac:dyDescent="0.3">
      <c r="A3" s="87"/>
      <c r="B3" s="87"/>
      <c r="C3" s="87"/>
      <c r="D3" s="87"/>
      <c r="E3" s="87"/>
      <c r="F3" s="87"/>
      <c r="G3" s="87"/>
      <c r="H3" s="87"/>
      <c r="J3" s="170"/>
      <c r="K3" s="171"/>
      <c r="L3" s="171"/>
      <c r="M3" s="171"/>
      <c r="N3" s="171"/>
      <c r="O3" s="171"/>
      <c r="P3" s="171"/>
      <c r="Q3" s="171"/>
      <c r="R3" s="171"/>
      <c r="S3" s="171"/>
      <c r="T3" s="172"/>
    </row>
    <row r="4" spans="1:20" ht="16.5" thickTop="1" thickBot="1" x14ac:dyDescent="0.3"/>
    <row r="5" spans="1:20" ht="15.75" thickTop="1" x14ac:dyDescent="0.25">
      <c r="A5" s="188"/>
      <c r="B5" s="187"/>
      <c r="C5" s="189"/>
      <c r="D5" s="158" t="s">
        <v>1</v>
      </c>
      <c r="E5" s="159"/>
      <c r="F5" s="159"/>
      <c r="G5" s="159"/>
      <c r="H5" s="159"/>
      <c r="I5" s="160"/>
      <c r="J5" s="158" t="s">
        <v>4</v>
      </c>
      <c r="K5" s="159"/>
      <c r="L5" s="159"/>
      <c r="M5" s="159"/>
      <c r="N5" s="159"/>
      <c r="O5" s="160"/>
      <c r="P5" s="184"/>
      <c r="Q5" s="184"/>
      <c r="R5" s="184"/>
      <c r="S5" s="184"/>
      <c r="T5" s="184"/>
    </row>
    <row r="6" spans="1:20" ht="15.75" customHeight="1" x14ac:dyDescent="0.25">
      <c r="A6" s="190"/>
      <c r="B6" s="191"/>
      <c r="C6" s="192"/>
      <c r="D6" s="161"/>
      <c r="E6" s="162"/>
      <c r="F6" s="162"/>
      <c r="G6" s="162"/>
      <c r="H6" s="162"/>
      <c r="I6" s="163"/>
      <c r="J6" s="161"/>
      <c r="K6" s="162"/>
      <c r="L6" s="162"/>
      <c r="M6" s="162"/>
      <c r="N6" s="162"/>
      <c r="O6" s="163"/>
      <c r="P6" s="185"/>
      <c r="Q6" s="185"/>
      <c r="R6" s="185"/>
      <c r="S6" s="185"/>
      <c r="T6" s="185"/>
    </row>
    <row r="7" spans="1:20" ht="15" customHeight="1" x14ac:dyDescent="0.25">
      <c r="A7" s="190"/>
      <c r="B7" s="191"/>
      <c r="C7" s="192"/>
      <c r="D7" s="164" t="s">
        <v>3</v>
      </c>
      <c r="E7" s="165"/>
      <c r="F7" s="165"/>
      <c r="G7" s="165"/>
      <c r="H7" s="165"/>
      <c r="I7" s="166"/>
      <c r="J7" s="164" t="s">
        <v>5</v>
      </c>
      <c r="K7" s="165"/>
      <c r="L7" s="165"/>
      <c r="M7" s="165"/>
      <c r="N7" s="165"/>
      <c r="O7" s="166"/>
      <c r="P7" s="185"/>
      <c r="Q7" s="185"/>
      <c r="R7" s="185"/>
      <c r="S7" s="185"/>
      <c r="T7" s="185"/>
    </row>
    <row r="8" spans="1:20" ht="15" customHeight="1" x14ac:dyDescent="0.25">
      <c r="A8" s="190"/>
      <c r="B8" s="191"/>
      <c r="C8" s="192"/>
      <c r="D8" s="164"/>
      <c r="E8" s="165"/>
      <c r="F8" s="165"/>
      <c r="G8" s="165"/>
      <c r="H8" s="165"/>
      <c r="I8" s="166"/>
      <c r="J8" s="164"/>
      <c r="K8" s="165"/>
      <c r="L8" s="165"/>
      <c r="M8" s="165"/>
      <c r="N8" s="165"/>
      <c r="O8" s="166"/>
      <c r="P8" s="185"/>
      <c r="Q8" s="185"/>
      <c r="R8" s="185"/>
      <c r="S8" s="185"/>
      <c r="T8" s="185"/>
    </row>
    <row r="9" spans="1:20" ht="15" customHeight="1" x14ac:dyDescent="0.25">
      <c r="A9" s="190"/>
      <c r="B9" s="191"/>
      <c r="C9" s="192"/>
      <c r="D9" s="161" t="s">
        <v>2</v>
      </c>
      <c r="E9" s="162"/>
      <c r="F9" s="162"/>
      <c r="G9" s="162"/>
      <c r="H9" s="162"/>
      <c r="I9" s="163"/>
      <c r="J9" s="161" t="s">
        <v>6</v>
      </c>
      <c r="K9" s="162"/>
      <c r="L9" s="162"/>
      <c r="M9" s="162"/>
      <c r="N9" s="162"/>
      <c r="O9" s="163"/>
      <c r="P9" s="185"/>
      <c r="Q9" s="185"/>
      <c r="R9" s="185"/>
      <c r="S9" s="185"/>
      <c r="T9" s="185"/>
    </row>
    <row r="10" spans="1:20" ht="15" customHeight="1" thickBot="1" x14ac:dyDescent="0.3">
      <c r="A10" s="193"/>
      <c r="B10" s="194"/>
      <c r="C10" s="195"/>
      <c r="D10" s="181"/>
      <c r="E10" s="182"/>
      <c r="F10" s="182"/>
      <c r="G10" s="182"/>
      <c r="H10" s="182"/>
      <c r="I10" s="183"/>
      <c r="J10" s="181"/>
      <c r="K10" s="182"/>
      <c r="L10" s="182"/>
      <c r="M10" s="182"/>
      <c r="N10" s="182"/>
      <c r="O10" s="183"/>
      <c r="P10" s="186"/>
      <c r="Q10" s="186"/>
      <c r="R10" s="186"/>
      <c r="S10" s="186"/>
      <c r="T10" s="186"/>
    </row>
    <row r="11" spans="1:20" ht="15.75" customHeight="1" thickTop="1" x14ac:dyDescent="0.25">
      <c r="A11" s="187"/>
      <c r="B11" s="187"/>
      <c r="C11" s="187"/>
      <c r="D11" s="187"/>
      <c r="E11" s="187"/>
      <c r="F11" s="187"/>
      <c r="G11" s="187"/>
      <c r="H11" s="187"/>
      <c r="I11" s="187"/>
      <c r="J11" s="187"/>
      <c r="K11" s="187"/>
      <c r="L11" s="187"/>
      <c r="M11" s="187"/>
      <c r="N11" s="187"/>
      <c r="O11" s="187"/>
      <c r="P11" s="187"/>
      <c r="Q11" s="187"/>
      <c r="R11" s="187"/>
      <c r="S11" s="187"/>
      <c r="T11" s="187"/>
    </row>
    <row r="12" spans="1:20" ht="15.75" thickBot="1" x14ac:dyDescent="0.3">
      <c r="A12" s="196"/>
      <c r="B12" s="196"/>
      <c r="C12" s="196"/>
      <c r="D12" s="196"/>
      <c r="E12" s="196"/>
      <c r="F12" s="196"/>
      <c r="G12" s="196"/>
      <c r="H12" s="196"/>
      <c r="I12" s="196"/>
      <c r="J12" s="196"/>
      <c r="K12" s="196"/>
      <c r="L12" s="196"/>
      <c r="M12" s="196"/>
      <c r="N12" s="196"/>
      <c r="O12" s="196"/>
      <c r="P12" s="196"/>
      <c r="Q12" s="196"/>
      <c r="R12" s="196"/>
      <c r="S12" s="196"/>
      <c r="T12" s="196"/>
    </row>
    <row r="13" spans="1:20" ht="17.25" thickTop="1" thickBot="1" x14ac:dyDescent="0.3">
      <c r="A13" s="157" t="s">
        <v>7</v>
      </c>
      <c r="B13" s="157" t="s">
        <v>8</v>
      </c>
      <c r="C13" s="157"/>
      <c r="D13" s="157"/>
      <c r="E13" s="157"/>
      <c r="F13" s="157"/>
      <c r="G13" s="157" t="s">
        <v>17</v>
      </c>
      <c r="H13" s="157" t="s">
        <v>9</v>
      </c>
      <c r="I13" s="157"/>
      <c r="J13" s="157" t="s">
        <v>12</v>
      </c>
      <c r="K13" s="157" t="s">
        <v>13</v>
      </c>
      <c r="L13" s="157" t="s">
        <v>14</v>
      </c>
      <c r="M13" s="157" t="s">
        <v>41</v>
      </c>
      <c r="N13" s="157" t="s">
        <v>15</v>
      </c>
      <c r="O13" s="157" t="s">
        <v>16</v>
      </c>
      <c r="P13" s="157" t="s">
        <v>18</v>
      </c>
      <c r="Q13" s="157"/>
      <c r="R13" s="157"/>
      <c r="S13" s="157"/>
      <c r="T13" s="157"/>
    </row>
    <row r="14" spans="1:20" ht="17.25" thickTop="1" thickBot="1" x14ac:dyDescent="0.3">
      <c r="A14" s="157"/>
      <c r="B14" s="157"/>
      <c r="C14" s="157"/>
      <c r="D14" s="157"/>
      <c r="E14" s="157"/>
      <c r="F14" s="157"/>
      <c r="G14" s="157"/>
      <c r="H14" s="1" t="s">
        <v>10</v>
      </c>
      <c r="I14" s="1" t="s">
        <v>11</v>
      </c>
      <c r="J14" s="157"/>
      <c r="K14" s="157"/>
      <c r="L14" s="157"/>
      <c r="M14" s="157"/>
      <c r="N14" s="157"/>
      <c r="O14" s="157"/>
      <c r="P14" s="157"/>
      <c r="Q14" s="157"/>
      <c r="R14" s="157"/>
      <c r="S14" s="157"/>
      <c r="T14" s="157"/>
    </row>
    <row r="15" spans="1:20" ht="17.25" thickTop="1" thickBot="1" x14ac:dyDescent="0.3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1"/>
      <c r="N15" s="2"/>
      <c r="O15" s="2"/>
      <c r="P15" s="2"/>
      <c r="Q15" s="2"/>
      <c r="R15" s="2"/>
      <c r="S15" s="2"/>
      <c r="T15" s="2"/>
    </row>
    <row r="16" spans="1:20" ht="16.5" thickTop="1" thickBot="1" x14ac:dyDescent="0.3">
      <c r="A16" s="3">
        <v>1</v>
      </c>
      <c r="B16" s="142" t="s">
        <v>31</v>
      </c>
      <c r="C16" s="142"/>
      <c r="D16" s="142"/>
      <c r="E16" s="142"/>
      <c r="F16" s="142"/>
      <c r="G16" s="143"/>
      <c r="H16" s="144"/>
      <c r="I16" s="144"/>
      <c r="J16" s="144"/>
      <c r="K16" s="144"/>
      <c r="L16" s="144"/>
      <c r="M16" s="144"/>
      <c r="N16" s="144"/>
      <c r="O16" s="145"/>
      <c r="P16" s="173"/>
      <c r="Q16" s="174"/>
      <c r="R16" s="174"/>
      <c r="S16" s="174"/>
      <c r="T16" s="175"/>
    </row>
    <row r="17" spans="1:20" ht="15.75" thickTop="1" x14ac:dyDescent="0.25">
      <c r="A17" s="55" t="s">
        <v>19</v>
      </c>
      <c r="B17" s="57" t="s">
        <v>20</v>
      </c>
      <c r="C17" s="58"/>
      <c r="D17" s="58"/>
      <c r="E17" s="58"/>
      <c r="F17" s="59"/>
      <c r="G17" s="63" t="s">
        <v>21</v>
      </c>
      <c r="H17" s="66" t="s">
        <v>32</v>
      </c>
      <c r="I17" s="68" t="s">
        <v>33</v>
      </c>
      <c r="J17" s="66">
        <v>10</v>
      </c>
      <c r="K17" s="127"/>
      <c r="L17" s="66"/>
      <c r="M17" s="18"/>
      <c r="N17" s="66"/>
      <c r="O17" s="180"/>
      <c r="P17" s="176"/>
      <c r="Q17" s="177"/>
      <c r="R17" s="177"/>
      <c r="S17" s="177"/>
      <c r="T17" s="178"/>
    </row>
    <row r="18" spans="1:20" x14ac:dyDescent="0.25">
      <c r="A18" s="55"/>
      <c r="B18" s="57"/>
      <c r="C18" s="58"/>
      <c r="D18" s="58"/>
      <c r="E18" s="58"/>
      <c r="F18" s="59"/>
      <c r="G18" s="63"/>
      <c r="H18" s="66"/>
      <c r="I18" s="68"/>
      <c r="J18" s="66"/>
      <c r="K18" s="127"/>
      <c r="L18" s="66"/>
      <c r="M18" s="18"/>
      <c r="N18" s="66"/>
      <c r="O18" s="96"/>
      <c r="P18" s="176"/>
      <c r="Q18" s="177"/>
      <c r="R18" s="177"/>
      <c r="S18" s="177"/>
      <c r="T18" s="178"/>
    </row>
    <row r="19" spans="1:20" x14ac:dyDescent="0.25">
      <c r="A19" s="55"/>
      <c r="B19" s="57"/>
      <c r="C19" s="58"/>
      <c r="D19" s="58"/>
      <c r="E19" s="58"/>
      <c r="F19" s="59"/>
      <c r="G19" s="63"/>
      <c r="H19" s="66"/>
      <c r="I19" s="68"/>
      <c r="J19" s="66"/>
      <c r="K19" s="127"/>
      <c r="L19" s="66"/>
      <c r="M19" s="18"/>
      <c r="N19" s="66"/>
      <c r="O19" s="96"/>
      <c r="P19" s="176"/>
      <c r="Q19" s="177"/>
      <c r="R19" s="177"/>
      <c r="S19" s="177"/>
      <c r="T19" s="178"/>
    </row>
    <row r="20" spans="1:20" x14ac:dyDescent="0.25">
      <c r="A20" s="55"/>
      <c r="B20" s="57"/>
      <c r="C20" s="58"/>
      <c r="D20" s="58"/>
      <c r="E20" s="58"/>
      <c r="F20" s="59"/>
      <c r="G20" s="63"/>
      <c r="H20" s="66"/>
      <c r="I20" s="68"/>
      <c r="J20" s="66"/>
      <c r="K20" s="127"/>
      <c r="L20" s="66"/>
      <c r="M20" s="18"/>
      <c r="N20" s="66"/>
      <c r="O20" s="96"/>
      <c r="P20" s="176"/>
      <c r="Q20" s="177"/>
      <c r="R20" s="177"/>
      <c r="S20" s="177"/>
      <c r="T20" s="178"/>
    </row>
    <row r="21" spans="1:20" ht="15.75" thickBot="1" x14ac:dyDescent="0.3">
      <c r="A21" s="56"/>
      <c r="B21" s="60"/>
      <c r="C21" s="61"/>
      <c r="D21" s="61"/>
      <c r="E21" s="61"/>
      <c r="F21" s="62"/>
      <c r="G21" s="64"/>
      <c r="H21" s="156"/>
      <c r="I21" s="179"/>
      <c r="J21" s="156"/>
      <c r="K21" s="71"/>
      <c r="L21" s="156"/>
      <c r="M21" s="23"/>
      <c r="N21" s="156"/>
      <c r="O21" s="109"/>
      <c r="P21" s="176"/>
      <c r="Q21" s="177"/>
      <c r="R21" s="177"/>
      <c r="S21" s="177"/>
      <c r="T21" s="178"/>
    </row>
    <row r="22" spans="1:20" ht="15.75" thickTop="1" x14ac:dyDescent="0.25">
      <c r="A22" s="55"/>
      <c r="B22" s="57"/>
      <c r="C22" s="58"/>
      <c r="D22" s="58"/>
      <c r="E22" s="58"/>
      <c r="F22" s="59"/>
      <c r="G22" s="63" t="s">
        <v>21</v>
      </c>
      <c r="H22" s="66">
        <v>1</v>
      </c>
      <c r="I22" s="68" t="s">
        <v>34</v>
      </c>
      <c r="J22" s="66"/>
      <c r="K22" s="127">
        <v>10</v>
      </c>
      <c r="L22" s="66"/>
      <c r="M22" s="18"/>
      <c r="N22" s="66"/>
      <c r="O22" s="153">
        <f>J17*K22</f>
        <v>100</v>
      </c>
      <c r="P22" s="176"/>
      <c r="Q22" s="177"/>
      <c r="R22" s="177"/>
      <c r="S22" s="177"/>
      <c r="T22" s="178"/>
    </row>
    <row r="23" spans="1:20" x14ac:dyDescent="0.25">
      <c r="A23" s="55"/>
      <c r="B23" s="57"/>
      <c r="C23" s="58"/>
      <c r="D23" s="58"/>
      <c r="E23" s="58"/>
      <c r="F23" s="59"/>
      <c r="G23" s="63"/>
      <c r="H23" s="66"/>
      <c r="I23" s="68"/>
      <c r="J23" s="66"/>
      <c r="K23" s="127"/>
      <c r="L23" s="66"/>
      <c r="M23" s="18"/>
      <c r="N23" s="66"/>
      <c r="O23" s="154"/>
      <c r="P23" s="176"/>
      <c r="Q23" s="177"/>
      <c r="R23" s="177"/>
      <c r="S23" s="177"/>
      <c r="T23" s="178"/>
    </row>
    <row r="24" spans="1:20" x14ac:dyDescent="0.25">
      <c r="A24" s="55"/>
      <c r="B24" s="57"/>
      <c r="C24" s="58"/>
      <c r="D24" s="58"/>
      <c r="E24" s="58"/>
      <c r="F24" s="59"/>
      <c r="G24" s="63"/>
      <c r="H24" s="66"/>
      <c r="I24" s="68"/>
      <c r="J24" s="66"/>
      <c r="K24" s="127"/>
      <c r="L24" s="66"/>
      <c r="M24" s="18"/>
      <c r="N24" s="66"/>
      <c r="O24" s="154"/>
      <c r="P24" s="176"/>
      <c r="Q24" s="177"/>
      <c r="R24" s="177"/>
      <c r="S24" s="177"/>
      <c r="T24" s="178"/>
    </row>
    <row r="25" spans="1:20" x14ac:dyDescent="0.25">
      <c r="A25" s="55"/>
      <c r="B25" s="57"/>
      <c r="C25" s="58"/>
      <c r="D25" s="58"/>
      <c r="E25" s="58"/>
      <c r="F25" s="59"/>
      <c r="G25" s="63"/>
      <c r="H25" s="66"/>
      <c r="I25" s="68"/>
      <c r="J25" s="66"/>
      <c r="K25" s="127"/>
      <c r="L25" s="66"/>
      <c r="M25" s="18"/>
      <c r="N25" s="66"/>
      <c r="O25" s="154"/>
      <c r="P25" s="176"/>
      <c r="Q25" s="177"/>
      <c r="R25" s="177"/>
      <c r="S25" s="177"/>
      <c r="T25" s="178"/>
    </row>
    <row r="26" spans="1:20" x14ac:dyDescent="0.25">
      <c r="A26" s="56"/>
      <c r="B26" s="60"/>
      <c r="C26" s="61"/>
      <c r="D26" s="61"/>
      <c r="E26" s="61"/>
      <c r="F26" s="62"/>
      <c r="G26" s="64"/>
      <c r="H26" s="156"/>
      <c r="I26" s="179"/>
      <c r="J26" s="156"/>
      <c r="K26" s="71"/>
      <c r="L26" s="156"/>
      <c r="M26" s="23"/>
      <c r="N26" s="156"/>
      <c r="O26" s="117"/>
      <c r="P26" s="176"/>
      <c r="Q26" s="177"/>
      <c r="R26" s="177"/>
      <c r="S26" s="177"/>
      <c r="T26" s="178"/>
    </row>
    <row r="27" spans="1:20" x14ac:dyDescent="0.25">
      <c r="A27" s="80"/>
      <c r="B27" s="80"/>
      <c r="C27" s="80"/>
      <c r="D27" s="80"/>
      <c r="E27" s="80"/>
      <c r="F27" s="80"/>
      <c r="G27" s="80"/>
      <c r="H27" s="80"/>
      <c r="I27" s="80"/>
      <c r="J27" s="80"/>
      <c r="K27" s="80"/>
      <c r="L27" s="80"/>
      <c r="M27" s="80"/>
      <c r="N27" s="80"/>
      <c r="O27" s="81"/>
      <c r="P27" s="176"/>
      <c r="Q27" s="177"/>
      <c r="R27" s="177"/>
      <c r="S27" s="177"/>
      <c r="T27" s="178"/>
    </row>
    <row r="28" spans="1:20" ht="96.75" customHeight="1" x14ac:dyDescent="0.25">
      <c r="A28" s="155"/>
      <c r="B28" s="155"/>
      <c r="C28" s="155"/>
      <c r="D28" s="155"/>
      <c r="E28" s="155"/>
      <c r="F28" s="155"/>
      <c r="G28" s="155"/>
      <c r="H28" s="155"/>
      <c r="I28" s="155"/>
      <c r="J28" s="155"/>
      <c r="K28" s="155"/>
      <c r="L28" s="155"/>
      <c r="M28" s="155"/>
      <c r="N28" s="155"/>
      <c r="O28" s="84"/>
      <c r="P28" s="176"/>
      <c r="Q28" s="177"/>
      <c r="R28" s="177"/>
      <c r="S28" s="177"/>
      <c r="T28" s="178"/>
    </row>
    <row r="29" spans="1:20" ht="48.75" customHeight="1" x14ac:dyDescent="0.25">
      <c r="A29" s="80"/>
      <c r="B29" s="80"/>
      <c r="C29" s="80"/>
      <c r="D29" s="80"/>
      <c r="E29" s="80"/>
      <c r="F29" s="80"/>
      <c r="G29" s="80"/>
      <c r="H29" s="80"/>
      <c r="I29" s="80"/>
      <c r="J29" s="80"/>
      <c r="K29" s="80"/>
      <c r="L29" s="80"/>
      <c r="M29" s="80"/>
      <c r="N29" s="80"/>
      <c r="O29" s="80"/>
      <c r="P29" s="129"/>
      <c r="Q29" s="130"/>
      <c r="R29" s="130"/>
      <c r="S29" s="130"/>
      <c r="T29" s="131"/>
    </row>
    <row r="30" spans="1:20" ht="15" customHeight="1" x14ac:dyDescent="0.25">
      <c r="A30" s="155"/>
      <c r="B30" s="155"/>
      <c r="C30" s="155"/>
      <c r="D30" s="155"/>
      <c r="E30" s="155"/>
      <c r="F30" s="155"/>
      <c r="G30" s="155"/>
      <c r="H30" s="155"/>
      <c r="I30" s="155"/>
      <c r="J30" s="155"/>
      <c r="K30" s="155"/>
      <c r="L30" s="155"/>
      <c r="M30" s="155"/>
      <c r="N30" s="155"/>
      <c r="O30" s="155"/>
      <c r="P30" s="129"/>
      <c r="Q30" s="130"/>
      <c r="R30" s="130"/>
      <c r="S30" s="130"/>
      <c r="T30" s="131"/>
    </row>
    <row r="31" spans="1:20" ht="15" customHeight="1" x14ac:dyDescent="0.25">
      <c r="A31" s="123" t="s">
        <v>23</v>
      </c>
      <c r="B31" s="138" t="s">
        <v>50</v>
      </c>
      <c r="C31" s="138"/>
      <c r="D31" s="138"/>
      <c r="E31" s="138"/>
      <c r="F31" s="138"/>
      <c r="G31" s="94" t="s">
        <v>22</v>
      </c>
      <c r="H31" s="65">
        <v>1</v>
      </c>
      <c r="I31" s="65" t="s">
        <v>34</v>
      </c>
      <c r="J31" s="70">
        <v>1.2</v>
      </c>
      <c r="K31" s="69">
        <v>1.2</v>
      </c>
      <c r="L31" s="69">
        <v>1</v>
      </c>
      <c r="M31" s="70">
        <v>4</v>
      </c>
      <c r="N31" s="65">
        <f>J31*K31*L31*M31</f>
        <v>5.76</v>
      </c>
      <c r="O31" s="139"/>
      <c r="P31" s="129"/>
      <c r="Q31" s="130"/>
      <c r="R31" s="130"/>
      <c r="S31" s="130"/>
      <c r="T31" s="131"/>
    </row>
    <row r="32" spans="1:20" ht="15" customHeight="1" x14ac:dyDescent="0.25">
      <c r="A32" s="55"/>
      <c r="B32" s="119"/>
      <c r="C32" s="119"/>
      <c r="D32" s="119"/>
      <c r="E32" s="119"/>
      <c r="F32" s="119"/>
      <c r="G32" s="63"/>
      <c r="H32" s="66"/>
      <c r="I32" s="66"/>
      <c r="J32" s="127"/>
      <c r="K32" s="69"/>
      <c r="L32" s="69"/>
      <c r="M32" s="71"/>
      <c r="N32" s="66"/>
      <c r="O32" s="140"/>
      <c r="P32" s="129"/>
      <c r="Q32" s="130"/>
      <c r="R32" s="130"/>
      <c r="S32" s="130"/>
      <c r="T32" s="131"/>
    </row>
    <row r="33" spans="1:20" ht="15" customHeight="1" x14ac:dyDescent="0.25">
      <c r="A33" s="55"/>
      <c r="B33" s="119"/>
      <c r="C33" s="119"/>
      <c r="D33" s="119"/>
      <c r="E33" s="119"/>
      <c r="F33" s="119"/>
      <c r="G33" s="63"/>
      <c r="H33" s="65">
        <v>4</v>
      </c>
      <c r="I33" s="65" t="s">
        <v>34</v>
      </c>
      <c r="J33" s="70">
        <v>1.2</v>
      </c>
      <c r="K33" s="69">
        <v>1.2</v>
      </c>
      <c r="L33" s="69">
        <v>1</v>
      </c>
      <c r="M33" s="70">
        <v>4</v>
      </c>
      <c r="N33" s="65">
        <f>J33*K33*L33*M33</f>
        <v>5.76</v>
      </c>
      <c r="O33" s="139"/>
      <c r="P33" s="129"/>
      <c r="Q33" s="130"/>
      <c r="R33" s="130"/>
      <c r="S33" s="130"/>
      <c r="T33" s="131"/>
    </row>
    <row r="34" spans="1:20" ht="15" customHeight="1" x14ac:dyDescent="0.25">
      <c r="A34" s="55"/>
      <c r="B34" s="119"/>
      <c r="C34" s="119"/>
      <c r="D34" s="119"/>
      <c r="E34" s="119"/>
      <c r="F34" s="119"/>
      <c r="G34" s="63"/>
      <c r="H34" s="66"/>
      <c r="I34" s="66"/>
      <c r="J34" s="127"/>
      <c r="K34" s="69"/>
      <c r="L34" s="69"/>
      <c r="M34" s="71"/>
      <c r="N34" s="66"/>
      <c r="O34" s="140"/>
      <c r="P34" s="129"/>
      <c r="Q34" s="130"/>
      <c r="R34" s="130"/>
      <c r="S34" s="130"/>
      <c r="T34" s="131"/>
    </row>
    <row r="35" spans="1:20" ht="15" customHeight="1" x14ac:dyDescent="0.25">
      <c r="A35" s="55"/>
      <c r="B35" s="119"/>
      <c r="C35" s="119"/>
      <c r="D35" s="119"/>
      <c r="E35" s="119"/>
      <c r="F35" s="119"/>
      <c r="G35" s="63"/>
      <c r="H35" s="65" t="s">
        <v>32</v>
      </c>
      <c r="I35" s="67" t="s">
        <v>36</v>
      </c>
      <c r="J35" s="70">
        <v>1.2</v>
      </c>
      <c r="K35" s="69">
        <v>1.2</v>
      </c>
      <c r="L35" s="69">
        <v>1</v>
      </c>
      <c r="M35" s="70">
        <v>2</v>
      </c>
      <c r="N35" s="65">
        <f>J35*K35*L35*M35</f>
        <v>2.88</v>
      </c>
      <c r="O35" s="139"/>
      <c r="P35" s="129"/>
      <c r="Q35" s="130"/>
      <c r="R35" s="130"/>
      <c r="S35" s="130"/>
      <c r="T35" s="131"/>
    </row>
    <row r="36" spans="1:20" ht="15" customHeight="1" x14ac:dyDescent="0.25">
      <c r="A36" s="56"/>
      <c r="B36" s="120"/>
      <c r="C36" s="120"/>
      <c r="D36" s="120"/>
      <c r="E36" s="120"/>
      <c r="F36" s="120"/>
      <c r="G36" s="64"/>
      <c r="H36" s="66"/>
      <c r="I36" s="68"/>
      <c r="J36" s="127"/>
      <c r="K36" s="69"/>
      <c r="L36" s="69"/>
      <c r="M36" s="71"/>
      <c r="N36" s="66"/>
      <c r="O36" s="140"/>
      <c r="P36" s="129"/>
      <c r="Q36" s="130"/>
      <c r="R36" s="130"/>
      <c r="S36" s="130"/>
      <c r="T36" s="131"/>
    </row>
    <row r="37" spans="1:20" ht="15" customHeight="1" x14ac:dyDescent="0.25">
      <c r="A37" s="107"/>
      <c r="B37" s="102"/>
      <c r="C37" s="102"/>
      <c r="D37" s="102"/>
      <c r="E37" s="102"/>
      <c r="F37" s="102"/>
      <c r="G37" s="102"/>
      <c r="H37" s="65" t="s">
        <v>35</v>
      </c>
      <c r="I37" s="67" t="s">
        <v>36</v>
      </c>
      <c r="J37" s="70">
        <v>1.2</v>
      </c>
      <c r="K37" s="69">
        <v>1.2</v>
      </c>
      <c r="L37" s="69">
        <v>1</v>
      </c>
      <c r="M37" s="70">
        <v>2</v>
      </c>
      <c r="N37" s="65">
        <f>J37*K37*L37*M37</f>
        <v>2.88</v>
      </c>
      <c r="O37" s="139"/>
      <c r="P37" s="129"/>
      <c r="Q37" s="130"/>
      <c r="R37" s="130"/>
      <c r="S37" s="130"/>
      <c r="T37" s="131"/>
    </row>
    <row r="38" spans="1:20" ht="19.5" customHeight="1" x14ac:dyDescent="0.25">
      <c r="A38" s="107"/>
      <c r="B38" s="102"/>
      <c r="C38" s="102"/>
      <c r="D38" s="102"/>
      <c r="E38" s="102"/>
      <c r="F38" s="102"/>
      <c r="G38" s="102"/>
      <c r="H38" s="66"/>
      <c r="I38" s="68"/>
      <c r="J38" s="127"/>
      <c r="K38" s="69"/>
      <c r="L38" s="69"/>
      <c r="M38" s="71"/>
      <c r="N38" s="66"/>
      <c r="O38" s="140"/>
      <c r="P38" s="129"/>
      <c r="Q38" s="130"/>
      <c r="R38" s="130"/>
      <c r="S38" s="130"/>
      <c r="T38" s="131"/>
    </row>
    <row r="39" spans="1:20" ht="15" customHeight="1" x14ac:dyDescent="0.25">
      <c r="A39" s="107"/>
      <c r="B39" s="102"/>
      <c r="C39" s="102"/>
      <c r="D39" s="102"/>
      <c r="E39" s="102"/>
      <c r="F39" s="102"/>
      <c r="G39" s="102"/>
      <c r="H39" s="141"/>
      <c r="I39" s="67"/>
      <c r="J39" s="65"/>
      <c r="K39" s="69"/>
      <c r="L39" s="69"/>
      <c r="M39" s="15"/>
      <c r="N39" s="65"/>
      <c r="O39" s="139"/>
      <c r="P39" s="129"/>
      <c r="Q39" s="130"/>
      <c r="R39" s="130"/>
      <c r="S39" s="130"/>
      <c r="T39" s="131"/>
    </row>
    <row r="40" spans="1:20" ht="15" customHeight="1" x14ac:dyDescent="0.25">
      <c r="A40" s="107"/>
      <c r="B40" s="102"/>
      <c r="C40" s="102"/>
      <c r="D40" s="102"/>
      <c r="E40" s="102"/>
      <c r="F40" s="102"/>
      <c r="G40" s="102"/>
      <c r="H40" s="141"/>
      <c r="I40" s="68"/>
      <c r="J40" s="66"/>
      <c r="K40" s="69"/>
      <c r="L40" s="69"/>
      <c r="M40" s="16"/>
      <c r="N40" s="66"/>
      <c r="O40" s="140"/>
      <c r="P40" s="129"/>
      <c r="Q40" s="130"/>
      <c r="R40" s="130"/>
      <c r="S40" s="130"/>
      <c r="T40" s="131"/>
    </row>
    <row r="41" spans="1:20" ht="15" customHeight="1" x14ac:dyDescent="0.25">
      <c r="A41" s="107"/>
      <c r="B41" s="102"/>
      <c r="C41" s="102"/>
      <c r="D41" s="102"/>
      <c r="E41" s="102"/>
      <c r="F41" s="102"/>
      <c r="G41" s="102"/>
      <c r="H41" s="78"/>
      <c r="I41" s="95"/>
      <c r="J41" s="95"/>
      <c r="K41" s="95"/>
      <c r="L41" s="95"/>
      <c r="M41" s="19"/>
      <c r="N41" s="95"/>
      <c r="O41" s="136">
        <f>SUM(N31:N40)</f>
        <v>17.279999999999998</v>
      </c>
      <c r="P41" s="129"/>
      <c r="Q41" s="130"/>
      <c r="R41" s="130"/>
      <c r="S41" s="130"/>
      <c r="T41" s="131"/>
    </row>
    <row r="42" spans="1:20" ht="15" customHeight="1" x14ac:dyDescent="0.25">
      <c r="A42" s="107"/>
      <c r="B42" s="102"/>
      <c r="C42" s="102"/>
      <c r="D42" s="102"/>
      <c r="E42" s="102"/>
      <c r="F42" s="102"/>
      <c r="G42" s="102"/>
      <c r="H42" s="78"/>
      <c r="I42" s="109"/>
      <c r="J42" s="109"/>
      <c r="K42" s="109"/>
      <c r="L42" s="109"/>
      <c r="M42" s="20"/>
      <c r="N42" s="109"/>
      <c r="O42" s="137"/>
      <c r="P42" s="129"/>
      <c r="Q42" s="130"/>
      <c r="R42" s="130"/>
      <c r="S42" s="130"/>
      <c r="T42" s="131"/>
    </row>
    <row r="43" spans="1:20" ht="15" customHeight="1" x14ac:dyDescent="0.25">
      <c r="A43" s="132"/>
      <c r="B43" s="133"/>
      <c r="C43" s="133"/>
      <c r="D43" s="133"/>
      <c r="E43" s="133"/>
      <c r="F43" s="133"/>
      <c r="G43" s="133"/>
      <c r="H43" s="133"/>
      <c r="I43" s="133"/>
      <c r="J43" s="133"/>
      <c r="K43" s="133"/>
      <c r="L43" s="133"/>
      <c r="M43" s="133"/>
      <c r="N43" s="133"/>
      <c r="O43" s="133"/>
      <c r="P43" s="129"/>
      <c r="Q43" s="130"/>
      <c r="R43" s="130"/>
      <c r="S43" s="130"/>
      <c r="T43" s="131"/>
    </row>
    <row r="44" spans="1:20" x14ac:dyDescent="0.25">
      <c r="A44" s="134"/>
      <c r="B44" s="135"/>
      <c r="C44" s="135"/>
      <c r="D44" s="135"/>
      <c r="E44" s="135"/>
      <c r="F44" s="135"/>
      <c r="G44" s="135"/>
      <c r="H44" s="135"/>
      <c r="I44" s="135"/>
      <c r="J44" s="135"/>
      <c r="K44" s="135"/>
      <c r="L44" s="135"/>
      <c r="M44" s="135"/>
      <c r="N44" s="135"/>
      <c r="O44" s="135"/>
      <c r="P44" s="129"/>
      <c r="Q44" s="130"/>
      <c r="R44" s="130"/>
      <c r="S44" s="130"/>
      <c r="T44" s="131"/>
    </row>
    <row r="45" spans="1:20" ht="15.75" thickBot="1" x14ac:dyDescent="0.3">
      <c r="A45" s="149"/>
      <c r="B45" s="149"/>
      <c r="C45" s="149"/>
      <c r="D45" s="149"/>
      <c r="E45" s="149"/>
      <c r="F45" s="149"/>
      <c r="G45" s="149"/>
      <c r="H45" s="149"/>
      <c r="I45" s="149"/>
      <c r="J45" s="149"/>
      <c r="K45" s="149"/>
      <c r="L45" s="149"/>
      <c r="M45" s="149"/>
      <c r="N45" s="149"/>
      <c r="O45" s="149"/>
      <c r="P45" s="149"/>
      <c r="Q45" s="149"/>
      <c r="R45" s="149"/>
      <c r="S45" s="149"/>
      <c r="T45" s="149"/>
    </row>
    <row r="46" spans="1:20" ht="16.5" thickTop="1" thickBot="1" x14ac:dyDescent="0.3">
      <c r="A46" s="3">
        <v>2</v>
      </c>
      <c r="B46" s="142" t="s">
        <v>37</v>
      </c>
      <c r="C46" s="142"/>
      <c r="D46" s="142"/>
      <c r="E46" s="142"/>
      <c r="F46" s="142"/>
      <c r="G46" s="143"/>
      <c r="H46" s="144"/>
      <c r="I46" s="144"/>
      <c r="J46" s="144"/>
      <c r="K46" s="144"/>
      <c r="L46" s="144"/>
      <c r="M46" s="144"/>
      <c r="N46" s="144"/>
      <c r="O46" s="145"/>
      <c r="P46" s="146"/>
      <c r="Q46" s="147"/>
      <c r="R46" s="147"/>
      <c r="S46" s="147"/>
      <c r="T46" s="148"/>
    </row>
    <row r="47" spans="1:20" ht="15.75" customHeight="1" thickTop="1" x14ac:dyDescent="0.25">
      <c r="A47" s="121" t="s">
        <v>38</v>
      </c>
      <c r="B47" s="118" t="s">
        <v>24</v>
      </c>
      <c r="C47" s="118"/>
      <c r="D47" s="118"/>
      <c r="E47" s="118"/>
      <c r="F47" s="118"/>
      <c r="G47" s="92" t="s">
        <v>21</v>
      </c>
      <c r="H47" s="65">
        <v>1</v>
      </c>
      <c r="I47" s="65" t="s">
        <v>34</v>
      </c>
      <c r="J47" s="70">
        <v>1</v>
      </c>
      <c r="K47" s="69">
        <v>1</v>
      </c>
      <c r="L47" s="69"/>
      <c r="M47" s="70">
        <v>4</v>
      </c>
      <c r="N47" s="70">
        <f>J47*K47*M47</f>
        <v>4</v>
      </c>
      <c r="O47" s="78"/>
      <c r="P47" s="79"/>
      <c r="Q47" s="80"/>
      <c r="R47" s="80"/>
      <c r="S47" s="80"/>
      <c r="T47" s="81"/>
    </row>
    <row r="48" spans="1:20" ht="15" customHeight="1" x14ac:dyDescent="0.25">
      <c r="A48" s="122"/>
      <c r="B48" s="119"/>
      <c r="C48" s="119"/>
      <c r="D48" s="119"/>
      <c r="E48" s="119"/>
      <c r="F48" s="119"/>
      <c r="G48" s="63"/>
      <c r="H48" s="66"/>
      <c r="I48" s="66"/>
      <c r="J48" s="127"/>
      <c r="K48" s="69"/>
      <c r="L48" s="69"/>
      <c r="M48" s="71"/>
      <c r="N48" s="127"/>
      <c r="O48" s="78"/>
      <c r="P48" s="82"/>
      <c r="Q48" s="83"/>
      <c r="R48" s="83"/>
      <c r="S48" s="83"/>
      <c r="T48" s="84"/>
    </row>
    <row r="49" spans="1:20" ht="15" customHeight="1" x14ac:dyDescent="0.25">
      <c r="A49" s="122"/>
      <c r="B49" s="119"/>
      <c r="C49" s="119"/>
      <c r="D49" s="119"/>
      <c r="E49" s="119"/>
      <c r="F49" s="119"/>
      <c r="G49" s="63"/>
      <c r="H49" s="65">
        <v>4</v>
      </c>
      <c r="I49" s="65" t="s">
        <v>34</v>
      </c>
      <c r="J49" s="70">
        <v>1</v>
      </c>
      <c r="K49" s="69">
        <v>1</v>
      </c>
      <c r="L49" s="69"/>
      <c r="M49" s="70">
        <v>4</v>
      </c>
      <c r="N49" s="70">
        <f>J49*K49*M49</f>
        <v>4</v>
      </c>
      <c r="O49" s="78"/>
      <c r="P49" s="82"/>
      <c r="Q49" s="83"/>
      <c r="R49" s="83"/>
      <c r="S49" s="83"/>
      <c r="T49" s="84"/>
    </row>
    <row r="50" spans="1:20" ht="15" customHeight="1" x14ac:dyDescent="0.25">
      <c r="A50" s="122"/>
      <c r="B50" s="119"/>
      <c r="C50" s="119"/>
      <c r="D50" s="119"/>
      <c r="E50" s="119"/>
      <c r="F50" s="119"/>
      <c r="G50" s="63"/>
      <c r="H50" s="66"/>
      <c r="I50" s="66"/>
      <c r="J50" s="127"/>
      <c r="K50" s="69"/>
      <c r="L50" s="69"/>
      <c r="M50" s="71"/>
      <c r="N50" s="127"/>
      <c r="O50" s="78"/>
      <c r="P50" s="82"/>
      <c r="Q50" s="83"/>
      <c r="R50" s="83"/>
      <c r="S50" s="83"/>
      <c r="T50" s="84"/>
    </row>
    <row r="51" spans="1:20" ht="15" customHeight="1" x14ac:dyDescent="0.25">
      <c r="A51" s="122"/>
      <c r="B51" s="119"/>
      <c r="C51" s="119"/>
      <c r="D51" s="119"/>
      <c r="E51" s="119"/>
      <c r="F51" s="119"/>
      <c r="G51" s="63"/>
      <c r="H51" s="65" t="s">
        <v>32</v>
      </c>
      <c r="I51" s="67" t="s">
        <v>46</v>
      </c>
      <c r="J51" s="70">
        <v>1</v>
      </c>
      <c r="K51" s="69">
        <v>1</v>
      </c>
      <c r="L51" s="69"/>
      <c r="M51" s="70">
        <v>2</v>
      </c>
      <c r="N51" s="70">
        <f>J51*K51*M51</f>
        <v>2</v>
      </c>
      <c r="O51" s="78"/>
      <c r="P51" s="82"/>
      <c r="Q51" s="83"/>
      <c r="R51" s="83"/>
      <c r="S51" s="83"/>
      <c r="T51" s="84"/>
    </row>
    <row r="52" spans="1:20" x14ac:dyDescent="0.25">
      <c r="A52" s="122"/>
      <c r="B52" s="120"/>
      <c r="C52" s="120"/>
      <c r="D52" s="120"/>
      <c r="E52" s="120"/>
      <c r="F52" s="120"/>
      <c r="G52" s="64"/>
      <c r="H52" s="66"/>
      <c r="I52" s="68"/>
      <c r="J52" s="127"/>
      <c r="K52" s="69"/>
      <c r="L52" s="69"/>
      <c r="M52" s="71"/>
      <c r="N52" s="127"/>
      <c r="O52" s="78"/>
      <c r="P52" s="82"/>
      <c r="Q52" s="83"/>
      <c r="R52" s="83"/>
      <c r="S52" s="83"/>
      <c r="T52" s="84"/>
    </row>
    <row r="53" spans="1:20" x14ac:dyDescent="0.25">
      <c r="A53" s="123"/>
      <c r="B53" s="124"/>
      <c r="C53" s="125"/>
      <c r="D53" s="125"/>
      <c r="E53" s="125"/>
      <c r="F53" s="126"/>
      <c r="G53" s="94"/>
      <c r="H53" s="65" t="s">
        <v>35</v>
      </c>
      <c r="I53" s="67" t="s">
        <v>46</v>
      </c>
      <c r="J53" s="70">
        <v>1</v>
      </c>
      <c r="K53" s="69">
        <v>1</v>
      </c>
      <c r="L53" s="69"/>
      <c r="M53" s="70">
        <v>2</v>
      </c>
      <c r="N53" s="70">
        <f>J53*K53*M53</f>
        <v>2</v>
      </c>
      <c r="O53" s="78"/>
      <c r="P53" s="82"/>
      <c r="Q53" s="83"/>
      <c r="R53" s="83"/>
      <c r="S53" s="83"/>
      <c r="T53" s="84"/>
    </row>
    <row r="54" spans="1:20" x14ac:dyDescent="0.25">
      <c r="A54" s="55"/>
      <c r="B54" s="110"/>
      <c r="C54" s="111"/>
      <c r="D54" s="111"/>
      <c r="E54" s="111"/>
      <c r="F54" s="112"/>
      <c r="G54" s="63"/>
      <c r="H54" s="66"/>
      <c r="I54" s="68"/>
      <c r="J54" s="127"/>
      <c r="K54" s="69"/>
      <c r="L54" s="69"/>
      <c r="M54" s="71"/>
      <c r="N54" s="127"/>
      <c r="O54" s="78"/>
      <c r="P54" s="82"/>
      <c r="Q54" s="83"/>
      <c r="R54" s="83"/>
      <c r="S54" s="83"/>
      <c r="T54" s="84"/>
    </row>
    <row r="55" spans="1:20" x14ac:dyDescent="0.25">
      <c r="A55" s="55"/>
      <c r="B55" s="110"/>
      <c r="C55" s="111"/>
      <c r="D55" s="111"/>
      <c r="E55" s="111"/>
      <c r="F55" s="112"/>
      <c r="G55" s="63"/>
      <c r="H55" s="95"/>
      <c r="I55" s="95"/>
      <c r="J55" s="95"/>
      <c r="K55" s="95"/>
      <c r="L55" s="95"/>
      <c r="M55" s="19"/>
      <c r="N55" s="116">
        <f>SUM(N47:N54)</f>
        <v>12</v>
      </c>
      <c r="O55" s="78"/>
      <c r="P55" s="82"/>
      <c r="Q55" s="83"/>
      <c r="R55" s="83"/>
      <c r="S55" s="83"/>
      <c r="T55" s="84"/>
    </row>
    <row r="56" spans="1:20" x14ac:dyDescent="0.25">
      <c r="A56" s="56"/>
      <c r="B56" s="113"/>
      <c r="C56" s="114"/>
      <c r="D56" s="114"/>
      <c r="E56" s="114"/>
      <c r="F56" s="115"/>
      <c r="G56" s="64"/>
      <c r="H56" s="109"/>
      <c r="I56" s="109"/>
      <c r="J56" s="109"/>
      <c r="K56" s="109"/>
      <c r="L56" s="109"/>
      <c r="M56" s="20"/>
      <c r="N56" s="117"/>
      <c r="O56" s="78"/>
      <c r="P56" s="150"/>
      <c r="Q56" s="151"/>
      <c r="R56" s="151"/>
      <c r="S56" s="151"/>
      <c r="T56" s="152"/>
    </row>
    <row r="57" spans="1:20" ht="15.75" thickBot="1" x14ac:dyDescent="0.3">
      <c r="A57" s="80"/>
      <c r="B57" s="80"/>
      <c r="C57" s="80"/>
      <c r="D57" s="80"/>
      <c r="E57" s="80"/>
      <c r="F57" s="80"/>
      <c r="G57" s="80"/>
      <c r="H57" s="80"/>
      <c r="I57" s="80"/>
      <c r="J57" s="80"/>
      <c r="K57" s="80"/>
      <c r="L57" s="80"/>
      <c r="M57" s="80"/>
      <c r="N57" s="80"/>
      <c r="O57" s="80"/>
      <c r="P57" s="80"/>
      <c r="Q57" s="80"/>
      <c r="R57" s="80"/>
      <c r="S57" s="80"/>
      <c r="T57" s="80"/>
    </row>
    <row r="58" spans="1:20" ht="17.25" thickTop="1" thickBot="1" x14ac:dyDescent="0.3">
      <c r="A58" s="88"/>
      <c r="B58" s="89"/>
      <c r="C58" s="89"/>
      <c r="D58" s="89"/>
      <c r="E58" s="89"/>
      <c r="F58" s="89"/>
      <c r="G58" s="89"/>
      <c r="H58" s="89"/>
      <c r="I58" s="89"/>
      <c r="J58" s="89"/>
      <c r="K58" s="89"/>
      <c r="L58" s="89"/>
      <c r="M58" s="89"/>
      <c r="N58" s="89"/>
      <c r="O58" s="89"/>
      <c r="P58" s="90"/>
      <c r="Q58" s="90"/>
      <c r="R58" s="90"/>
      <c r="S58" s="90"/>
      <c r="T58" s="91"/>
    </row>
    <row r="59" spans="1:20" ht="15.75" customHeight="1" thickTop="1" x14ac:dyDescent="0.25">
      <c r="A59" s="104" t="s">
        <v>39</v>
      </c>
      <c r="B59" s="101" t="s">
        <v>47</v>
      </c>
      <c r="C59" s="101"/>
      <c r="D59" s="101"/>
      <c r="E59" s="101"/>
      <c r="F59" s="101"/>
      <c r="G59" s="92" t="s">
        <v>48</v>
      </c>
      <c r="H59" s="65">
        <v>1</v>
      </c>
      <c r="I59" s="65" t="s">
        <v>34</v>
      </c>
      <c r="J59" s="128">
        <v>1</v>
      </c>
      <c r="K59" s="128">
        <f>(1+0.4)/2</f>
        <v>0.7</v>
      </c>
      <c r="L59" s="128">
        <v>0.92</v>
      </c>
      <c r="M59" s="128">
        <v>4</v>
      </c>
      <c r="N59" s="128">
        <f>J59*K59*L59*M59</f>
        <v>2.5760000000000001</v>
      </c>
      <c r="O59" s="93"/>
      <c r="P59" s="79"/>
      <c r="Q59" s="80"/>
      <c r="R59" s="80"/>
      <c r="S59" s="80"/>
      <c r="T59" s="81"/>
    </row>
    <row r="60" spans="1:20" ht="15" customHeight="1" x14ac:dyDescent="0.25">
      <c r="A60" s="105"/>
      <c r="B60" s="102"/>
      <c r="C60" s="102"/>
      <c r="D60" s="102"/>
      <c r="E60" s="102"/>
      <c r="F60" s="102"/>
      <c r="G60" s="63"/>
      <c r="H60" s="66"/>
      <c r="I60" s="66"/>
      <c r="J60" s="71"/>
      <c r="K60" s="71"/>
      <c r="L60" s="71"/>
      <c r="M60" s="71"/>
      <c r="N60" s="71"/>
      <c r="O60" s="93"/>
      <c r="P60" s="82"/>
      <c r="Q60" s="83"/>
      <c r="R60" s="83"/>
      <c r="S60" s="83"/>
      <c r="T60" s="84"/>
    </row>
    <row r="61" spans="1:20" ht="15" customHeight="1" x14ac:dyDescent="0.25">
      <c r="A61" s="105"/>
      <c r="B61" s="102"/>
      <c r="C61" s="102"/>
      <c r="D61" s="102"/>
      <c r="E61" s="102"/>
      <c r="F61" s="102"/>
      <c r="G61" s="63"/>
      <c r="H61" s="65">
        <v>4</v>
      </c>
      <c r="I61" s="65" t="s">
        <v>34</v>
      </c>
      <c r="J61" s="70">
        <v>1</v>
      </c>
      <c r="K61" s="70">
        <v>0.7</v>
      </c>
      <c r="L61" s="70">
        <v>0.92</v>
      </c>
      <c r="M61" s="70">
        <v>4</v>
      </c>
      <c r="N61" s="70">
        <f>J61*K61*L61*M61</f>
        <v>2.5760000000000001</v>
      </c>
      <c r="O61" s="93"/>
      <c r="P61" s="82"/>
      <c r="Q61" s="83"/>
      <c r="R61" s="83"/>
      <c r="S61" s="83"/>
      <c r="T61" s="84"/>
    </row>
    <row r="62" spans="1:20" ht="15" customHeight="1" x14ac:dyDescent="0.25">
      <c r="A62" s="105"/>
      <c r="B62" s="102"/>
      <c r="C62" s="102"/>
      <c r="D62" s="102"/>
      <c r="E62" s="102"/>
      <c r="F62" s="102"/>
      <c r="G62" s="63"/>
      <c r="H62" s="66"/>
      <c r="I62" s="66"/>
      <c r="J62" s="71"/>
      <c r="K62" s="71"/>
      <c r="L62" s="71"/>
      <c r="M62" s="71"/>
      <c r="N62" s="71"/>
      <c r="O62" s="93"/>
      <c r="P62" s="82"/>
      <c r="Q62" s="83"/>
      <c r="R62" s="83"/>
      <c r="S62" s="83"/>
      <c r="T62" s="84"/>
    </row>
    <row r="63" spans="1:20" ht="15" customHeight="1" x14ac:dyDescent="0.25">
      <c r="A63" s="105"/>
      <c r="B63" s="102"/>
      <c r="C63" s="102"/>
      <c r="D63" s="102"/>
      <c r="E63" s="102"/>
      <c r="F63" s="102"/>
      <c r="G63" s="63"/>
      <c r="H63" s="65" t="s">
        <v>32</v>
      </c>
      <c r="I63" s="67" t="s">
        <v>46</v>
      </c>
      <c r="J63" s="70">
        <v>1</v>
      </c>
      <c r="K63" s="70">
        <v>0.7</v>
      </c>
      <c r="L63" s="70">
        <v>0.92</v>
      </c>
      <c r="M63" s="70">
        <v>2</v>
      </c>
      <c r="N63" s="70">
        <f>J63*K63*L63*M63</f>
        <v>1.288</v>
      </c>
      <c r="O63" s="93"/>
      <c r="P63" s="82"/>
      <c r="Q63" s="83"/>
      <c r="R63" s="83"/>
      <c r="S63" s="83"/>
      <c r="T63" s="84"/>
    </row>
    <row r="64" spans="1:20" x14ac:dyDescent="0.25">
      <c r="A64" s="105"/>
      <c r="B64" s="102"/>
      <c r="C64" s="102"/>
      <c r="D64" s="102"/>
      <c r="E64" s="102"/>
      <c r="F64" s="102"/>
      <c r="G64" s="64"/>
      <c r="H64" s="66"/>
      <c r="I64" s="68"/>
      <c r="J64" s="71"/>
      <c r="K64" s="71"/>
      <c r="L64" s="71"/>
      <c r="M64" s="71"/>
      <c r="N64" s="71"/>
      <c r="O64" s="93"/>
      <c r="P64" s="82"/>
      <c r="Q64" s="83"/>
      <c r="R64" s="83"/>
      <c r="S64" s="83"/>
      <c r="T64" s="84"/>
    </row>
    <row r="65" spans="1:20" x14ac:dyDescent="0.25">
      <c r="A65" s="107"/>
      <c r="B65" s="103"/>
      <c r="C65" s="103"/>
      <c r="D65" s="103"/>
      <c r="E65" s="103"/>
      <c r="F65" s="103"/>
      <c r="G65" s="94"/>
      <c r="H65" s="65" t="s">
        <v>35</v>
      </c>
      <c r="I65" s="67" t="s">
        <v>46</v>
      </c>
      <c r="J65" s="70">
        <v>1</v>
      </c>
      <c r="K65" s="70">
        <v>0.7</v>
      </c>
      <c r="L65" s="70">
        <v>0.92</v>
      </c>
      <c r="M65" s="70">
        <v>2</v>
      </c>
      <c r="N65" s="70">
        <f>J65*K65*L65*M65</f>
        <v>1.288</v>
      </c>
      <c r="O65" s="93"/>
      <c r="P65" s="82"/>
      <c r="Q65" s="83"/>
      <c r="R65" s="83"/>
      <c r="S65" s="83"/>
      <c r="T65" s="84"/>
    </row>
    <row r="66" spans="1:20" ht="14.25" customHeight="1" x14ac:dyDescent="0.25">
      <c r="A66" s="107"/>
      <c r="B66" s="103"/>
      <c r="C66" s="103"/>
      <c r="D66" s="103"/>
      <c r="E66" s="103"/>
      <c r="F66" s="103"/>
      <c r="G66" s="63"/>
      <c r="H66" s="66"/>
      <c r="I66" s="68"/>
      <c r="J66" s="71"/>
      <c r="K66" s="71"/>
      <c r="L66" s="71"/>
      <c r="M66" s="71"/>
      <c r="N66" s="71"/>
      <c r="O66" s="93"/>
      <c r="P66" s="82"/>
      <c r="Q66" s="83"/>
      <c r="R66" s="83"/>
      <c r="S66" s="83"/>
      <c r="T66" s="84"/>
    </row>
    <row r="67" spans="1:20" hidden="1" x14ac:dyDescent="0.25">
      <c r="A67" s="107"/>
      <c r="B67" s="103"/>
      <c r="C67" s="103"/>
      <c r="D67" s="103"/>
      <c r="E67" s="103"/>
      <c r="F67" s="103"/>
      <c r="G67" s="63"/>
      <c r="H67" s="14"/>
      <c r="I67" s="14"/>
      <c r="J67" s="14"/>
      <c r="K67" s="17"/>
      <c r="L67" s="17"/>
      <c r="M67" s="17"/>
      <c r="N67" s="17"/>
      <c r="O67" s="26"/>
      <c r="P67" s="82"/>
      <c r="Q67" s="83"/>
      <c r="R67" s="83"/>
      <c r="S67" s="83"/>
      <c r="T67" s="84"/>
    </row>
    <row r="68" spans="1:20" x14ac:dyDescent="0.25">
      <c r="A68" s="107"/>
      <c r="B68" s="103"/>
      <c r="C68" s="103"/>
      <c r="D68" s="103"/>
      <c r="E68" s="103"/>
      <c r="F68" s="103"/>
      <c r="G68" s="63"/>
      <c r="H68" s="95"/>
      <c r="I68" s="95"/>
      <c r="J68" s="95"/>
      <c r="K68" s="95"/>
      <c r="L68" s="95"/>
      <c r="M68" s="19"/>
      <c r="N68" s="97"/>
      <c r="O68" s="99">
        <f>N59+N61+N63+N65</f>
        <v>7.7280000000000006</v>
      </c>
      <c r="P68" s="82"/>
      <c r="Q68" s="83"/>
      <c r="R68" s="83"/>
      <c r="S68" s="83"/>
      <c r="T68" s="84"/>
    </row>
    <row r="69" spans="1:20" x14ac:dyDescent="0.25">
      <c r="A69" s="108"/>
      <c r="B69" s="106"/>
      <c r="C69" s="106"/>
      <c r="D69" s="106"/>
      <c r="E69" s="106"/>
      <c r="F69" s="106"/>
      <c r="G69" s="63"/>
      <c r="H69" s="96"/>
      <c r="I69" s="96"/>
      <c r="J69" s="96"/>
      <c r="K69" s="96"/>
      <c r="L69" s="96"/>
      <c r="M69" s="25"/>
      <c r="N69" s="98"/>
      <c r="O69" s="100"/>
      <c r="P69" s="82"/>
      <c r="Q69" s="83"/>
      <c r="R69" s="83"/>
      <c r="S69" s="83"/>
      <c r="T69" s="84"/>
    </row>
    <row r="70" spans="1:20" x14ac:dyDescent="0.25">
      <c r="A70" s="6"/>
      <c r="B70" s="7"/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82"/>
      <c r="Q70" s="83"/>
      <c r="R70" s="83"/>
      <c r="S70" s="83"/>
      <c r="T70" s="84"/>
    </row>
    <row r="71" spans="1:20" x14ac:dyDescent="0.25">
      <c r="A71" s="129"/>
      <c r="B71" s="130"/>
      <c r="C71" s="130"/>
      <c r="D71" s="130"/>
      <c r="E71" s="130"/>
      <c r="F71" s="130"/>
      <c r="G71" s="130"/>
      <c r="H71" s="130"/>
      <c r="I71" s="130"/>
      <c r="J71" s="130"/>
      <c r="K71" s="130"/>
      <c r="L71" s="130"/>
      <c r="M71" s="130"/>
      <c r="N71" s="130"/>
      <c r="O71" s="130"/>
      <c r="P71" s="130"/>
      <c r="Q71" s="130"/>
      <c r="R71" s="130"/>
      <c r="S71" s="130"/>
      <c r="T71" s="131"/>
    </row>
    <row r="72" spans="1:20" ht="15" customHeight="1" x14ac:dyDescent="0.25">
      <c r="A72" s="123" t="s">
        <v>42</v>
      </c>
      <c r="B72" s="197" t="s">
        <v>28</v>
      </c>
      <c r="C72" s="198"/>
      <c r="D72" s="198"/>
      <c r="E72" s="198"/>
      <c r="F72" s="199"/>
      <c r="G72" s="94" t="s">
        <v>25</v>
      </c>
      <c r="H72" s="65">
        <v>1</v>
      </c>
      <c r="I72" s="65" t="s">
        <v>34</v>
      </c>
      <c r="J72" s="70"/>
      <c r="K72" s="70"/>
      <c r="L72" s="70">
        <v>3</v>
      </c>
      <c r="M72" s="70">
        <v>4</v>
      </c>
      <c r="N72" s="65">
        <f>L72*M72</f>
        <v>12</v>
      </c>
      <c r="O72" s="95"/>
      <c r="P72" s="79"/>
      <c r="Q72" s="80"/>
      <c r="R72" s="80"/>
      <c r="S72" s="80"/>
      <c r="T72" s="81"/>
    </row>
    <row r="73" spans="1:20" x14ac:dyDescent="0.25">
      <c r="A73" s="55"/>
      <c r="B73" s="57"/>
      <c r="C73" s="58"/>
      <c r="D73" s="58"/>
      <c r="E73" s="58"/>
      <c r="F73" s="59"/>
      <c r="G73" s="63"/>
      <c r="H73" s="66"/>
      <c r="I73" s="66"/>
      <c r="J73" s="71"/>
      <c r="K73" s="71"/>
      <c r="L73" s="71"/>
      <c r="M73" s="71"/>
      <c r="N73" s="156"/>
      <c r="O73" s="109"/>
      <c r="P73" s="82"/>
      <c r="Q73" s="83"/>
      <c r="R73" s="83"/>
      <c r="S73" s="83"/>
      <c r="T73" s="84"/>
    </row>
    <row r="74" spans="1:20" x14ac:dyDescent="0.25">
      <c r="A74" s="55"/>
      <c r="B74" s="57"/>
      <c r="C74" s="58"/>
      <c r="D74" s="58"/>
      <c r="E74" s="58"/>
      <c r="F74" s="59"/>
      <c r="G74" s="63"/>
      <c r="H74" s="65">
        <v>4</v>
      </c>
      <c r="I74" s="65" t="s">
        <v>34</v>
      </c>
      <c r="J74" s="70"/>
      <c r="K74" s="70"/>
      <c r="L74" s="70">
        <v>3</v>
      </c>
      <c r="M74" s="70">
        <v>4</v>
      </c>
      <c r="N74" s="65">
        <f t="shared" ref="N74" si="0">L74*M74</f>
        <v>12</v>
      </c>
      <c r="O74" s="95"/>
      <c r="P74" s="82"/>
      <c r="Q74" s="83"/>
      <c r="R74" s="83"/>
      <c r="S74" s="83"/>
      <c r="T74" s="84"/>
    </row>
    <row r="75" spans="1:20" x14ac:dyDescent="0.25">
      <c r="A75" s="55"/>
      <c r="B75" s="57"/>
      <c r="C75" s="58"/>
      <c r="D75" s="58"/>
      <c r="E75" s="58"/>
      <c r="F75" s="59"/>
      <c r="G75" s="63"/>
      <c r="H75" s="66"/>
      <c r="I75" s="66"/>
      <c r="J75" s="71"/>
      <c r="K75" s="71"/>
      <c r="L75" s="71"/>
      <c r="M75" s="71"/>
      <c r="N75" s="156"/>
      <c r="O75" s="109"/>
      <c r="P75" s="82"/>
      <c r="Q75" s="83"/>
      <c r="R75" s="83"/>
      <c r="S75" s="83"/>
      <c r="T75" s="84"/>
    </row>
    <row r="76" spans="1:20" ht="49.5" customHeight="1" x14ac:dyDescent="0.25">
      <c r="A76" s="56"/>
      <c r="B76" s="60"/>
      <c r="C76" s="61"/>
      <c r="D76" s="61"/>
      <c r="E76" s="61"/>
      <c r="F76" s="62"/>
      <c r="G76" s="64"/>
      <c r="H76" s="65" t="s">
        <v>32</v>
      </c>
      <c r="I76" s="67" t="s">
        <v>46</v>
      </c>
      <c r="J76" s="70"/>
      <c r="K76" s="70"/>
      <c r="L76" s="70">
        <v>3</v>
      </c>
      <c r="M76" s="70">
        <v>2</v>
      </c>
      <c r="N76" s="65">
        <f t="shared" ref="N76" si="1">L76*M76</f>
        <v>6</v>
      </c>
      <c r="O76" s="95"/>
      <c r="P76" s="82"/>
      <c r="Q76" s="83"/>
      <c r="R76" s="83"/>
      <c r="S76" s="83"/>
      <c r="T76" s="84"/>
    </row>
    <row r="77" spans="1:20" x14ac:dyDescent="0.25">
      <c r="A77" s="123"/>
      <c r="B77" s="197"/>
      <c r="C77" s="198"/>
      <c r="D77" s="198"/>
      <c r="E77" s="198"/>
      <c r="F77" s="199"/>
      <c r="G77" s="94"/>
      <c r="H77" s="66"/>
      <c r="I77" s="68"/>
      <c r="J77" s="71"/>
      <c r="K77" s="71"/>
      <c r="L77" s="71"/>
      <c r="M77" s="71"/>
      <c r="N77" s="156"/>
      <c r="O77" s="109"/>
      <c r="P77" s="82"/>
      <c r="Q77" s="83"/>
      <c r="R77" s="83"/>
      <c r="S77" s="83"/>
      <c r="T77" s="84"/>
    </row>
    <row r="78" spans="1:20" x14ac:dyDescent="0.25">
      <c r="A78" s="55"/>
      <c r="B78" s="57"/>
      <c r="C78" s="58"/>
      <c r="D78" s="58"/>
      <c r="E78" s="58"/>
      <c r="F78" s="59"/>
      <c r="G78" s="63"/>
      <c r="H78" s="65" t="s">
        <v>35</v>
      </c>
      <c r="I78" s="67" t="s">
        <v>46</v>
      </c>
      <c r="J78" s="70"/>
      <c r="K78" s="70"/>
      <c r="L78" s="70">
        <v>3</v>
      </c>
      <c r="M78" s="70">
        <v>2</v>
      </c>
      <c r="N78" s="65">
        <f t="shared" ref="N78" si="2">L78*M78</f>
        <v>6</v>
      </c>
      <c r="O78" s="95"/>
      <c r="P78" s="82"/>
      <c r="Q78" s="83"/>
      <c r="R78" s="83"/>
      <c r="S78" s="83"/>
      <c r="T78" s="84"/>
    </row>
    <row r="79" spans="1:20" x14ac:dyDescent="0.25">
      <c r="A79" s="55"/>
      <c r="B79" s="57"/>
      <c r="C79" s="58"/>
      <c r="D79" s="58"/>
      <c r="E79" s="58"/>
      <c r="F79" s="59"/>
      <c r="G79" s="63"/>
      <c r="H79" s="66"/>
      <c r="I79" s="68"/>
      <c r="J79" s="71"/>
      <c r="K79" s="71"/>
      <c r="L79" s="71"/>
      <c r="M79" s="71"/>
      <c r="N79" s="156"/>
      <c r="O79" s="109"/>
      <c r="P79" s="82"/>
      <c r="Q79" s="83"/>
      <c r="R79" s="83"/>
      <c r="S79" s="83"/>
      <c r="T79" s="84"/>
    </row>
    <row r="80" spans="1:20" ht="15" customHeight="1" x14ac:dyDescent="0.25">
      <c r="A80" s="55"/>
      <c r="B80" s="110"/>
      <c r="C80" s="111"/>
      <c r="D80" s="111"/>
      <c r="E80" s="111"/>
      <c r="F80" s="112"/>
      <c r="G80" s="63"/>
      <c r="H80" s="200"/>
      <c r="I80" s="200"/>
      <c r="J80" s="200"/>
      <c r="K80" s="200"/>
      <c r="L80" s="200"/>
      <c r="M80" s="24"/>
      <c r="N80" s="200"/>
      <c r="O80" s="202">
        <f>N72+N74+N76+N78</f>
        <v>36</v>
      </c>
      <c r="P80" s="82"/>
      <c r="Q80" s="83"/>
      <c r="R80" s="83"/>
      <c r="S80" s="83"/>
      <c r="T80" s="84"/>
    </row>
    <row r="81" spans="1:20" x14ac:dyDescent="0.25">
      <c r="A81" s="56"/>
      <c r="B81" s="113"/>
      <c r="C81" s="114"/>
      <c r="D81" s="114"/>
      <c r="E81" s="114"/>
      <c r="F81" s="115"/>
      <c r="G81" s="64"/>
      <c r="H81" s="201"/>
      <c r="I81" s="201"/>
      <c r="J81" s="201"/>
      <c r="K81" s="201"/>
      <c r="L81" s="201"/>
      <c r="M81" s="22"/>
      <c r="N81" s="201"/>
      <c r="O81" s="203"/>
      <c r="P81" s="82"/>
      <c r="Q81" s="83"/>
      <c r="R81" s="83"/>
      <c r="S81" s="83"/>
      <c r="T81" s="84"/>
    </row>
    <row r="82" spans="1:20" x14ac:dyDescent="0.25">
      <c r="A82" s="7"/>
      <c r="B82" s="7"/>
      <c r="C82" s="7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8"/>
      <c r="P82" s="82"/>
      <c r="Q82" s="83"/>
      <c r="R82" s="83"/>
      <c r="S82" s="83"/>
      <c r="T82" s="84"/>
    </row>
    <row r="83" spans="1:20" x14ac:dyDescent="0.25">
      <c r="A83" s="129"/>
      <c r="B83" s="130"/>
      <c r="C83" s="130"/>
      <c r="D83" s="130"/>
      <c r="E83" s="130"/>
      <c r="F83" s="130"/>
      <c r="G83" s="130"/>
      <c r="H83" s="130"/>
      <c r="I83" s="130"/>
      <c r="J83" s="130"/>
      <c r="K83" s="130"/>
      <c r="L83" s="130"/>
      <c r="M83" s="130"/>
      <c r="N83" s="130"/>
      <c r="O83" s="130"/>
      <c r="P83" s="130"/>
      <c r="Q83" s="130"/>
      <c r="R83" s="130"/>
      <c r="S83" s="130"/>
      <c r="T83" s="131"/>
    </row>
    <row r="84" spans="1:20" x14ac:dyDescent="0.25">
      <c r="A84" s="55" t="s">
        <v>40</v>
      </c>
      <c r="B84" s="57" t="s">
        <v>27</v>
      </c>
      <c r="C84" s="58"/>
      <c r="D84" s="58"/>
      <c r="E84" s="58"/>
      <c r="F84" s="59"/>
      <c r="G84" s="63" t="s">
        <v>25</v>
      </c>
      <c r="H84" s="65">
        <v>1</v>
      </c>
      <c r="I84" s="65" t="s">
        <v>34</v>
      </c>
      <c r="J84" s="69">
        <v>10</v>
      </c>
      <c r="K84" s="69"/>
      <c r="L84" s="69"/>
      <c r="M84" s="76"/>
      <c r="N84" s="69">
        <v>10</v>
      </c>
      <c r="O84" s="78"/>
      <c r="P84" s="79"/>
      <c r="Q84" s="80"/>
      <c r="R84" s="80"/>
      <c r="S84" s="80"/>
      <c r="T84" s="81"/>
    </row>
    <row r="85" spans="1:20" x14ac:dyDescent="0.25">
      <c r="A85" s="55"/>
      <c r="B85" s="57"/>
      <c r="C85" s="58"/>
      <c r="D85" s="58"/>
      <c r="E85" s="58"/>
      <c r="F85" s="59"/>
      <c r="G85" s="63"/>
      <c r="H85" s="66"/>
      <c r="I85" s="66"/>
      <c r="J85" s="69"/>
      <c r="K85" s="69"/>
      <c r="L85" s="69"/>
      <c r="M85" s="77"/>
      <c r="N85" s="69"/>
      <c r="O85" s="78"/>
      <c r="P85" s="82"/>
      <c r="Q85" s="83"/>
      <c r="R85" s="83"/>
      <c r="S85" s="83"/>
      <c r="T85" s="84"/>
    </row>
    <row r="86" spans="1:20" x14ac:dyDescent="0.25">
      <c r="A86" s="55"/>
      <c r="B86" s="57"/>
      <c r="C86" s="58"/>
      <c r="D86" s="58"/>
      <c r="E86" s="58"/>
      <c r="F86" s="59"/>
      <c r="G86" s="63"/>
      <c r="H86" s="65">
        <v>4</v>
      </c>
      <c r="I86" s="65" t="s">
        <v>34</v>
      </c>
      <c r="J86" s="69">
        <v>10</v>
      </c>
      <c r="K86" s="69"/>
      <c r="L86" s="69"/>
      <c r="M86" s="70"/>
      <c r="N86" s="69">
        <v>10</v>
      </c>
      <c r="O86" s="78"/>
      <c r="P86" s="82"/>
      <c r="Q86" s="83"/>
      <c r="R86" s="83"/>
      <c r="S86" s="83"/>
      <c r="T86" s="84"/>
    </row>
    <row r="87" spans="1:20" x14ac:dyDescent="0.25">
      <c r="A87" s="55"/>
      <c r="B87" s="57"/>
      <c r="C87" s="58"/>
      <c r="D87" s="58"/>
      <c r="E87" s="58"/>
      <c r="F87" s="59"/>
      <c r="G87" s="63"/>
      <c r="H87" s="66"/>
      <c r="I87" s="66"/>
      <c r="J87" s="69"/>
      <c r="K87" s="69"/>
      <c r="L87" s="69"/>
      <c r="M87" s="71"/>
      <c r="N87" s="69"/>
      <c r="O87" s="78"/>
      <c r="P87" s="82"/>
      <c r="Q87" s="83"/>
      <c r="R87" s="83"/>
      <c r="S87" s="83"/>
      <c r="T87" s="84"/>
    </row>
    <row r="88" spans="1:20" ht="47.25" customHeight="1" x14ac:dyDescent="0.25">
      <c r="A88" s="56"/>
      <c r="B88" s="60"/>
      <c r="C88" s="61"/>
      <c r="D88" s="61"/>
      <c r="E88" s="61"/>
      <c r="F88" s="62"/>
      <c r="G88" s="64"/>
      <c r="H88" s="65" t="s">
        <v>32</v>
      </c>
      <c r="I88" s="67" t="s">
        <v>46</v>
      </c>
      <c r="J88" s="69">
        <v>10</v>
      </c>
      <c r="K88" s="69"/>
      <c r="L88" s="69"/>
      <c r="M88" s="70"/>
      <c r="N88" s="69">
        <v>10</v>
      </c>
      <c r="O88" s="78"/>
      <c r="P88" s="82"/>
      <c r="Q88" s="83"/>
      <c r="R88" s="83"/>
      <c r="S88" s="83"/>
      <c r="T88" s="84"/>
    </row>
    <row r="89" spans="1:20" x14ac:dyDescent="0.25">
      <c r="A89" s="55"/>
      <c r="B89" s="57"/>
      <c r="C89" s="58"/>
      <c r="D89" s="58"/>
      <c r="E89" s="58"/>
      <c r="F89" s="59"/>
      <c r="G89" s="63"/>
      <c r="H89" s="66"/>
      <c r="I89" s="68"/>
      <c r="J89" s="69"/>
      <c r="K89" s="69"/>
      <c r="L89" s="69"/>
      <c r="M89" s="71"/>
      <c r="N89" s="69"/>
      <c r="O89" s="78"/>
      <c r="P89" s="82"/>
      <c r="Q89" s="83"/>
      <c r="R89" s="83"/>
      <c r="S89" s="83"/>
      <c r="T89" s="84"/>
    </row>
    <row r="90" spans="1:20" x14ac:dyDescent="0.25">
      <c r="A90" s="55"/>
      <c r="B90" s="57"/>
      <c r="C90" s="58"/>
      <c r="D90" s="58"/>
      <c r="E90" s="58"/>
      <c r="F90" s="59"/>
      <c r="G90" s="63"/>
      <c r="H90" s="65" t="s">
        <v>35</v>
      </c>
      <c r="I90" s="67" t="s">
        <v>46</v>
      </c>
      <c r="J90" s="69">
        <v>10</v>
      </c>
      <c r="K90" s="69"/>
      <c r="L90" s="69"/>
      <c r="M90" s="70"/>
      <c r="N90" s="69">
        <v>10</v>
      </c>
      <c r="O90" s="78"/>
      <c r="P90" s="82"/>
      <c r="Q90" s="83"/>
      <c r="R90" s="83"/>
      <c r="S90" s="83"/>
      <c r="T90" s="84"/>
    </row>
    <row r="91" spans="1:20" x14ac:dyDescent="0.25">
      <c r="A91" s="55"/>
      <c r="B91" s="57"/>
      <c r="C91" s="58"/>
      <c r="D91" s="58"/>
      <c r="E91" s="58"/>
      <c r="F91" s="59"/>
      <c r="G91" s="63"/>
      <c r="H91" s="66"/>
      <c r="I91" s="68"/>
      <c r="J91" s="69"/>
      <c r="K91" s="69"/>
      <c r="L91" s="69"/>
      <c r="M91" s="71"/>
      <c r="N91" s="69"/>
      <c r="O91" s="78"/>
      <c r="P91" s="82"/>
      <c r="Q91" s="83"/>
      <c r="R91" s="83"/>
      <c r="S91" s="83"/>
      <c r="T91" s="84"/>
    </row>
    <row r="92" spans="1:20" x14ac:dyDescent="0.25">
      <c r="A92" s="55"/>
      <c r="B92" s="57"/>
      <c r="C92" s="58"/>
      <c r="D92" s="58"/>
      <c r="E92" s="58"/>
      <c r="F92" s="59"/>
      <c r="G92" s="63"/>
      <c r="H92" s="72"/>
      <c r="I92" s="72"/>
      <c r="J92" s="72"/>
      <c r="K92" s="73"/>
      <c r="L92" s="73"/>
      <c r="M92" s="74"/>
      <c r="N92" s="73"/>
      <c r="O92" s="85">
        <f>N84+N86+N88+N90</f>
        <v>40</v>
      </c>
      <c r="P92" s="82"/>
      <c r="Q92" s="83"/>
      <c r="R92" s="83"/>
      <c r="S92" s="83"/>
      <c r="T92" s="84"/>
    </row>
    <row r="93" spans="1:20" x14ac:dyDescent="0.25">
      <c r="A93" s="56"/>
      <c r="B93" s="60"/>
      <c r="C93" s="61"/>
      <c r="D93" s="61"/>
      <c r="E93" s="61"/>
      <c r="F93" s="62"/>
      <c r="G93" s="64"/>
      <c r="H93" s="72"/>
      <c r="I93" s="72"/>
      <c r="J93" s="72"/>
      <c r="K93" s="73"/>
      <c r="L93" s="73"/>
      <c r="M93" s="75"/>
      <c r="N93" s="73"/>
      <c r="O93" s="86"/>
      <c r="P93" s="82"/>
      <c r="Q93" s="83"/>
      <c r="R93" s="83"/>
      <c r="S93" s="83"/>
      <c r="T93" s="84"/>
    </row>
    <row r="94" spans="1:20" x14ac:dyDescent="0.25">
      <c r="A94" s="129"/>
      <c r="B94" s="130"/>
      <c r="C94" s="130"/>
      <c r="D94" s="130"/>
      <c r="E94" s="130"/>
      <c r="F94" s="130"/>
      <c r="G94" s="130"/>
      <c r="H94" s="130"/>
      <c r="I94" s="130"/>
      <c r="J94" s="130"/>
      <c r="K94" s="130"/>
      <c r="L94" s="130"/>
      <c r="M94" s="130"/>
      <c r="N94" s="130"/>
      <c r="O94" s="130"/>
      <c r="P94" s="130"/>
      <c r="Q94" s="130"/>
      <c r="R94" s="130"/>
      <c r="S94" s="130"/>
      <c r="T94" s="131"/>
    </row>
    <row r="95" spans="1:20" x14ac:dyDescent="0.25">
      <c r="A95" s="55" t="s">
        <v>40</v>
      </c>
      <c r="B95" s="57" t="s">
        <v>49</v>
      </c>
      <c r="C95" s="58"/>
      <c r="D95" s="58"/>
      <c r="E95" s="58"/>
      <c r="F95" s="59"/>
      <c r="G95" s="63" t="s">
        <v>25</v>
      </c>
      <c r="H95" s="65">
        <v>1</v>
      </c>
      <c r="I95" s="65" t="s">
        <v>34</v>
      </c>
      <c r="J95" s="69">
        <v>10</v>
      </c>
      <c r="K95" s="69"/>
      <c r="L95" s="69"/>
      <c r="M95" s="76"/>
      <c r="N95" s="69">
        <v>10</v>
      </c>
      <c r="O95" s="78"/>
      <c r="P95" s="79"/>
      <c r="Q95" s="80"/>
      <c r="R95" s="80"/>
      <c r="S95" s="80"/>
      <c r="T95" s="81"/>
    </row>
    <row r="96" spans="1:20" x14ac:dyDescent="0.25">
      <c r="A96" s="55"/>
      <c r="B96" s="57"/>
      <c r="C96" s="58"/>
      <c r="D96" s="58"/>
      <c r="E96" s="58"/>
      <c r="F96" s="59"/>
      <c r="G96" s="63"/>
      <c r="H96" s="66"/>
      <c r="I96" s="66"/>
      <c r="J96" s="69"/>
      <c r="K96" s="69"/>
      <c r="L96" s="69"/>
      <c r="M96" s="77"/>
      <c r="N96" s="69"/>
      <c r="O96" s="78"/>
      <c r="P96" s="82"/>
      <c r="Q96" s="83"/>
      <c r="R96" s="83"/>
      <c r="S96" s="83"/>
      <c r="T96" s="84"/>
    </row>
    <row r="97" spans="1:21" x14ac:dyDescent="0.25">
      <c r="A97" s="55"/>
      <c r="B97" s="57"/>
      <c r="C97" s="58"/>
      <c r="D97" s="58"/>
      <c r="E97" s="58"/>
      <c r="F97" s="59"/>
      <c r="G97" s="63"/>
      <c r="H97" s="65">
        <v>4</v>
      </c>
      <c r="I97" s="65" t="s">
        <v>34</v>
      </c>
      <c r="J97" s="69">
        <v>10</v>
      </c>
      <c r="K97" s="69"/>
      <c r="L97" s="69"/>
      <c r="M97" s="70"/>
      <c r="N97" s="69">
        <v>10</v>
      </c>
      <c r="O97" s="78"/>
      <c r="P97" s="82"/>
      <c r="Q97" s="83"/>
      <c r="R97" s="83"/>
      <c r="S97" s="83"/>
      <c r="T97" s="84"/>
    </row>
    <row r="98" spans="1:21" x14ac:dyDescent="0.25">
      <c r="A98" s="55"/>
      <c r="B98" s="57"/>
      <c r="C98" s="58"/>
      <c r="D98" s="58"/>
      <c r="E98" s="58"/>
      <c r="F98" s="59"/>
      <c r="G98" s="63"/>
      <c r="H98" s="66"/>
      <c r="I98" s="66"/>
      <c r="J98" s="69"/>
      <c r="K98" s="69"/>
      <c r="L98" s="69"/>
      <c r="M98" s="71"/>
      <c r="N98" s="69"/>
      <c r="O98" s="78"/>
      <c r="P98" s="82"/>
      <c r="Q98" s="83"/>
      <c r="R98" s="83"/>
      <c r="S98" s="83"/>
      <c r="T98" s="84"/>
    </row>
    <row r="99" spans="1:21" ht="34.5" customHeight="1" x14ac:dyDescent="0.25">
      <c r="A99" s="56"/>
      <c r="B99" s="60"/>
      <c r="C99" s="61"/>
      <c r="D99" s="61"/>
      <c r="E99" s="61"/>
      <c r="F99" s="62"/>
      <c r="G99" s="64"/>
      <c r="H99" s="65" t="s">
        <v>32</v>
      </c>
      <c r="I99" s="67" t="s">
        <v>46</v>
      </c>
      <c r="J99" s="69">
        <v>10</v>
      </c>
      <c r="K99" s="69"/>
      <c r="L99" s="69"/>
      <c r="M99" s="70"/>
      <c r="N99" s="69">
        <v>10</v>
      </c>
      <c r="O99" s="78"/>
      <c r="P99" s="82"/>
      <c r="Q99" s="83"/>
      <c r="R99" s="83"/>
      <c r="S99" s="83"/>
      <c r="T99" s="84"/>
    </row>
    <row r="100" spans="1:21" x14ac:dyDescent="0.25">
      <c r="A100" s="55"/>
      <c r="B100" s="57"/>
      <c r="C100" s="58"/>
      <c r="D100" s="58"/>
      <c r="E100" s="58"/>
      <c r="F100" s="59"/>
      <c r="G100" s="63"/>
      <c r="H100" s="66"/>
      <c r="I100" s="68"/>
      <c r="J100" s="69"/>
      <c r="K100" s="69"/>
      <c r="L100" s="69"/>
      <c r="M100" s="71"/>
      <c r="N100" s="69"/>
      <c r="O100" s="78"/>
      <c r="P100" s="82"/>
      <c r="Q100" s="83"/>
      <c r="R100" s="83"/>
      <c r="S100" s="83"/>
      <c r="T100" s="84"/>
    </row>
    <row r="101" spans="1:21" x14ac:dyDescent="0.25">
      <c r="A101" s="55"/>
      <c r="B101" s="57"/>
      <c r="C101" s="58"/>
      <c r="D101" s="58"/>
      <c r="E101" s="58"/>
      <c r="F101" s="59"/>
      <c r="G101" s="63"/>
      <c r="H101" s="65" t="s">
        <v>35</v>
      </c>
      <c r="I101" s="67" t="s">
        <v>46</v>
      </c>
      <c r="J101" s="69">
        <v>10</v>
      </c>
      <c r="K101" s="69"/>
      <c r="L101" s="69"/>
      <c r="M101" s="70"/>
      <c r="N101" s="69">
        <v>10</v>
      </c>
      <c r="O101" s="78"/>
      <c r="P101" s="82"/>
      <c r="Q101" s="83"/>
      <c r="R101" s="83"/>
      <c r="S101" s="83"/>
      <c r="T101" s="84"/>
    </row>
    <row r="102" spans="1:21" x14ac:dyDescent="0.25">
      <c r="A102" s="55"/>
      <c r="B102" s="57"/>
      <c r="C102" s="58"/>
      <c r="D102" s="58"/>
      <c r="E102" s="58"/>
      <c r="F102" s="59"/>
      <c r="G102" s="63"/>
      <c r="H102" s="66"/>
      <c r="I102" s="68"/>
      <c r="J102" s="69"/>
      <c r="K102" s="69"/>
      <c r="L102" s="69"/>
      <c r="M102" s="71"/>
      <c r="N102" s="69"/>
      <c r="O102" s="78"/>
      <c r="P102" s="82"/>
      <c r="Q102" s="83"/>
      <c r="R102" s="83"/>
      <c r="S102" s="83"/>
      <c r="T102" s="84"/>
    </row>
    <row r="103" spans="1:21" x14ac:dyDescent="0.25">
      <c r="A103" s="55"/>
      <c r="B103" s="57"/>
      <c r="C103" s="58"/>
      <c r="D103" s="58"/>
      <c r="E103" s="58"/>
      <c r="F103" s="59"/>
      <c r="G103" s="63"/>
      <c r="H103" s="72"/>
      <c r="I103" s="72"/>
      <c r="J103" s="72"/>
      <c r="K103" s="73"/>
      <c r="L103" s="73"/>
      <c r="M103" s="74"/>
      <c r="N103" s="73"/>
      <c r="O103" s="85">
        <f>N95+N97+N99+N101</f>
        <v>40</v>
      </c>
      <c r="P103" s="82"/>
      <c r="Q103" s="83"/>
      <c r="R103" s="83"/>
      <c r="S103" s="83"/>
      <c r="T103" s="84"/>
    </row>
    <row r="104" spans="1:21" x14ac:dyDescent="0.25">
      <c r="A104" s="56"/>
      <c r="B104" s="60"/>
      <c r="C104" s="61"/>
      <c r="D104" s="61"/>
      <c r="E104" s="61"/>
      <c r="F104" s="62"/>
      <c r="G104" s="64"/>
      <c r="H104" s="72"/>
      <c r="I104" s="72"/>
      <c r="J104" s="72"/>
      <c r="K104" s="73"/>
      <c r="L104" s="73"/>
      <c r="M104" s="75"/>
      <c r="N104" s="73"/>
      <c r="O104" s="86"/>
      <c r="P104" s="82"/>
      <c r="Q104" s="83"/>
      <c r="R104" s="83"/>
      <c r="S104" s="83"/>
      <c r="T104" s="84"/>
    </row>
    <row r="105" spans="1:21" x14ac:dyDescent="0.25">
      <c r="U105" s="27"/>
    </row>
    <row r="107" spans="1:21" x14ac:dyDescent="0.25">
      <c r="A107" s="55" t="s">
        <v>44</v>
      </c>
      <c r="B107" s="214" t="s">
        <v>29</v>
      </c>
      <c r="C107" s="214"/>
      <c r="D107" s="214"/>
      <c r="E107" s="214"/>
      <c r="F107" s="214"/>
      <c r="G107" s="94" t="s">
        <v>25</v>
      </c>
      <c r="H107" s="65">
        <v>1</v>
      </c>
      <c r="I107" s="65" t="s">
        <v>34</v>
      </c>
      <c r="J107" s="69">
        <v>10</v>
      </c>
      <c r="K107" s="69"/>
      <c r="L107" s="69"/>
      <c r="M107" s="70"/>
      <c r="N107" s="69">
        <v>10</v>
      </c>
      <c r="O107" s="78"/>
      <c r="P107" s="79"/>
      <c r="Q107" s="80"/>
      <c r="R107" s="80"/>
      <c r="S107" s="80"/>
      <c r="T107" s="81"/>
    </row>
    <row r="108" spans="1:21" x14ac:dyDescent="0.25">
      <c r="A108" s="55"/>
      <c r="B108" s="215"/>
      <c r="C108" s="215"/>
      <c r="D108" s="215"/>
      <c r="E108" s="215"/>
      <c r="F108" s="215"/>
      <c r="G108" s="63"/>
      <c r="H108" s="66"/>
      <c r="I108" s="66"/>
      <c r="J108" s="69"/>
      <c r="K108" s="69"/>
      <c r="L108" s="69"/>
      <c r="M108" s="71"/>
      <c r="N108" s="69"/>
      <c r="O108" s="78"/>
      <c r="P108" s="82"/>
      <c r="Q108" s="83"/>
      <c r="R108" s="83"/>
      <c r="S108" s="83"/>
      <c r="T108" s="84"/>
    </row>
    <row r="109" spans="1:21" x14ac:dyDescent="0.25">
      <c r="A109" s="55"/>
      <c r="B109" s="215"/>
      <c r="C109" s="215"/>
      <c r="D109" s="215"/>
      <c r="E109" s="215"/>
      <c r="F109" s="215"/>
      <c r="G109" s="63"/>
      <c r="H109" s="65">
        <v>4</v>
      </c>
      <c r="I109" s="65" t="s">
        <v>34</v>
      </c>
      <c r="J109" s="69">
        <v>10</v>
      </c>
      <c r="K109" s="69"/>
      <c r="L109" s="69"/>
      <c r="M109" s="70"/>
      <c r="N109" s="69">
        <v>10</v>
      </c>
      <c r="O109" s="78"/>
      <c r="P109" s="82"/>
      <c r="Q109" s="83"/>
      <c r="R109" s="83"/>
      <c r="S109" s="83"/>
      <c r="T109" s="84"/>
    </row>
    <row r="110" spans="1:21" x14ac:dyDescent="0.25">
      <c r="A110" s="55"/>
      <c r="B110" s="215"/>
      <c r="C110" s="215"/>
      <c r="D110" s="215"/>
      <c r="E110" s="215"/>
      <c r="F110" s="215"/>
      <c r="G110" s="63"/>
      <c r="H110" s="66"/>
      <c r="I110" s="66"/>
      <c r="J110" s="69"/>
      <c r="K110" s="69"/>
      <c r="L110" s="69"/>
      <c r="M110" s="71"/>
      <c r="N110" s="69"/>
      <c r="O110" s="78"/>
      <c r="P110" s="82"/>
      <c r="Q110" s="83"/>
      <c r="R110" s="83"/>
      <c r="S110" s="83"/>
      <c r="T110" s="84"/>
    </row>
    <row r="111" spans="1:21" ht="47.25" customHeight="1" x14ac:dyDescent="0.25">
      <c r="A111" s="56"/>
      <c r="B111" s="216"/>
      <c r="C111" s="216"/>
      <c r="D111" s="216"/>
      <c r="E111" s="216"/>
      <c r="F111" s="216"/>
      <c r="G111" s="64"/>
      <c r="H111" s="65" t="s">
        <v>32</v>
      </c>
      <c r="I111" s="67" t="s">
        <v>46</v>
      </c>
      <c r="J111" s="69">
        <v>10</v>
      </c>
      <c r="K111" s="69"/>
      <c r="L111" s="69"/>
      <c r="M111" s="70"/>
      <c r="N111" s="69">
        <v>10</v>
      </c>
      <c r="O111" s="78"/>
      <c r="P111" s="82"/>
      <c r="Q111" s="83"/>
      <c r="R111" s="83"/>
      <c r="S111" s="83"/>
      <c r="T111" s="84"/>
    </row>
    <row r="112" spans="1:21" x14ac:dyDescent="0.25">
      <c r="A112" s="55"/>
      <c r="B112" s="57"/>
      <c r="C112" s="58"/>
      <c r="D112" s="58"/>
      <c r="E112" s="58"/>
      <c r="F112" s="59"/>
      <c r="G112" s="63"/>
      <c r="H112" s="66"/>
      <c r="I112" s="68"/>
      <c r="J112" s="69"/>
      <c r="K112" s="69"/>
      <c r="L112" s="69"/>
      <c r="M112" s="71"/>
      <c r="N112" s="69"/>
      <c r="O112" s="78"/>
      <c r="P112" s="82"/>
      <c r="Q112" s="83"/>
      <c r="R112" s="83"/>
      <c r="S112" s="83"/>
      <c r="T112" s="84"/>
    </row>
    <row r="113" spans="1:20" x14ac:dyDescent="0.25">
      <c r="A113" s="55"/>
      <c r="B113" s="57"/>
      <c r="C113" s="58"/>
      <c r="D113" s="58"/>
      <c r="E113" s="58"/>
      <c r="F113" s="59"/>
      <c r="G113" s="63"/>
      <c r="H113" s="65" t="s">
        <v>35</v>
      </c>
      <c r="I113" s="67" t="s">
        <v>46</v>
      </c>
      <c r="J113" s="69">
        <v>10</v>
      </c>
      <c r="K113" s="69"/>
      <c r="L113" s="69"/>
      <c r="M113" s="70"/>
      <c r="N113" s="69">
        <v>10</v>
      </c>
      <c r="O113" s="78"/>
      <c r="P113" s="82"/>
      <c r="Q113" s="83"/>
      <c r="R113" s="83"/>
      <c r="S113" s="83"/>
      <c r="T113" s="84"/>
    </row>
    <row r="114" spans="1:20" x14ac:dyDescent="0.25">
      <c r="A114" s="55"/>
      <c r="B114" s="57"/>
      <c r="C114" s="58"/>
      <c r="D114" s="58"/>
      <c r="E114" s="58"/>
      <c r="F114" s="59"/>
      <c r="G114" s="63"/>
      <c r="H114" s="66"/>
      <c r="I114" s="68"/>
      <c r="J114" s="69"/>
      <c r="K114" s="69"/>
      <c r="L114" s="69"/>
      <c r="M114" s="71"/>
      <c r="N114" s="69"/>
      <c r="O114" s="78"/>
      <c r="P114" s="82"/>
      <c r="Q114" s="83"/>
      <c r="R114" s="83"/>
      <c r="S114" s="83"/>
      <c r="T114" s="84"/>
    </row>
    <row r="115" spans="1:20" x14ac:dyDescent="0.25">
      <c r="A115" s="55"/>
      <c r="B115" s="119"/>
      <c r="C115" s="119"/>
      <c r="D115" s="119"/>
      <c r="E115" s="119"/>
      <c r="F115" s="119"/>
      <c r="G115" s="63"/>
      <c r="H115" s="78"/>
      <c r="I115" s="78"/>
      <c r="J115" s="78"/>
      <c r="K115" s="78"/>
      <c r="L115" s="78"/>
      <c r="M115" s="95"/>
      <c r="N115" s="217"/>
      <c r="O115" s="218">
        <f>SUM(N107:N114)</f>
        <v>40</v>
      </c>
      <c r="P115" s="82"/>
      <c r="Q115" s="83"/>
      <c r="R115" s="83"/>
      <c r="S115" s="83"/>
      <c r="T115" s="84"/>
    </row>
    <row r="116" spans="1:20" x14ac:dyDescent="0.25">
      <c r="A116" s="56"/>
      <c r="B116" s="120"/>
      <c r="C116" s="120"/>
      <c r="D116" s="120"/>
      <c r="E116" s="120"/>
      <c r="F116" s="120"/>
      <c r="G116" s="64"/>
      <c r="H116" s="78"/>
      <c r="I116" s="78"/>
      <c r="J116" s="78"/>
      <c r="K116" s="78"/>
      <c r="L116" s="78"/>
      <c r="M116" s="109"/>
      <c r="N116" s="217"/>
      <c r="O116" s="218"/>
      <c r="P116" s="150"/>
      <c r="Q116" s="151"/>
      <c r="R116" s="151"/>
      <c r="S116" s="151"/>
      <c r="T116" s="152"/>
    </row>
    <row r="117" spans="1:20" ht="15.75" thickBot="1" x14ac:dyDescent="0.3">
      <c r="A117" s="5"/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</row>
    <row r="118" spans="1:20" ht="17.25" thickTop="1" thickBot="1" x14ac:dyDescent="0.3">
      <c r="A118" s="88"/>
      <c r="B118" s="89"/>
      <c r="C118" s="89"/>
      <c r="D118" s="89"/>
      <c r="E118" s="89"/>
      <c r="F118" s="89"/>
      <c r="G118" s="89"/>
      <c r="H118" s="89"/>
      <c r="I118" s="89"/>
      <c r="J118" s="89"/>
      <c r="K118" s="89"/>
      <c r="L118" s="89"/>
      <c r="M118" s="89"/>
      <c r="N118" s="89"/>
      <c r="O118" s="89"/>
      <c r="P118" s="89"/>
      <c r="Q118" s="89"/>
      <c r="R118" s="89"/>
      <c r="S118" s="89"/>
      <c r="T118" s="89"/>
    </row>
    <row r="119" spans="1:20" ht="15.75" thickTop="1" x14ac:dyDescent="0.25">
      <c r="A119" s="55" t="s">
        <v>43</v>
      </c>
      <c r="B119" s="57" t="s">
        <v>26</v>
      </c>
      <c r="C119" s="58"/>
      <c r="D119" s="58"/>
      <c r="E119" s="58"/>
      <c r="F119" s="59"/>
      <c r="G119" s="63" t="s">
        <v>25</v>
      </c>
      <c r="H119" s="65">
        <v>1</v>
      </c>
      <c r="I119" s="65" t="s">
        <v>34</v>
      </c>
      <c r="J119" s="69">
        <v>9.4</v>
      </c>
      <c r="K119" s="69">
        <v>0.15</v>
      </c>
      <c r="L119" s="69">
        <v>2.4</v>
      </c>
      <c r="M119" s="76"/>
      <c r="N119" s="69">
        <f>J119*K119*L119</f>
        <v>3.3839999999999999</v>
      </c>
      <c r="O119" s="109"/>
      <c r="P119" s="204"/>
      <c r="Q119" s="205"/>
      <c r="R119" s="205"/>
      <c r="S119" s="205"/>
      <c r="T119" s="206"/>
    </row>
    <row r="120" spans="1:20" x14ac:dyDescent="0.25">
      <c r="A120" s="55"/>
      <c r="B120" s="57"/>
      <c r="C120" s="58"/>
      <c r="D120" s="58"/>
      <c r="E120" s="58"/>
      <c r="F120" s="59"/>
      <c r="G120" s="63"/>
      <c r="H120" s="66"/>
      <c r="I120" s="66"/>
      <c r="J120" s="69"/>
      <c r="K120" s="69"/>
      <c r="L120" s="69"/>
      <c r="M120" s="77"/>
      <c r="N120" s="69"/>
      <c r="O120" s="78"/>
      <c r="P120" s="207"/>
      <c r="Q120" s="208"/>
      <c r="R120" s="208"/>
      <c r="S120" s="208"/>
      <c r="T120" s="209"/>
    </row>
    <row r="121" spans="1:20" x14ac:dyDescent="0.25">
      <c r="A121" s="55"/>
      <c r="B121" s="57"/>
      <c r="C121" s="58"/>
      <c r="D121" s="58"/>
      <c r="E121" s="58"/>
      <c r="F121" s="59"/>
      <c r="G121" s="63"/>
      <c r="H121" s="65">
        <v>4</v>
      </c>
      <c r="I121" s="65" t="s">
        <v>34</v>
      </c>
      <c r="J121" s="69">
        <v>9.4</v>
      </c>
      <c r="K121" s="69">
        <v>0.15</v>
      </c>
      <c r="L121" s="69">
        <v>2.4</v>
      </c>
      <c r="M121" s="70"/>
      <c r="N121" s="70">
        <f t="shared" ref="N121" si="3">J121*K121*L121</f>
        <v>3.3839999999999999</v>
      </c>
      <c r="O121" s="78"/>
      <c r="P121" s="207"/>
      <c r="Q121" s="208"/>
      <c r="R121" s="208"/>
      <c r="S121" s="208"/>
      <c r="T121" s="209"/>
    </row>
    <row r="122" spans="1:20" ht="15" customHeight="1" x14ac:dyDescent="0.25">
      <c r="A122" s="55"/>
      <c r="B122" s="57"/>
      <c r="C122" s="58"/>
      <c r="D122" s="58"/>
      <c r="E122" s="58"/>
      <c r="F122" s="59"/>
      <c r="G122" s="63"/>
      <c r="H122" s="66"/>
      <c r="I122" s="66"/>
      <c r="J122" s="69"/>
      <c r="K122" s="69"/>
      <c r="L122" s="69"/>
      <c r="M122" s="71"/>
      <c r="N122" s="71"/>
      <c r="O122" s="78"/>
      <c r="P122" s="207"/>
      <c r="Q122" s="208"/>
      <c r="R122" s="208"/>
      <c r="S122" s="208"/>
      <c r="T122" s="209"/>
    </row>
    <row r="123" spans="1:20" ht="15" customHeight="1" x14ac:dyDescent="0.25">
      <c r="A123" s="56"/>
      <c r="B123" s="60"/>
      <c r="C123" s="61"/>
      <c r="D123" s="61"/>
      <c r="E123" s="61"/>
      <c r="F123" s="62"/>
      <c r="G123" s="64"/>
      <c r="H123" s="65" t="s">
        <v>32</v>
      </c>
      <c r="I123" s="67" t="s">
        <v>46</v>
      </c>
      <c r="J123" s="69">
        <v>9.4</v>
      </c>
      <c r="K123" s="69">
        <v>0.15</v>
      </c>
      <c r="L123" s="69">
        <v>2.4</v>
      </c>
      <c r="M123" s="70"/>
      <c r="N123" s="70">
        <f t="shared" ref="N123" si="4">J123*K123*L123</f>
        <v>3.3839999999999999</v>
      </c>
      <c r="O123" s="78"/>
      <c r="P123" s="207"/>
      <c r="Q123" s="208"/>
      <c r="R123" s="208"/>
      <c r="S123" s="208"/>
      <c r="T123" s="209"/>
    </row>
    <row r="124" spans="1:20" x14ac:dyDescent="0.25">
      <c r="A124" s="123"/>
      <c r="B124" s="106"/>
      <c r="C124" s="106"/>
      <c r="D124" s="106"/>
      <c r="E124" s="106"/>
      <c r="F124" s="106"/>
      <c r="G124" s="106"/>
      <c r="H124" s="66"/>
      <c r="I124" s="68"/>
      <c r="J124" s="69"/>
      <c r="K124" s="69"/>
      <c r="L124" s="69"/>
      <c r="M124" s="71"/>
      <c r="N124" s="71"/>
      <c r="O124" s="78"/>
      <c r="P124" s="207"/>
      <c r="Q124" s="208"/>
      <c r="R124" s="208"/>
      <c r="S124" s="208"/>
      <c r="T124" s="209"/>
    </row>
    <row r="125" spans="1:20" x14ac:dyDescent="0.25">
      <c r="A125" s="55"/>
      <c r="B125" s="213"/>
      <c r="C125" s="213"/>
      <c r="D125" s="213"/>
      <c r="E125" s="213"/>
      <c r="F125" s="213"/>
      <c r="G125" s="213"/>
      <c r="H125" s="65" t="s">
        <v>35</v>
      </c>
      <c r="I125" s="67" t="s">
        <v>46</v>
      </c>
      <c r="J125" s="69">
        <v>9.4</v>
      </c>
      <c r="K125" s="69">
        <v>0.15</v>
      </c>
      <c r="L125" s="69">
        <v>2.4</v>
      </c>
      <c r="M125" s="70"/>
      <c r="N125" s="70">
        <f t="shared" ref="N125" si="5">J125*K125*L125</f>
        <v>3.3839999999999999</v>
      </c>
      <c r="O125" s="78"/>
      <c r="P125" s="207"/>
      <c r="Q125" s="208"/>
      <c r="R125" s="208"/>
      <c r="S125" s="208"/>
      <c r="T125" s="209"/>
    </row>
    <row r="126" spans="1:20" x14ac:dyDescent="0.25">
      <c r="A126" s="55"/>
      <c r="B126" s="213"/>
      <c r="C126" s="213"/>
      <c r="D126" s="213"/>
      <c r="E126" s="213"/>
      <c r="F126" s="213"/>
      <c r="G126" s="213"/>
      <c r="H126" s="66"/>
      <c r="I126" s="68"/>
      <c r="J126" s="69"/>
      <c r="K126" s="69"/>
      <c r="L126" s="69"/>
      <c r="M126" s="71"/>
      <c r="N126" s="71"/>
      <c r="O126" s="78"/>
      <c r="P126" s="207"/>
      <c r="Q126" s="208"/>
      <c r="R126" s="208"/>
      <c r="S126" s="208"/>
      <c r="T126" s="209"/>
    </row>
    <row r="127" spans="1:20" x14ac:dyDescent="0.25">
      <c r="A127" s="55"/>
      <c r="B127" s="213"/>
      <c r="C127" s="213"/>
      <c r="D127" s="213"/>
      <c r="E127" s="213"/>
      <c r="F127" s="213"/>
      <c r="G127" s="213"/>
      <c r="H127" s="141"/>
      <c r="I127" s="141"/>
      <c r="J127" s="141"/>
      <c r="K127" s="69"/>
      <c r="L127" s="69"/>
      <c r="M127" s="70"/>
      <c r="N127" s="69"/>
      <c r="O127" s="85">
        <f>N119+N121+N123+N125</f>
        <v>13.536</v>
      </c>
      <c r="P127" s="207"/>
      <c r="Q127" s="208"/>
      <c r="R127" s="208"/>
      <c r="S127" s="208"/>
      <c r="T127" s="209"/>
    </row>
    <row r="128" spans="1:20" x14ac:dyDescent="0.25">
      <c r="A128" s="55"/>
      <c r="B128" s="213"/>
      <c r="C128" s="213"/>
      <c r="D128" s="213"/>
      <c r="E128" s="213"/>
      <c r="F128" s="213"/>
      <c r="G128" s="213"/>
      <c r="H128" s="141"/>
      <c r="I128" s="141"/>
      <c r="J128" s="141"/>
      <c r="K128" s="69"/>
      <c r="L128" s="69"/>
      <c r="M128" s="71"/>
      <c r="N128" s="69"/>
      <c r="O128" s="86"/>
      <c r="P128" s="210"/>
      <c r="Q128" s="211"/>
      <c r="R128" s="211"/>
      <c r="S128" s="211"/>
      <c r="T128" s="212"/>
    </row>
    <row r="130" spans="1:20" ht="19.5" x14ac:dyDescent="0.25">
      <c r="A130" s="9"/>
      <c r="B130" s="11"/>
      <c r="C130" s="11"/>
      <c r="D130" s="11"/>
      <c r="E130" s="11"/>
      <c r="F130" s="11"/>
      <c r="G130" s="12"/>
      <c r="H130" s="12"/>
      <c r="I130" s="12"/>
      <c r="J130" s="12"/>
      <c r="K130" s="12"/>
      <c r="L130" s="12"/>
      <c r="M130" s="12"/>
      <c r="N130" s="12"/>
      <c r="O130" s="13"/>
      <c r="P130" s="4"/>
      <c r="Q130" s="4"/>
      <c r="R130" s="4"/>
      <c r="S130" s="4"/>
      <c r="T130" s="4"/>
    </row>
    <row r="131" spans="1:20" x14ac:dyDescent="0.25">
      <c r="O131" s="10"/>
    </row>
    <row r="132" spans="1:20" x14ac:dyDescent="0.25">
      <c r="O132" s="10"/>
    </row>
    <row r="133" spans="1:20" x14ac:dyDescent="0.25">
      <c r="O133" s="10"/>
    </row>
  </sheetData>
  <mergeCells count="452">
    <mergeCell ref="L115:L116"/>
    <mergeCell ref="N115:N116"/>
    <mergeCell ref="O115:O116"/>
    <mergeCell ref="M13:M14"/>
    <mergeCell ref="M31:M32"/>
    <mergeCell ref="M33:M34"/>
    <mergeCell ref="M35:M36"/>
    <mergeCell ref="M37:M38"/>
    <mergeCell ref="M47:M48"/>
    <mergeCell ref="M49:M50"/>
    <mergeCell ref="M51:M52"/>
    <mergeCell ref="M53:M54"/>
    <mergeCell ref="M59:M60"/>
    <mergeCell ref="M61:M62"/>
    <mergeCell ref="M63:M64"/>
    <mergeCell ref="M65:M66"/>
    <mergeCell ref="M84:M85"/>
    <mergeCell ref="M74:M75"/>
    <mergeCell ref="M72:M73"/>
    <mergeCell ref="M76:M77"/>
    <mergeCell ref="M113:M114"/>
    <mergeCell ref="M115:M116"/>
    <mergeCell ref="M111:M112"/>
    <mergeCell ref="B115:F116"/>
    <mergeCell ref="G115:G116"/>
    <mergeCell ref="N111:N112"/>
    <mergeCell ref="O111:O112"/>
    <mergeCell ref="A112:A114"/>
    <mergeCell ref="B112:F114"/>
    <mergeCell ref="G112:G114"/>
    <mergeCell ref="H113:H114"/>
    <mergeCell ref="I113:I114"/>
    <mergeCell ref="J113:J114"/>
    <mergeCell ref="K113:K114"/>
    <mergeCell ref="L113:L114"/>
    <mergeCell ref="N113:N114"/>
    <mergeCell ref="O113:O114"/>
    <mergeCell ref="A107:A111"/>
    <mergeCell ref="B107:F111"/>
    <mergeCell ref="G107:G111"/>
    <mergeCell ref="H107:H108"/>
    <mergeCell ref="I107:I108"/>
    <mergeCell ref="J107:J108"/>
    <mergeCell ref="K107:K108"/>
    <mergeCell ref="H115:H116"/>
    <mergeCell ref="I115:I116"/>
    <mergeCell ref="K115:K116"/>
    <mergeCell ref="P119:T128"/>
    <mergeCell ref="M109:M110"/>
    <mergeCell ref="P107:T116"/>
    <mergeCell ref="N109:N110"/>
    <mergeCell ref="O109:O110"/>
    <mergeCell ref="N125:N126"/>
    <mergeCell ref="O125:O126"/>
    <mergeCell ref="N121:N122"/>
    <mergeCell ref="O121:O122"/>
    <mergeCell ref="M107:M108"/>
    <mergeCell ref="A118:T118"/>
    <mergeCell ref="B124:F128"/>
    <mergeCell ref="G124:G128"/>
    <mergeCell ref="A124:A128"/>
    <mergeCell ref="H125:H126"/>
    <mergeCell ref="I125:I126"/>
    <mergeCell ref="J125:J126"/>
    <mergeCell ref="K125:K126"/>
    <mergeCell ref="L125:L126"/>
    <mergeCell ref="H123:H124"/>
    <mergeCell ref="I123:I124"/>
    <mergeCell ref="J123:J124"/>
    <mergeCell ref="K123:K124"/>
    <mergeCell ref="A115:A116"/>
    <mergeCell ref="L123:L124"/>
    <mergeCell ref="N123:N124"/>
    <mergeCell ref="O123:O124"/>
    <mergeCell ref="H127:H128"/>
    <mergeCell ref="I127:I128"/>
    <mergeCell ref="J127:J128"/>
    <mergeCell ref="K127:K128"/>
    <mergeCell ref="L127:L128"/>
    <mergeCell ref="N127:N128"/>
    <mergeCell ref="O127:O128"/>
    <mergeCell ref="M125:M126"/>
    <mergeCell ref="M127:M128"/>
    <mergeCell ref="I109:I110"/>
    <mergeCell ref="J109:J110"/>
    <mergeCell ref="K109:K110"/>
    <mergeCell ref="L109:L110"/>
    <mergeCell ref="H111:H112"/>
    <mergeCell ref="I111:I112"/>
    <mergeCell ref="J111:J112"/>
    <mergeCell ref="K111:K112"/>
    <mergeCell ref="L111:L112"/>
    <mergeCell ref="J115:J116"/>
    <mergeCell ref="A94:T94"/>
    <mergeCell ref="A119:A123"/>
    <mergeCell ref="B119:F123"/>
    <mergeCell ref="G119:G123"/>
    <mergeCell ref="H119:H120"/>
    <mergeCell ref="I119:I120"/>
    <mergeCell ref="J119:J120"/>
    <mergeCell ref="K119:K120"/>
    <mergeCell ref="L119:L120"/>
    <mergeCell ref="N119:N120"/>
    <mergeCell ref="O119:O120"/>
    <mergeCell ref="H121:H122"/>
    <mergeCell ref="I121:I122"/>
    <mergeCell ref="J121:J122"/>
    <mergeCell ref="K121:K122"/>
    <mergeCell ref="L121:L122"/>
    <mergeCell ref="M119:M120"/>
    <mergeCell ref="M121:M122"/>
    <mergeCell ref="M123:M124"/>
    <mergeCell ref="L107:L108"/>
    <mergeCell ref="N107:N108"/>
    <mergeCell ref="O107:O108"/>
    <mergeCell ref="H109:H110"/>
    <mergeCell ref="P72:T82"/>
    <mergeCell ref="A83:T83"/>
    <mergeCell ref="A80:A81"/>
    <mergeCell ref="B80:F81"/>
    <mergeCell ref="G80:G81"/>
    <mergeCell ref="A77:A79"/>
    <mergeCell ref="B77:F79"/>
    <mergeCell ref="G77:G79"/>
    <mergeCell ref="H80:H81"/>
    <mergeCell ref="I80:I81"/>
    <mergeCell ref="J80:J81"/>
    <mergeCell ref="K80:K81"/>
    <mergeCell ref="L80:L81"/>
    <mergeCell ref="N80:N81"/>
    <mergeCell ref="O80:O81"/>
    <mergeCell ref="M78:M79"/>
    <mergeCell ref="L78:L79"/>
    <mergeCell ref="N78:N79"/>
    <mergeCell ref="O78:O79"/>
    <mergeCell ref="A72:A76"/>
    <mergeCell ref="B72:F76"/>
    <mergeCell ref="G72:G76"/>
    <mergeCell ref="H72:H73"/>
    <mergeCell ref="I72:I73"/>
    <mergeCell ref="J72:J73"/>
    <mergeCell ref="K72:K73"/>
    <mergeCell ref="L72:L73"/>
    <mergeCell ref="N72:N73"/>
    <mergeCell ref="O72:O73"/>
    <mergeCell ref="H74:H75"/>
    <mergeCell ref="I74:I75"/>
    <mergeCell ref="J74:J75"/>
    <mergeCell ref="K74:K75"/>
    <mergeCell ref="L74:L75"/>
    <mergeCell ref="N74:N75"/>
    <mergeCell ref="L92:L93"/>
    <mergeCell ref="N92:N93"/>
    <mergeCell ref="O92:O93"/>
    <mergeCell ref="H88:H89"/>
    <mergeCell ref="I88:I89"/>
    <mergeCell ref="J88:J89"/>
    <mergeCell ref="K88:K89"/>
    <mergeCell ref="L88:L89"/>
    <mergeCell ref="N88:N89"/>
    <mergeCell ref="O88:O89"/>
    <mergeCell ref="H90:H91"/>
    <mergeCell ref="I90:I91"/>
    <mergeCell ref="J90:J91"/>
    <mergeCell ref="K90:K91"/>
    <mergeCell ref="L90:L91"/>
    <mergeCell ref="N90:N91"/>
    <mergeCell ref="M88:M89"/>
    <mergeCell ref="M90:M91"/>
    <mergeCell ref="M92:M93"/>
    <mergeCell ref="O90:O91"/>
    <mergeCell ref="H84:H85"/>
    <mergeCell ref="I84:I85"/>
    <mergeCell ref="J84:J85"/>
    <mergeCell ref="K84:K85"/>
    <mergeCell ref="L84:L85"/>
    <mergeCell ref="N84:N85"/>
    <mergeCell ref="O84:O85"/>
    <mergeCell ref="H86:H87"/>
    <mergeCell ref="I86:I87"/>
    <mergeCell ref="J86:J87"/>
    <mergeCell ref="K86:K87"/>
    <mergeCell ref="L86:L87"/>
    <mergeCell ref="O86:O87"/>
    <mergeCell ref="N86:N87"/>
    <mergeCell ref="M86:M87"/>
    <mergeCell ref="A84:A88"/>
    <mergeCell ref="B84:F88"/>
    <mergeCell ref="G84:G88"/>
    <mergeCell ref="A71:T71"/>
    <mergeCell ref="O74:O75"/>
    <mergeCell ref="H76:H77"/>
    <mergeCell ref="I76:I77"/>
    <mergeCell ref="J76:J77"/>
    <mergeCell ref="K76:K77"/>
    <mergeCell ref="L76:L77"/>
    <mergeCell ref="N76:N77"/>
    <mergeCell ref="O76:O77"/>
    <mergeCell ref="H78:H79"/>
    <mergeCell ref="I78:I79"/>
    <mergeCell ref="J78:J79"/>
    <mergeCell ref="K78:K79"/>
    <mergeCell ref="P84:T93"/>
    <mergeCell ref="A89:A93"/>
    <mergeCell ref="B89:F93"/>
    <mergeCell ref="G89:G93"/>
    <mergeCell ref="H92:H93"/>
    <mergeCell ref="I92:I93"/>
    <mergeCell ref="J92:J93"/>
    <mergeCell ref="K92:K93"/>
    <mergeCell ref="D9:I10"/>
    <mergeCell ref="H13:I13"/>
    <mergeCell ref="J13:J14"/>
    <mergeCell ref="K13:K14"/>
    <mergeCell ref="P5:T10"/>
    <mergeCell ref="L13:L14"/>
    <mergeCell ref="N13:N14"/>
    <mergeCell ref="O13:O14"/>
    <mergeCell ref="J5:O6"/>
    <mergeCell ref="J7:O8"/>
    <mergeCell ref="J9:O10"/>
    <mergeCell ref="A11:T11"/>
    <mergeCell ref="A5:C10"/>
    <mergeCell ref="A12:T12"/>
    <mergeCell ref="J2:T3"/>
    <mergeCell ref="B16:F16"/>
    <mergeCell ref="P16:T16"/>
    <mergeCell ref="G16:O16"/>
    <mergeCell ref="P17:T28"/>
    <mergeCell ref="A22:A26"/>
    <mergeCell ref="B22:F26"/>
    <mergeCell ref="G22:G26"/>
    <mergeCell ref="H22:H26"/>
    <mergeCell ref="I22:I26"/>
    <mergeCell ref="J22:J26"/>
    <mergeCell ref="K22:K26"/>
    <mergeCell ref="B17:F21"/>
    <mergeCell ref="A17:A21"/>
    <mergeCell ref="A13:A14"/>
    <mergeCell ref="B13:F14"/>
    <mergeCell ref="O17:O21"/>
    <mergeCell ref="H17:H21"/>
    <mergeCell ref="I17:I21"/>
    <mergeCell ref="J17:J21"/>
    <mergeCell ref="K17:K21"/>
    <mergeCell ref="L17:L21"/>
    <mergeCell ref="L22:L26"/>
    <mergeCell ref="N22:N26"/>
    <mergeCell ref="O22:O26"/>
    <mergeCell ref="A27:O28"/>
    <mergeCell ref="N17:N21"/>
    <mergeCell ref="G17:G21"/>
    <mergeCell ref="G13:G14"/>
    <mergeCell ref="P13:T14"/>
    <mergeCell ref="D5:I6"/>
    <mergeCell ref="D7:I8"/>
    <mergeCell ref="I39:I40"/>
    <mergeCell ref="J39:J40"/>
    <mergeCell ref="K39:K40"/>
    <mergeCell ref="L39:L40"/>
    <mergeCell ref="N39:N40"/>
    <mergeCell ref="O39:O40"/>
    <mergeCell ref="J33:J34"/>
    <mergeCell ref="K33:K34"/>
    <mergeCell ref="L33:L34"/>
    <mergeCell ref="G37:G40"/>
    <mergeCell ref="K31:K32"/>
    <mergeCell ref="L31:L32"/>
    <mergeCell ref="N31:N32"/>
    <mergeCell ref="O31:O32"/>
    <mergeCell ref="A29:O30"/>
    <mergeCell ref="N33:N34"/>
    <mergeCell ref="L35:L36"/>
    <mergeCell ref="N35:N36"/>
    <mergeCell ref="O35:O36"/>
    <mergeCell ref="J37:J38"/>
    <mergeCell ref="H31:H32"/>
    <mergeCell ref="I31:I32"/>
    <mergeCell ref="H33:H34"/>
    <mergeCell ref="I33:I34"/>
    <mergeCell ref="H35:H36"/>
    <mergeCell ref="I35:I36"/>
    <mergeCell ref="H37:H38"/>
    <mergeCell ref="I37:I38"/>
    <mergeCell ref="B46:F46"/>
    <mergeCell ref="G46:O46"/>
    <mergeCell ref="P46:T46"/>
    <mergeCell ref="A45:T45"/>
    <mergeCell ref="K47:K48"/>
    <mergeCell ref="L47:L48"/>
    <mergeCell ref="N47:N48"/>
    <mergeCell ref="O47:O48"/>
    <mergeCell ref="J49:J50"/>
    <mergeCell ref="K49:K50"/>
    <mergeCell ref="L49:L50"/>
    <mergeCell ref="N49:N50"/>
    <mergeCell ref="O49:O50"/>
    <mergeCell ref="H49:H50"/>
    <mergeCell ref="I49:I50"/>
    <mergeCell ref="P47:T56"/>
    <mergeCell ref="K51:K52"/>
    <mergeCell ref="L51:L52"/>
    <mergeCell ref="N51:N52"/>
    <mergeCell ref="O51:O52"/>
    <mergeCell ref="H53:H54"/>
    <mergeCell ref="I53:I54"/>
    <mergeCell ref="J53:J54"/>
    <mergeCell ref="K53:K54"/>
    <mergeCell ref="P29:T44"/>
    <mergeCell ref="A43:O44"/>
    <mergeCell ref="B37:F42"/>
    <mergeCell ref="G41:G42"/>
    <mergeCell ref="A37:A42"/>
    <mergeCell ref="J31:J32"/>
    <mergeCell ref="N41:N42"/>
    <mergeCell ref="O41:O42"/>
    <mergeCell ref="B31:F36"/>
    <mergeCell ref="G31:G36"/>
    <mergeCell ref="A31:A36"/>
    <mergeCell ref="H41:H42"/>
    <mergeCell ref="I41:I42"/>
    <mergeCell ref="J41:J42"/>
    <mergeCell ref="K41:K42"/>
    <mergeCell ref="L41:L42"/>
    <mergeCell ref="K37:K38"/>
    <mergeCell ref="L37:L38"/>
    <mergeCell ref="N37:N38"/>
    <mergeCell ref="O37:O38"/>
    <mergeCell ref="H39:H40"/>
    <mergeCell ref="O33:O34"/>
    <mergeCell ref="J35:J36"/>
    <mergeCell ref="K35:K36"/>
    <mergeCell ref="L53:L54"/>
    <mergeCell ref="N53:N54"/>
    <mergeCell ref="O53:O54"/>
    <mergeCell ref="J51:J52"/>
    <mergeCell ref="H51:H52"/>
    <mergeCell ref="I51:I52"/>
    <mergeCell ref="J63:J64"/>
    <mergeCell ref="K63:K64"/>
    <mergeCell ref="L63:L64"/>
    <mergeCell ref="H65:H66"/>
    <mergeCell ref="I65:I66"/>
    <mergeCell ref="N59:N60"/>
    <mergeCell ref="H59:H60"/>
    <mergeCell ref="I59:I60"/>
    <mergeCell ref="J61:J62"/>
    <mergeCell ref="K61:K62"/>
    <mergeCell ref="L61:L62"/>
    <mergeCell ref="N61:N62"/>
    <mergeCell ref="J59:J60"/>
    <mergeCell ref="K59:K60"/>
    <mergeCell ref="L59:L60"/>
    <mergeCell ref="G47:G52"/>
    <mergeCell ref="B47:F52"/>
    <mergeCell ref="A47:A52"/>
    <mergeCell ref="A53:A54"/>
    <mergeCell ref="B53:F54"/>
    <mergeCell ref="G53:G54"/>
    <mergeCell ref="H55:H56"/>
    <mergeCell ref="I55:I56"/>
    <mergeCell ref="J55:J56"/>
    <mergeCell ref="H47:H48"/>
    <mergeCell ref="I47:I48"/>
    <mergeCell ref="J47:J48"/>
    <mergeCell ref="B59:F64"/>
    <mergeCell ref="B65:F67"/>
    <mergeCell ref="A59:A64"/>
    <mergeCell ref="G68:G69"/>
    <mergeCell ref="B68:F69"/>
    <mergeCell ref="A65:A67"/>
    <mergeCell ref="A68:A69"/>
    <mergeCell ref="P59:T70"/>
    <mergeCell ref="K55:K56"/>
    <mergeCell ref="L55:L56"/>
    <mergeCell ref="A55:A56"/>
    <mergeCell ref="B55:F56"/>
    <mergeCell ref="G55:G56"/>
    <mergeCell ref="O55:O56"/>
    <mergeCell ref="N55:N56"/>
    <mergeCell ref="N63:N64"/>
    <mergeCell ref="H63:H64"/>
    <mergeCell ref="I63:I64"/>
    <mergeCell ref="J65:J66"/>
    <mergeCell ref="K65:K66"/>
    <mergeCell ref="L65:L66"/>
    <mergeCell ref="N65:N66"/>
    <mergeCell ref="H61:H62"/>
    <mergeCell ref="I61:I62"/>
    <mergeCell ref="A2:H3"/>
    <mergeCell ref="A95:A99"/>
    <mergeCell ref="B95:F99"/>
    <mergeCell ref="G95:G99"/>
    <mergeCell ref="H95:H96"/>
    <mergeCell ref="I95:I96"/>
    <mergeCell ref="J95:J96"/>
    <mergeCell ref="K95:K96"/>
    <mergeCell ref="L95:L96"/>
    <mergeCell ref="A57:T57"/>
    <mergeCell ref="A58:T58"/>
    <mergeCell ref="G59:G64"/>
    <mergeCell ref="O59:O60"/>
    <mergeCell ref="G65:G67"/>
    <mergeCell ref="O61:O62"/>
    <mergeCell ref="O63:O64"/>
    <mergeCell ref="O65:O66"/>
    <mergeCell ref="I68:I69"/>
    <mergeCell ref="J68:J69"/>
    <mergeCell ref="K68:K69"/>
    <mergeCell ref="L68:L69"/>
    <mergeCell ref="N68:N69"/>
    <mergeCell ref="O68:O69"/>
    <mergeCell ref="H68:H69"/>
    <mergeCell ref="M95:M96"/>
    <mergeCell ref="N95:N96"/>
    <mergeCell ref="O95:O96"/>
    <mergeCell ref="P95:T104"/>
    <mergeCell ref="H97:H98"/>
    <mergeCell ref="I97:I98"/>
    <mergeCell ref="J97:J98"/>
    <mergeCell ref="K97:K98"/>
    <mergeCell ref="L97:L98"/>
    <mergeCell ref="M97:M98"/>
    <mergeCell ref="N97:N98"/>
    <mergeCell ref="O97:O98"/>
    <mergeCell ref="H99:H100"/>
    <mergeCell ref="I99:I100"/>
    <mergeCell ref="J99:J100"/>
    <mergeCell ref="K99:K100"/>
    <mergeCell ref="L99:L100"/>
    <mergeCell ref="M99:M100"/>
    <mergeCell ref="N99:N100"/>
    <mergeCell ref="O99:O100"/>
    <mergeCell ref="N101:N102"/>
    <mergeCell ref="O101:O102"/>
    <mergeCell ref="N103:N104"/>
    <mergeCell ref="O103:O104"/>
    <mergeCell ref="A100:A104"/>
    <mergeCell ref="B100:F104"/>
    <mergeCell ref="G100:G104"/>
    <mergeCell ref="H101:H102"/>
    <mergeCell ref="I101:I102"/>
    <mergeCell ref="J101:J102"/>
    <mergeCell ref="K101:K102"/>
    <mergeCell ref="L101:L102"/>
    <mergeCell ref="M101:M102"/>
    <mergeCell ref="H103:H104"/>
    <mergeCell ref="I103:I104"/>
    <mergeCell ref="J103:J104"/>
    <mergeCell ref="K103:K104"/>
    <mergeCell ref="L103:L104"/>
    <mergeCell ref="M103:M104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H24"/>
  <sheetViews>
    <sheetView workbookViewId="0">
      <selection activeCell="M17" sqref="M17"/>
    </sheetView>
  </sheetViews>
  <sheetFormatPr baseColWidth="10" defaultRowHeight="15" x14ac:dyDescent="0.25"/>
  <sheetData>
    <row r="2" spans="1:8" ht="15.75" thickBot="1" x14ac:dyDescent="0.3"/>
    <row r="3" spans="1:8" ht="15.75" thickBot="1" x14ac:dyDescent="0.3">
      <c r="A3" s="28" t="s">
        <v>51</v>
      </c>
      <c r="B3" s="29" t="s">
        <v>52</v>
      </c>
      <c r="C3" s="29" t="s">
        <v>53</v>
      </c>
      <c r="D3" s="219" t="s">
        <v>54</v>
      </c>
      <c r="E3" s="220"/>
      <c r="F3" s="29" t="s">
        <v>55</v>
      </c>
      <c r="G3" s="29" t="s">
        <v>56</v>
      </c>
      <c r="H3" s="30"/>
    </row>
    <row r="4" spans="1:8" ht="15.75" thickTop="1" x14ac:dyDescent="0.25">
      <c r="A4" s="31"/>
      <c r="H4" s="32"/>
    </row>
    <row r="5" spans="1:8" x14ac:dyDescent="0.25">
      <c r="A5" s="31"/>
      <c r="H5" s="32"/>
    </row>
    <row r="6" spans="1:8" x14ac:dyDescent="0.25">
      <c r="A6" s="33"/>
      <c r="B6" s="34" t="s">
        <v>57</v>
      </c>
      <c r="C6" s="35"/>
      <c r="D6" s="35"/>
      <c r="E6" s="35"/>
      <c r="F6" s="35"/>
      <c r="G6" s="35"/>
      <c r="H6" s="36"/>
    </row>
    <row r="7" spans="1:8" x14ac:dyDescent="0.25">
      <c r="A7" s="33"/>
      <c r="B7" s="221" t="s">
        <v>72</v>
      </c>
      <c r="C7" s="221"/>
      <c r="D7" s="221"/>
      <c r="E7" s="221"/>
      <c r="F7" s="221"/>
      <c r="G7" s="221"/>
      <c r="H7" s="222"/>
    </row>
    <row r="8" spans="1:8" x14ac:dyDescent="0.25">
      <c r="A8" s="33"/>
      <c r="B8" s="221"/>
      <c r="C8" s="221"/>
      <c r="D8" s="221"/>
      <c r="E8" s="221"/>
      <c r="F8" s="221"/>
      <c r="G8" s="221"/>
      <c r="H8" s="222"/>
    </row>
    <row r="9" spans="1:8" x14ac:dyDescent="0.25">
      <c r="A9" s="33"/>
      <c r="B9" s="221"/>
      <c r="C9" s="221"/>
      <c r="D9" s="221"/>
      <c r="E9" s="221"/>
      <c r="F9" s="221"/>
      <c r="G9" s="221"/>
      <c r="H9" s="222"/>
    </row>
    <row r="10" spans="1:8" x14ac:dyDescent="0.25">
      <c r="A10" s="33"/>
      <c r="B10" s="35"/>
      <c r="C10" s="35"/>
      <c r="D10" s="35"/>
      <c r="E10" s="35"/>
      <c r="F10" s="35"/>
      <c r="G10" s="35"/>
      <c r="H10" s="36"/>
    </row>
    <row r="11" spans="1:8" x14ac:dyDescent="0.25">
      <c r="A11" s="37" t="s">
        <v>58</v>
      </c>
      <c r="B11" s="35"/>
      <c r="C11" s="35"/>
      <c r="D11" s="35"/>
      <c r="E11" s="35"/>
      <c r="F11" s="35"/>
      <c r="G11" s="35"/>
      <c r="H11" s="36"/>
    </row>
    <row r="12" spans="1:8" ht="33.75" x14ac:dyDescent="0.25">
      <c r="A12" s="38" t="s">
        <v>59</v>
      </c>
      <c r="B12" s="39" t="s">
        <v>60</v>
      </c>
      <c r="C12" s="39" t="s">
        <v>61</v>
      </c>
      <c r="D12" s="40">
        <v>500</v>
      </c>
      <c r="E12" s="41" t="s">
        <v>62</v>
      </c>
      <c r="F12" s="42">
        <v>2</v>
      </c>
      <c r="G12" s="40">
        <v>250</v>
      </c>
      <c r="H12" s="43"/>
    </row>
    <row r="13" spans="1:8" x14ac:dyDescent="0.25">
      <c r="A13" s="33"/>
      <c r="B13" s="44" t="s">
        <v>63</v>
      </c>
      <c r="C13" s="35"/>
      <c r="D13" s="35"/>
      <c r="E13" s="35"/>
      <c r="F13" s="35"/>
      <c r="G13" s="45">
        <v>250</v>
      </c>
      <c r="H13" s="46"/>
    </row>
    <row r="14" spans="1:8" x14ac:dyDescent="0.25">
      <c r="A14" s="33"/>
      <c r="B14" s="44"/>
      <c r="C14" s="35"/>
      <c r="D14" s="35"/>
      <c r="E14" s="35"/>
      <c r="F14" s="35"/>
      <c r="G14" s="47"/>
      <c r="H14" s="46"/>
    </row>
    <row r="15" spans="1:8" x14ac:dyDescent="0.25">
      <c r="A15" s="37" t="s">
        <v>64</v>
      </c>
      <c r="B15" s="35"/>
      <c r="C15" s="35"/>
      <c r="D15" s="35"/>
      <c r="E15" s="35"/>
      <c r="F15" s="35"/>
      <c r="G15" s="35"/>
      <c r="H15" s="36"/>
    </row>
    <row r="16" spans="1:8" ht="22.5" x14ac:dyDescent="0.25">
      <c r="A16" s="38" t="s">
        <v>59</v>
      </c>
      <c r="B16" s="39" t="s">
        <v>65</v>
      </c>
      <c r="C16" s="39" t="s">
        <v>30</v>
      </c>
      <c r="D16" s="40">
        <v>209.58</v>
      </c>
      <c r="E16" s="41" t="s">
        <v>59</v>
      </c>
      <c r="F16" s="42">
        <v>0.03</v>
      </c>
      <c r="G16" s="40">
        <v>6.28</v>
      </c>
      <c r="H16" s="43"/>
    </row>
    <row r="17" spans="1:8" x14ac:dyDescent="0.25">
      <c r="A17" s="33"/>
      <c r="B17" s="44" t="s">
        <v>66</v>
      </c>
      <c r="C17" s="44" t="s">
        <v>30</v>
      </c>
      <c r="D17" s="40">
        <v>355</v>
      </c>
      <c r="E17" s="35"/>
      <c r="F17" s="42">
        <v>0.03</v>
      </c>
      <c r="G17" s="40">
        <v>10.65</v>
      </c>
      <c r="H17" s="43"/>
    </row>
    <row r="18" spans="1:8" x14ac:dyDescent="0.25">
      <c r="A18" s="33"/>
      <c r="B18" s="44" t="s">
        <v>67</v>
      </c>
      <c r="C18" s="35"/>
      <c r="D18" s="35"/>
      <c r="E18" s="35"/>
      <c r="F18" s="35"/>
      <c r="G18" s="45">
        <f>G16+G17</f>
        <v>16.93</v>
      </c>
      <c r="H18" s="46"/>
    </row>
    <row r="19" spans="1:8" x14ac:dyDescent="0.25">
      <c r="A19" s="33"/>
      <c r="B19" s="44" t="s">
        <v>68</v>
      </c>
      <c r="C19" s="35"/>
      <c r="D19" s="35"/>
      <c r="E19" s="35"/>
      <c r="F19" s="35"/>
      <c r="G19" s="45">
        <f>G13+G18</f>
        <v>266.93</v>
      </c>
      <c r="H19" s="36"/>
    </row>
    <row r="20" spans="1:8" x14ac:dyDescent="0.25">
      <c r="A20" s="33"/>
      <c r="B20" s="44" t="s">
        <v>69</v>
      </c>
      <c r="C20" s="48"/>
      <c r="D20" s="54">
        <v>0.1</v>
      </c>
      <c r="E20" s="35"/>
      <c r="F20" s="35"/>
      <c r="G20" s="49">
        <v>26</v>
      </c>
      <c r="H20" s="36"/>
    </row>
    <row r="21" spans="1:8" x14ac:dyDescent="0.25">
      <c r="A21" s="33"/>
      <c r="B21" s="34" t="s">
        <v>70</v>
      </c>
      <c r="C21" s="35"/>
      <c r="D21" s="35"/>
      <c r="E21" s="35"/>
      <c r="F21" s="35"/>
      <c r="G21" s="45">
        <f>G19+G20</f>
        <v>292.93</v>
      </c>
      <c r="H21" s="36"/>
    </row>
    <row r="22" spans="1:8" x14ac:dyDescent="0.25">
      <c r="A22" s="33"/>
      <c r="B22" s="44" t="s">
        <v>71</v>
      </c>
      <c r="C22" s="35"/>
      <c r="D22" s="35"/>
      <c r="E22" s="35"/>
      <c r="F22" s="35"/>
      <c r="G22" s="35"/>
      <c r="H22" s="36"/>
    </row>
    <row r="23" spans="1:8" x14ac:dyDescent="0.25">
      <c r="A23" s="33"/>
      <c r="B23" s="44"/>
      <c r="C23" s="35"/>
      <c r="D23" s="35"/>
      <c r="E23" s="35"/>
      <c r="F23" s="35"/>
      <c r="G23" s="35"/>
      <c r="H23" s="36"/>
    </row>
    <row r="24" spans="1:8" ht="15.75" thickBot="1" x14ac:dyDescent="0.3">
      <c r="A24" s="50"/>
      <c r="B24" s="51"/>
      <c r="C24" s="52"/>
      <c r="D24" s="52"/>
      <c r="E24" s="52"/>
      <c r="F24" s="52"/>
      <c r="G24" s="52"/>
      <c r="H24" s="53"/>
    </row>
  </sheetData>
  <mergeCells count="2">
    <mergeCell ref="D3:E3"/>
    <mergeCell ref="B7:H9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topLeftCell="A16" workbookViewId="0">
      <selection activeCell="B7" sqref="B7:U52"/>
    </sheetView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GENERADOR</vt:lpstr>
      <vt:lpstr>P.U.</vt:lpstr>
      <vt:lpstr>Hoja3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Josem</cp:lastModifiedBy>
  <cp:lastPrinted>2013-03-29T23:10:03Z</cp:lastPrinted>
  <dcterms:created xsi:type="dcterms:W3CDTF">2013-03-24T00:32:06Z</dcterms:created>
  <dcterms:modified xsi:type="dcterms:W3CDTF">2022-10-22T05:48:46Z</dcterms:modified>
</cp:coreProperties>
</file>