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1315" windowHeight="9540" activeTab="1"/>
  </bookViews>
  <sheets>
    <sheet name="Hoja1" sheetId="1" r:id="rId1"/>
    <sheet name="putos todos" sheetId="2" r:id="rId2"/>
    <sheet name="Hoja3" sheetId="3" r:id="rId3"/>
  </sheets>
  <definedNames>
    <definedName name="solver_adj" localSheetId="1" hidden="1">'putos todos'!$D$3:$D$7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2147483647</definedName>
    <definedName name="solver_lhs1" localSheetId="1" hidden="1">'putos todos'!$D$3:$D$7</definedName>
    <definedName name="solver_lhs2" localSheetId="1" hidden="1">'putos todos'!$D$3:$D$7</definedName>
    <definedName name="solver_lhs3" localSheetId="1" hidden="1">'putos todos'!$D$7</definedName>
    <definedName name="solver_lhs4" localSheetId="1" hidden="1">'putos todos'!$D$8</definedName>
    <definedName name="solver_lhs5" localSheetId="1" hidden="1">'putos todos'!$D$8</definedName>
    <definedName name="solver_lhs6" localSheetId="1" hidden="1">'putos todos'!$E$8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6</definedName>
    <definedName name="solver_nwt" localSheetId="1" hidden="1">1</definedName>
    <definedName name="solver_opt" localSheetId="1" hidden="1">'putos todos'!$D$3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2" localSheetId="1" hidden="1">4</definedName>
    <definedName name="solver_rel3" localSheetId="1" hidden="1">3</definedName>
    <definedName name="solver_rel4" localSheetId="1" hidden="1">1</definedName>
    <definedName name="solver_rel5" localSheetId="1" hidden="1">3</definedName>
    <definedName name="solver_rel6" localSheetId="1" hidden="1">2</definedName>
    <definedName name="solver_rhs1" localSheetId="1" hidden="1">'putos todos'!$K$9</definedName>
    <definedName name="solver_rhs2" localSheetId="1" hidden="1">entero</definedName>
    <definedName name="solver_rhs3" localSheetId="1" hidden="1">'putos todos'!$K$7</definedName>
    <definedName name="solver_rhs4" localSheetId="1" hidden="1">'putos todos'!$D$11</definedName>
    <definedName name="solver_rhs5" localSheetId="1" hidden="1">'putos todos'!$D$9</definedName>
    <definedName name="solver_rhs6" localSheetId="1" hidden="1">'putos todos'!$E$9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6000</definedName>
    <definedName name="solver_ver" localSheetId="1" hidden="1">3</definedName>
  </definedNames>
  <calcPr calcId="144525"/>
</workbook>
</file>

<file path=xl/calcChain.xml><?xml version="1.0" encoding="utf-8"?>
<calcChain xmlns="http://schemas.openxmlformats.org/spreadsheetml/2006/main">
  <c r="D8" i="2" l="1"/>
  <c r="E4" i="2"/>
  <c r="E5" i="2"/>
  <c r="E6" i="2"/>
  <c r="E7" i="2"/>
  <c r="E3" i="2"/>
  <c r="E8" i="2" l="1"/>
  <c r="F15" i="1"/>
  <c r="F5" i="1"/>
  <c r="J15" i="1"/>
  <c r="J9" i="1"/>
  <c r="J14" i="1"/>
  <c r="J13" i="1"/>
  <c r="J12" i="1"/>
  <c r="J11" i="1"/>
  <c r="J10" i="1"/>
  <c r="J8" i="1"/>
  <c r="J7" i="1"/>
  <c r="J6" i="1"/>
  <c r="J5" i="1"/>
  <c r="I15" i="1"/>
  <c r="I6" i="1"/>
  <c r="I7" i="1"/>
  <c r="I8" i="1"/>
  <c r="I9" i="1"/>
  <c r="I10" i="1"/>
  <c r="I11" i="1"/>
  <c r="I12" i="1"/>
  <c r="I13" i="1"/>
  <c r="I14" i="1"/>
  <c r="I5" i="1"/>
  <c r="H6" i="1"/>
  <c r="H7" i="1"/>
  <c r="H8" i="1"/>
  <c r="H9" i="1"/>
  <c r="H10" i="1"/>
  <c r="H11" i="1"/>
  <c r="H12" i="1"/>
  <c r="H13" i="1"/>
  <c r="H14" i="1"/>
  <c r="H5" i="1"/>
  <c r="F6" i="1"/>
  <c r="F7" i="1"/>
  <c r="F8" i="1"/>
  <c r="F9" i="1"/>
  <c r="F10" i="1"/>
  <c r="F11" i="1"/>
  <c r="F12" i="1"/>
  <c r="F13" i="1"/>
  <c r="F14" i="1"/>
</calcChain>
</file>

<file path=xl/sharedStrings.xml><?xml version="1.0" encoding="utf-8"?>
<sst xmlns="http://schemas.openxmlformats.org/spreadsheetml/2006/main" count="52" uniqueCount="49">
  <si>
    <t>PRODUCTO</t>
  </si>
  <si>
    <t>UNIDAD</t>
  </si>
  <si>
    <t>CANTIDAD</t>
  </si>
  <si>
    <t xml:space="preserve">% DE GANACIA DEL PRODUCTO </t>
  </si>
  <si>
    <t xml:space="preserve">%TOTAL DE INVENTARIO </t>
  </si>
  <si>
    <t xml:space="preserve">RELACION DE PRODUCTOS DE VETERINARIA EL ESCARABAJO </t>
  </si>
  <si>
    <r>
      <rPr>
        <sz val="11"/>
        <color theme="4" tint="-0.499984740745262"/>
        <rFont val="Calibri"/>
        <family val="2"/>
        <scheme val="minor"/>
      </rPr>
      <t>PRECIO UNITARIO COMPRA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</si>
  <si>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1"/>
        <color theme="4" tint="-0.499984740745262"/>
        <rFont val="Calibri"/>
        <family val="2"/>
        <scheme val="minor"/>
      </rPr>
      <t>COSTO TOTAL PAGADO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</si>
  <si>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1"/>
        <color theme="4" tint="-0.499984740745262"/>
        <rFont val="Calibri"/>
        <family val="2"/>
        <scheme val="minor"/>
      </rPr>
      <t>PRECIO VENTA DE 20% MAS AL DE COMPRA</t>
    </r>
    <r>
      <rPr>
        <sz val="11"/>
        <color theme="1"/>
        <rFont val="Calibri"/>
        <family val="2"/>
        <scheme val="minor"/>
      </rPr>
      <t xml:space="preserve"> </t>
    </r>
  </si>
  <si>
    <t xml:space="preserve">TOTAL </t>
  </si>
  <si>
    <t>BULTO DE 25KG</t>
  </si>
  <si>
    <t>PZ</t>
  </si>
  <si>
    <t>KG</t>
  </si>
  <si>
    <t>BT 25KG</t>
  </si>
  <si>
    <t>FRAS.250ML</t>
  </si>
  <si>
    <t>BT.40KG</t>
  </si>
  <si>
    <t>BL.3KG</t>
  </si>
  <si>
    <t>ROLLO</t>
  </si>
  <si>
    <t xml:space="preserve">% DE INVERSION  TOTAL </t>
  </si>
  <si>
    <t xml:space="preserve">ALIMENTO PARA POLLO </t>
  </si>
  <si>
    <t xml:space="preserve">BOMBAS ASPEROSAS </t>
  </si>
  <si>
    <t>SUPLEMENTO MINERAL</t>
  </si>
  <si>
    <t>SOYA</t>
  </si>
  <si>
    <t>FUNGISIDA LIQUIDO</t>
  </si>
  <si>
    <t xml:space="preserve">ALIMENTO PARA PUERCA </t>
  </si>
  <si>
    <t>ALIMENTO PARA GALLOS</t>
  </si>
  <si>
    <t>ANTIBIOTICO</t>
  </si>
  <si>
    <t xml:space="preserve">PALA </t>
  </si>
  <si>
    <t xml:space="preserve">RAFIA </t>
  </si>
  <si>
    <t xml:space="preserve">    </t>
  </si>
  <si>
    <t xml:space="preserve">comopras para tienda abarrotes el campesino </t>
  </si>
  <si>
    <t>producto</t>
  </si>
  <si>
    <t xml:space="preserve">precio unitaRIO </t>
  </si>
  <si>
    <t xml:space="preserve">CANTIDAD </t>
  </si>
  <si>
    <t>SUBTOTAL</t>
  </si>
  <si>
    <t xml:space="preserve">RESTRICIONES </t>
  </si>
  <si>
    <t xml:space="preserve">ENTERO </t>
  </si>
  <si>
    <t>C/U</t>
  </si>
  <si>
    <t>TOTAL</t>
  </si>
  <si>
    <t>CELDA OBJETIVO</t>
  </si>
  <si>
    <t>MIN</t>
  </si>
  <si>
    <t>IGUAL</t>
  </si>
  <si>
    <t>MAX</t>
  </si>
  <si>
    <t xml:space="preserve">CERILLOS </t>
  </si>
  <si>
    <t>FABULOSO</t>
  </si>
  <si>
    <t>FRIJOLES</t>
  </si>
  <si>
    <t>REGIO</t>
  </si>
  <si>
    <t>NITRIOLI</t>
  </si>
  <si>
    <t>MAXI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</si>
</sst>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8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36"/>
      <color theme="9" tint="-0.249977111117893"/>
      <name val="Calibri"/>
      <family val="2"/>
      <scheme val="minor"/>
    </font>
    <font>
      <sz val="28"/>
      <color theme="9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6" fontId="0" fillId="0" borderId="1" xfId="0" applyNumberFormat="1" applyBorder="1"/>
    <xf numFmtId="9" fontId="0" fillId="0" borderId="1" xfId="0" applyNumberFormat="1" applyBorder="1"/>
    <xf numFmtId="8" fontId="0" fillId="0" borderId="1" xfId="0" applyNumberFormat="1" applyBorder="1"/>
    <xf numFmtId="0" fontId="0" fillId="0" borderId="1" xfId="0" applyNumberFormat="1" applyBorder="1"/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/>
    <xf numFmtId="6" fontId="0" fillId="4" borderId="1" xfId="0" applyNumberFormat="1" applyFill="1" applyBorder="1"/>
    <xf numFmtId="8" fontId="0" fillId="4" borderId="1" xfId="0" applyNumberFormat="1" applyFill="1" applyBorder="1"/>
    <xf numFmtId="0" fontId="0" fillId="4" borderId="1" xfId="0" applyNumberFormat="1" applyFill="1" applyBorder="1"/>
    <xf numFmtId="0" fontId="3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6" borderId="1" xfId="0" applyFont="1" applyFill="1" applyBorder="1"/>
    <xf numFmtId="0" fontId="0" fillId="0" borderId="3" xfId="0" applyFill="1" applyBorder="1"/>
    <xf numFmtId="0" fontId="0" fillId="7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opLeftCell="A6" workbookViewId="0">
      <selection activeCell="G12" sqref="G12"/>
    </sheetView>
  </sheetViews>
  <sheetFormatPr baseColWidth="10" defaultRowHeight="15" x14ac:dyDescent="0.25"/>
  <cols>
    <col min="9" max="9" width="11.85546875" bestFit="1" customWidth="1"/>
  </cols>
  <sheetData>
    <row r="1" spans="1:17" ht="15" customHeight="1" x14ac:dyDescent="0.25">
      <c r="A1" s="16" t="s">
        <v>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5.7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1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75" x14ac:dyDescent="0.25">
      <c r="B4" s="7" t="s">
        <v>0</v>
      </c>
      <c r="C4" s="7" t="s">
        <v>1</v>
      </c>
      <c r="D4" s="7" t="s">
        <v>2</v>
      </c>
      <c r="E4" s="8" t="s">
        <v>6</v>
      </c>
      <c r="F4" s="8" t="s">
        <v>7</v>
      </c>
      <c r="G4" s="7" t="s">
        <v>3</v>
      </c>
      <c r="H4" s="8" t="s">
        <v>8</v>
      </c>
      <c r="I4" s="7" t="s">
        <v>4</v>
      </c>
      <c r="J4" s="7" t="s">
        <v>18</v>
      </c>
      <c r="K4" s="9"/>
    </row>
    <row r="5" spans="1:17" ht="45" x14ac:dyDescent="0.25">
      <c r="B5" s="10" t="s">
        <v>19</v>
      </c>
      <c r="C5" s="2" t="s">
        <v>10</v>
      </c>
      <c r="D5" s="1">
        <v>6</v>
      </c>
      <c r="E5" s="3">
        <v>250</v>
      </c>
      <c r="F5" s="3">
        <f>D5*E5</f>
        <v>1500</v>
      </c>
      <c r="G5" s="4">
        <v>0.25</v>
      </c>
      <c r="H5" s="5">
        <f>(E5*G5)+E5</f>
        <v>312.5</v>
      </c>
      <c r="I5" s="5">
        <f>H5*D5</f>
        <v>1875</v>
      </c>
      <c r="J5" s="6">
        <f>(I5*100)/I15</f>
        <v>2.5792340706503798</v>
      </c>
      <c r="K5" s="6"/>
    </row>
    <row r="6" spans="1:17" ht="30" x14ac:dyDescent="0.25">
      <c r="B6" s="10" t="s">
        <v>20</v>
      </c>
      <c r="C6" s="1" t="s">
        <v>11</v>
      </c>
      <c r="D6" s="1">
        <v>12</v>
      </c>
      <c r="E6" s="3">
        <v>980</v>
      </c>
      <c r="F6" s="3">
        <f t="shared" ref="F6:F14" si="0">D6*E6</f>
        <v>11760</v>
      </c>
      <c r="G6" s="4">
        <v>0.3</v>
      </c>
      <c r="H6" s="5">
        <f t="shared" ref="H6:H14" si="1">(E6*G6)+E6</f>
        <v>1274</v>
      </c>
      <c r="I6" s="5">
        <f t="shared" ref="I6:I14" si="2">H6*D6</f>
        <v>15288</v>
      </c>
      <c r="J6" s="6">
        <f>(I6*100)/I15</f>
        <v>21.030042918454935</v>
      </c>
      <c r="O6" t="s">
        <v>29</v>
      </c>
    </row>
    <row r="7" spans="1:17" ht="30" x14ac:dyDescent="0.25">
      <c r="B7" s="10" t="s">
        <v>21</v>
      </c>
      <c r="C7" s="1" t="s">
        <v>13</v>
      </c>
      <c r="D7" s="1">
        <v>3</v>
      </c>
      <c r="E7" s="3">
        <v>2300</v>
      </c>
      <c r="F7" s="3">
        <f t="shared" si="0"/>
        <v>6900</v>
      </c>
      <c r="G7" s="4">
        <v>0.2</v>
      </c>
      <c r="H7" s="5">
        <f t="shared" si="1"/>
        <v>2760</v>
      </c>
      <c r="I7" s="5">
        <f t="shared" si="2"/>
        <v>8280</v>
      </c>
      <c r="J7" s="6">
        <f>(I7*100)/I15</f>
        <v>11.389897655992076</v>
      </c>
    </row>
    <row r="8" spans="1:17" x14ac:dyDescent="0.25">
      <c r="B8" s="10" t="s">
        <v>22</v>
      </c>
      <c r="C8" s="1" t="s">
        <v>12</v>
      </c>
      <c r="D8" s="1">
        <v>200</v>
      </c>
      <c r="E8" s="3">
        <v>10</v>
      </c>
      <c r="F8" s="3">
        <f t="shared" si="0"/>
        <v>2000</v>
      </c>
      <c r="G8" s="4">
        <v>0.35</v>
      </c>
      <c r="H8" s="5">
        <f t="shared" si="1"/>
        <v>13.5</v>
      </c>
      <c r="I8" s="5">
        <f t="shared" si="2"/>
        <v>2700</v>
      </c>
      <c r="J8" s="6">
        <f>(I8*100)/I15</f>
        <v>3.7140970617365467</v>
      </c>
    </row>
    <row r="9" spans="1:17" ht="30" x14ac:dyDescent="0.25">
      <c r="B9" s="10" t="s">
        <v>23</v>
      </c>
      <c r="C9" s="1" t="s">
        <v>14</v>
      </c>
      <c r="D9" s="1">
        <v>15</v>
      </c>
      <c r="E9" s="3">
        <v>140</v>
      </c>
      <c r="F9" s="3">
        <f t="shared" si="0"/>
        <v>2100</v>
      </c>
      <c r="G9" s="4">
        <v>0.35</v>
      </c>
      <c r="H9" s="5">
        <f t="shared" si="1"/>
        <v>189</v>
      </c>
      <c r="I9" s="5">
        <f t="shared" si="2"/>
        <v>2835</v>
      </c>
      <c r="J9" s="6">
        <f>(I9*100)/I15</f>
        <v>3.899801914823374</v>
      </c>
    </row>
    <row r="10" spans="1:17" ht="45" x14ac:dyDescent="0.25">
      <c r="B10" s="10" t="s">
        <v>24</v>
      </c>
      <c r="C10" s="1" t="s">
        <v>15</v>
      </c>
      <c r="D10" s="1">
        <v>40</v>
      </c>
      <c r="E10" s="3">
        <v>350</v>
      </c>
      <c r="F10" s="3">
        <f t="shared" si="0"/>
        <v>14000</v>
      </c>
      <c r="G10" s="4">
        <v>0.32</v>
      </c>
      <c r="H10" s="5">
        <f t="shared" si="1"/>
        <v>462</v>
      </c>
      <c r="I10" s="5">
        <f t="shared" si="2"/>
        <v>18480</v>
      </c>
      <c r="J10" s="6">
        <f>(I10*100)/I15</f>
        <v>25.420931000330143</v>
      </c>
    </row>
    <row r="11" spans="1:17" ht="45" x14ac:dyDescent="0.25">
      <c r="B11" s="10" t="s">
        <v>25</v>
      </c>
      <c r="C11" s="1" t="s">
        <v>16</v>
      </c>
      <c r="D11" s="1">
        <v>25</v>
      </c>
      <c r="E11" s="3">
        <v>168</v>
      </c>
      <c r="F11" s="3">
        <f t="shared" si="0"/>
        <v>4200</v>
      </c>
      <c r="G11" s="4">
        <v>0.28000000000000003</v>
      </c>
      <c r="H11" s="5">
        <f t="shared" si="1"/>
        <v>215.04000000000002</v>
      </c>
      <c r="I11" s="5">
        <f t="shared" si="2"/>
        <v>5376.0000000000009</v>
      </c>
      <c r="J11" s="6">
        <f>(I11*100)/I15</f>
        <v>7.3951799273687699</v>
      </c>
    </row>
    <row r="12" spans="1:17" ht="30" x14ac:dyDescent="0.25">
      <c r="B12" s="10" t="s">
        <v>26</v>
      </c>
      <c r="C12" s="1" t="s">
        <v>11</v>
      </c>
      <c r="D12" s="1">
        <v>12</v>
      </c>
      <c r="E12" s="3">
        <v>450</v>
      </c>
      <c r="F12" s="3">
        <f t="shared" si="0"/>
        <v>5400</v>
      </c>
      <c r="G12" s="4">
        <v>0.44</v>
      </c>
      <c r="H12" s="5">
        <f t="shared" si="1"/>
        <v>648</v>
      </c>
      <c r="I12" s="5">
        <f t="shared" si="2"/>
        <v>7776</v>
      </c>
      <c r="J12" s="6">
        <f>(I12*100)/I15</f>
        <v>10.696599537801255</v>
      </c>
    </row>
    <row r="13" spans="1:17" x14ac:dyDescent="0.25">
      <c r="B13" s="10" t="s">
        <v>27</v>
      </c>
      <c r="C13" s="1" t="s">
        <v>17</v>
      </c>
      <c r="D13" s="1">
        <v>35</v>
      </c>
      <c r="E13" s="3">
        <v>170</v>
      </c>
      <c r="F13" s="3">
        <f t="shared" si="0"/>
        <v>5950</v>
      </c>
      <c r="G13" s="4">
        <v>0.28000000000000003</v>
      </c>
      <c r="H13" s="5">
        <f t="shared" si="1"/>
        <v>217.6</v>
      </c>
      <c r="I13" s="5">
        <f t="shared" si="2"/>
        <v>7616</v>
      </c>
      <c r="J13" s="6">
        <f>(I13*100)/I15</f>
        <v>10.476504897105755</v>
      </c>
    </row>
    <row r="14" spans="1:17" x14ac:dyDescent="0.25">
      <c r="B14" s="11" t="s">
        <v>28</v>
      </c>
      <c r="C14" s="1"/>
      <c r="D14" s="1">
        <v>50</v>
      </c>
      <c r="E14" s="3">
        <v>38</v>
      </c>
      <c r="F14" s="3">
        <f t="shared" si="0"/>
        <v>1900</v>
      </c>
      <c r="G14" s="4">
        <v>0.3</v>
      </c>
      <c r="H14" s="5">
        <f t="shared" si="1"/>
        <v>49.4</v>
      </c>
      <c r="I14" s="5">
        <f t="shared" si="2"/>
        <v>2470</v>
      </c>
      <c r="J14" s="6">
        <f>(I14*100)/I15</f>
        <v>3.3977110157367667</v>
      </c>
    </row>
    <row r="15" spans="1:17" x14ac:dyDescent="0.25">
      <c r="B15" s="12" t="s">
        <v>9</v>
      </c>
      <c r="C15" s="12"/>
      <c r="D15" s="12"/>
      <c r="E15" s="12"/>
      <c r="F15" s="13">
        <f>SUM(F5:F14)</f>
        <v>55710</v>
      </c>
      <c r="G15" s="12"/>
      <c r="H15" s="12"/>
      <c r="I15" s="14">
        <f>SUM(I5:I14)</f>
        <v>72696</v>
      </c>
      <c r="J15" s="15">
        <f>SUM(J5:J14)</f>
        <v>100</v>
      </c>
    </row>
    <row r="25" spans="1:1" x14ac:dyDescent="0.25">
      <c r="A25">
        <v>0</v>
      </c>
    </row>
  </sheetData>
  <mergeCells count="1">
    <mergeCell ref="A1:Q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tabSelected="1" workbookViewId="0">
      <selection activeCell="D3" sqref="D3"/>
    </sheetView>
  </sheetViews>
  <sheetFormatPr baseColWidth="10" defaultRowHeight="15" x14ac:dyDescent="0.25"/>
  <sheetData>
    <row r="1" spans="2:12" ht="23.25" x14ac:dyDescent="0.35">
      <c r="B1" s="19" t="s">
        <v>30</v>
      </c>
      <c r="C1" s="18"/>
      <c r="D1" s="18"/>
      <c r="E1" s="18"/>
      <c r="F1" s="18"/>
      <c r="G1" s="18"/>
      <c r="H1" s="18"/>
    </row>
    <row r="2" spans="2:12" ht="30" x14ac:dyDescent="0.25">
      <c r="B2" s="1" t="s">
        <v>31</v>
      </c>
      <c r="C2" s="20" t="s">
        <v>32</v>
      </c>
      <c r="D2" s="1" t="s">
        <v>33</v>
      </c>
      <c r="E2" s="1" t="s">
        <v>34</v>
      </c>
      <c r="F2" s="1"/>
      <c r="G2" s="1" t="s">
        <v>35</v>
      </c>
      <c r="H2" s="1"/>
    </row>
    <row r="3" spans="2:12" x14ac:dyDescent="0.25">
      <c r="B3" s="23" t="s">
        <v>43</v>
      </c>
      <c r="C3" s="1">
        <v>55</v>
      </c>
      <c r="D3" s="1">
        <v>30</v>
      </c>
      <c r="E3" s="1">
        <f>D3*C3</f>
        <v>1650</v>
      </c>
      <c r="F3" s="1"/>
      <c r="G3" s="1" t="s">
        <v>36</v>
      </c>
      <c r="H3" s="1" t="s">
        <v>37</v>
      </c>
    </row>
    <row r="4" spans="2:12" x14ac:dyDescent="0.25">
      <c r="B4" s="23" t="s">
        <v>44</v>
      </c>
      <c r="C4" s="1">
        <v>130</v>
      </c>
      <c r="D4" s="1">
        <v>29</v>
      </c>
      <c r="E4" s="1">
        <f t="shared" ref="E4:E7" si="0">D4*C4</f>
        <v>3770</v>
      </c>
      <c r="F4" s="1"/>
      <c r="G4" s="1"/>
      <c r="H4" s="1"/>
    </row>
    <row r="5" spans="2:12" x14ac:dyDescent="0.25">
      <c r="B5" s="23" t="s">
        <v>45</v>
      </c>
      <c r="C5" s="1">
        <v>17</v>
      </c>
      <c r="D5" s="1">
        <v>8</v>
      </c>
      <c r="E5" s="1">
        <f t="shared" si="0"/>
        <v>136</v>
      </c>
      <c r="F5" s="1"/>
      <c r="G5" s="1"/>
      <c r="H5" s="1"/>
    </row>
    <row r="6" spans="2:12" x14ac:dyDescent="0.25">
      <c r="B6" s="23" t="s">
        <v>46</v>
      </c>
      <c r="C6" s="1">
        <v>24</v>
      </c>
      <c r="D6" s="1">
        <v>1</v>
      </c>
      <c r="E6" s="1">
        <f t="shared" si="0"/>
        <v>24</v>
      </c>
      <c r="F6" s="1"/>
      <c r="G6" s="1"/>
      <c r="H6" s="1"/>
    </row>
    <row r="7" spans="2:12" x14ac:dyDescent="0.25">
      <c r="B7" s="23" t="s">
        <v>47</v>
      </c>
      <c r="C7" s="1">
        <v>42</v>
      </c>
      <c r="D7" s="1">
        <v>10</v>
      </c>
      <c r="E7" s="1">
        <f t="shared" si="0"/>
        <v>420</v>
      </c>
      <c r="F7" s="1"/>
      <c r="G7" s="1"/>
      <c r="H7" s="1"/>
      <c r="J7" t="s">
        <v>40</v>
      </c>
      <c r="K7">
        <v>10</v>
      </c>
    </row>
    <row r="8" spans="2:12" ht="30" x14ac:dyDescent="0.25">
      <c r="B8" s="21" t="s">
        <v>38</v>
      </c>
      <c r="C8" s="1"/>
      <c r="D8" s="21">
        <f>SUM(D3:D7)</f>
        <v>78</v>
      </c>
      <c r="E8" s="21">
        <f>SUM(E3:E7)</f>
        <v>6000</v>
      </c>
      <c r="F8" s="2" t="s">
        <v>39</v>
      </c>
      <c r="G8" s="1"/>
      <c r="H8" s="1"/>
    </row>
    <row r="9" spans="2:12" x14ac:dyDescent="0.25">
      <c r="B9" s="1"/>
      <c r="C9" s="1"/>
      <c r="D9" s="1">
        <v>50</v>
      </c>
      <c r="E9" s="1">
        <v>6000</v>
      </c>
      <c r="F9" s="1"/>
      <c r="G9" s="1"/>
      <c r="H9" s="1"/>
      <c r="J9" t="s">
        <v>48</v>
      </c>
      <c r="K9">
        <v>30</v>
      </c>
      <c r="L9" t="s">
        <v>37</v>
      </c>
    </row>
    <row r="10" spans="2:12" x14ac:dyDescent="0.25">
      <c r="B10" s="1"/>
      <c r="C10" s="1"/>
      <c r="D10" s="1" t="s">
        <v>40</v>
      </c>
      <c r="E10" s="1" t="s">
        <v>41</v>
      </c>
      <c r="F10" s="1"/>
      <c r="G10" s="1"/>
      <c r="H10" s="1"/>
    </row>
    <row r="11" spans="2:12" x14ac:dyDescent="0.25">
      <c r="D11" s="22">
        <v>500</v>
      </c>
    </row>
    <row r="12" spans="2:12" x14ac:dyDescent="0.25">
      <c r="D12" t="s">
        <v>42</v>
      </c>
    </row>
  </sheetData>
  <mergeCells count="1">
    <mergeCell ref="B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putos todos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udsyajalon2018</dc:creator>
  <cp:lastModifiedBy>udsyajalon2018</cp:lastModifiedBy>
  <dcterms:created xsi:type="dcterms:W3CDTF">2022-01-11T17:26:45Z</dcterms:created>
  <dcterms:modified xsi:type="dcterms:W3CDTF">2022-02-24T18:00:21Z</dcterms:modified>
</cp:coreProperties>
</file>