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 SEMESTRE\DISEÑO EXPERIMENTAL\2 PARCIAL\"/>
    </mc:Choice>
  </mc:AlternateContent>
  <xr:revisionPtr revIDLastSave="0" documentId="13_ncr:1_{B294245D-CB1A-470B-B0E2-B48C6BC5805C}" xr6:coauthVersionLast="46" xr6:coauthVersionMax="46" xr10:uidLastSave="{00000000-0000-0000-0000-000000000000}"/>
  <bookViews>
    <workbookView xWindow="-120" yWindow="-120" windowWidth="20730" windowHeight="11160" xr2:uid="{E5E0FD35-C9D5-4F07-8B9B-9F938B084251}"/>
  </bookViews>
  <sheets>
    <sheet name="FORMULAS POBLACION" sheetId="1" r:id="rId1"/>
    <sheet name="PIRAMIDE POBLACIONAL MEXICO" sheetId="2" r:id="rId2"/>
    <sheet name="SUDAFRICA" sheetId="3" r:id="rId3"/>
    <sheet name="AZERBAIJAN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3" i="2"/>
  <c r="D39" i="1"/>
  <c r="D14" i="1"/>
  <c r="D7" i="1" s="1"/>
  <c r="D37" i="1" l="1"/>
  <c r="D8" i="1"/>
  <c r="D36" i="1"/>
</calcChain>
</file>

<file path=xl/sharedStrings.xml><?xml version="1.0" encoding="utf-8"?>
<sst xmlns="http://schemas.openxmlformats.org/spreadsheetml/2006/main" count="243" uniqueCount="91">
  <si>
    <t>DATOS</t>
  </si>
  <si>
    <t>POBLACION INICIAL</t>
  </si>
  <si>
    <t>POBLACION FINAL</t>
  </si>
  <si>
    <t>POBLACION MEDIA</t>
  </si>
  <si>
    <t>NACIMIENTOS</t>
  </si>
  <si>
    <t>DEFUNCIONES</t>
  </si>
  <si>
    <t>INMIGRANTES</t>
  </si>
  <si>
    <t>EMIGRANTES</t>
  </si>
  <si>
    <t>SALDO MIGRATORIO</t>
  </si>
  <si>
    <t>INSTRUCCIONES</t>
  </si>
  <si>
    <t xml:space="preserve">SE GENERA PRIMERAMENTE EL CUADRO DE POBLACION </t>
  </si>
  <si>
    <t>SE INTRODUCEN LOS DATOS Y SE  MAECAN DE COLORES AQUELLOS QUE SE INSERTARAN FORMULAS</t>
  </si>
  <si>
    <t>PARA LA POBLACION DE SALDO MIGRATORIO SE SUMAN EL SALDO DE INMIGRANTES MENOS EL DE EMIGRANTES</t>
  </si>
  <si>
    <t>PARA  LA POBLAVION FINAL SE REALIZA LA APLICACIÓN DE LA FORMULA DE pf=pi+n+sm-D</t>
  </si>
  <si>
    <t>para la p1/2 se aplica la formula pi/pf/2</t>
  </si>
  <si>
    <t xml:space="preserve"> MAS SALDO MIGRATORIO MENOS DEFUNCIONES</t>
  </si>
  <si>
    <t xml:space="preserve">ES IGUAL  A D6+D10+D14-D11 ES DECIR POBLACION INICIAL </t>
  </si>
  <si>
    <t>MAS NACIDOS VIVOS</t>
  </si>
  <si>
    <t>ES IGUAL A =(D6+D7)/2 DONDE POBLACION MEDIA ES IGUAL</t>
  </si>
  <si>
    <t>TBN</t>
  </si>
  <si>
    <t>TBM</t>
  </si>
  <si>
    <t>MEF</t>
  </si>
  <si>
    <t>TEG</t>
  </si>
  <si>
    <t xml:space="preserve"> LA SUMATORIA DE POBLACION INICIAL MAS POBLACION  </t>
  </si>
  <si>
    <t>FINAL ENTRE DOS</t>
  </si>
  <si>
    <t>ES IGUAL A =12-D13 DONDE SALDO MIGRATORIO E IGUAL AL</t>
  </si>
  <si>
    <t xml:space="preserve"> NUMERO DE INMIGRANTES MENOS EL NUMERO DE  EMIGRANTES</t>
  </si>
  <si>
    <t>FORMULAS PARA CALCULO DE POBLACION FINAL  Y MEDIA</t>
  </si>
  <si>
    <t xml:space="preserve">TASAS DE MOVIMIENTO POBLACIONAL </t>
  </si>
  <si>
    <t>HOMBRES</t>
  </si>
  <si>
    <t>MUJERES</t>
  </si>
  <si>
    <t>GRUPO ETARIO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</si>
  <si>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</si>
  <si>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</si>
  <si>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</si>
  <si>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</si>
  <si>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</si>
  <si>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</si>
  <si>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</si>
  <si>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</si>
  <si>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</si>
  <si>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</si>
  <si>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</si>
  <si>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</si>
  <si>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</si>
  <si>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</si>
  <si>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</si>
  <si>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</si>
  <si>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</si>
  <si>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</si>
  <si>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</si>
  <si>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5-9 </t>
  </si>
  <si>
    <t>10-14</t>
  </si>
  <si>
    <t>ES IGUAL  A =D11/D7*1000 DEFUNCIONES  ENTRE LA POBLACION FINAL POR MIL</t>
  </si>
  <si>
    <t xml:space="preserve">                                                    ES IGUAL  A =D10/D7*1000 NACIMIENTOS ENTRE  LA POBLACION FINAL POR MIL</t>
  </si>
  <si>
    <t>ES IGUAL A =D10/D11*1000 NACIMIENTOS ENTRE DEFUNCIONES POR MIL</t>
  </si>
  <si>
    <t xml:space="preserve">                                         mn vbbbbbbbbbbbbbbbbbb ,m</t>
  </si>
  <si>
    <t>5-9</t>
  </si>
  <si>
    <t>9-14</t>
  </si>
  <si>
    <t>Grupo Etario</t>
  </si>
  <si>
    <t>Hombres</t>
  </si>
  <si>
    <t>Mujeres</t>
  </si>
  <si>
    <t xml:space="preserve">se convienrten en positivos </t>
  </si>
  <si>
    <t>ingresando con clic izquierdo</t>
  </si>
  <si>
    <t>formato de etiqueta, numero</t>
  </si>
  <si>
    <t>seleccionar categoria personalizada</t>
  </si>
  <si>
    <t xml:space="preserve">tipo 0;0 y agregar </t>
  </si>
  <si>
    <t xml:space="preserve">formato a forma serie de datos  </t>
  </si>
  <si>
    <t>superposicion de series 100%</t>
  </si>
  <si>
    <t>ancho de rango 0%</t>
  </si>
  <si>
    <t>ingresamos los datos de sudafrica</t>
  </si>
  <si>
    <t xml:space="preserve">agreamos la formula =-(C4) </t>
  </si>
  <si>
    <t>en la columna de hombres</t>
  </si>
  <si>
    <t>graficos  recomendados y seleccionar</t>
  </si>
  <si>
    <t>barras agrupadas</t>
  </si>
  <si>
    <t xml:space="preserve">seleccionamos la tabla, insertar, </t>
  </si>
  <si>
    <t>doble clic sobre l titulo a piramide</t>
  </si>
  <si>
    <t>cambiamos el nombre con</t>
  </si>
  <si>
    <t xml:space="preserve">poblacional sudafrica </t>
  </si>
  <si>
    <t xml:space="preserve"> clic derecho, </t>
  </si>
  <si>
    <t>color de relleno y seleccionamos el</t>
  </si>
  <si>
    <t>color</t>
  </si>
  <si>
    <t>clic sobre las barras</t>
  </si>
  <si>
    <t>PIRAMIDE POBLACIONAL MEXICO</t>
  </si>
  <si>
    <t>ingresamos los datos de Mexico</t>
  </si>
  <si>
    <t>Mexico</t>
  </si>
  <si>
    <t>doble clic sobre el titulo a piramide</t>
  </si>
  <si>
    <t>PIRAMIDE POBLACIONAL SUDAFRICA</t>
  </si>
  <si>
    <t>PIRAMIDE POBLACIONAL AZERBAIJAN</t>
  </si>
  <si>
    <t>ingresamos los datos de Azerbaijan</t>
  </si>
  <si>
    <t xml:space="preserve">poblacional Azerbaijan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</si>
</sst>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 style="thin">
        <color rgb="FF92D050"/>
      </top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/>
      <right style="thick">
        <color rgb="FF92D050"/>
      </right>
      <top style="thin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/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/>
      <bottom/>
      <diagonal/>
    </border>
    <border>
      <left/>
      <right/>
      <top style="thick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indexed="64"/>
      </left>
      <right/>
      <top style="thick">
        <color indexed="64"/>
      </top>
      <bottom style="medium">
        <color theme="0"/>
      </bottom>
      <diagonal/>
    </border>
    <border>
      <left/>
      <right/>
      <top style="thick">
        <color indexed="64"/>
      </top>
      <bottom style="medium">
        <color theme="0"/>
      </bottom>
      <diagonal/>
    </border>
    <border>
      <left/>
      <right style="thick">
        <color indexed="64"/>
      </right>
      <top style="thick">
        <color indexed="64"/>
      </top>
      <bottom style="medium">
        <color theme="0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/>
      <right style="thick">
        <color indexed="64"/>
      </right>
      <top style="medium">
        <color theme="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theme="0"/>
      </top>
      <bottom style="thick">
        <color indexed="64"/>
      </bottom>
      <diagonal/>
    </border>
    <border>
      <left/>
      <right style="thick">
        <color indexed="64"/>
      </right>
      <top style="medium">
        <color theme="0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theme="0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0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medium">
        <color theme="0"/>
      </top>
      <bottom style="medium">
        <color theme="0"/>
      </bottom>
      <diagonal/>
    </border>
    <border>
      <left/>
      <right style="thick">
        <color theme="1"/>
      </right>
      <top style="medium">
        <color theme="0"/>
      </top>
      <bottom style="medium">
        <color theme="0"/>
      </bottom>
      <diagonal/>
    </border>
    <border>
      <left style="thick">
        <color theme="1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ck">
        <color theme="1"/>
      </bottom>
      <diagonal/>
    </border>
    <border>
      <left/>
      <right style="thick">
        <color theme="1"/>
      </right>
      <top style="medium">
        <color theme="0"/>
      </top>
      <bottom style="thick">
        <color theme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2" xfId="0" applyBorder="1" applyAlignment="1">
      <alignment vertical="top"/>
    </xf>
    <xf numFmtId="0" fontId="0" fillId="0" borderId="0" xfId="0" applyFill="1"/>
    <xf numFmtId="0" fontId="0" fillId="5" borderId="30" xfId="0" applyFill="1" applyBorder="1"/>
    <xf numFmtId="0" fontId="0" fillId="5" borderId="23" xfId="0" applyFill="1" applyBorder="1"/>
    <xf numFmtId="49" fontId="0" fillId="5" borderId="23" xfId="0" applyNumberFormat="1" applyFill="1" applyBorder="1"/>
    <xf numFmtId="49" fontId="0" fillId="5" borderId="30" xfId="0" applyNumberFormat="1" applyFill="1" applyBorder="1"/>
    <xf numFmtId="0" fontId="0" fillId="5" borderId="26" xfId="0" applyFill="1" applyBorder="1"/>
    <xf numFmtId="0" fontId="0" fillId="5" borderId="25" xfId="0" applyFill="1" applyBorder="1"/>
    <xf numFmtId="0" fontId="0" fillId="6" borderId="22" xfId="0" applyFill="1" applyBorder="1"/>
    <xf numFmtId="0" fontId="0" fillId="6" borderId="28" xfId="0" applyFill="1" applyBorder="1"/>
    <xf numFmtId="0" fontId="0" fillId="6" borderId="29" xfId="0" applyFill="1" applyBorder="1"/>
    <xf numFmtId="0" fontId="0" fillId="5" borderId="22" xfId="0" applyFill="1" applyBorder="1"/>
    <xf numFmtId="0" fontId="0" fillId="3" borderId="4" xfId="0" applyFill="1" applyBorder="1"/>
    <xf numFmtId="0" fontId="0" fillId="3" borderId="15" xfId="0" applyFill="1" applyBorder="1"/>
    <xf numFmtId="0" fontId="0" fillId="3" borderId="6" xfId="0" applyFill="1" applyBorder="1"/>
    <xf numFmtId="0" fontId="0" fillId="3" borderId="16" xfId="0" applyFill="1" applyBorder="1"/>
    <xf numFmtId="0" fontId="0" fillId="3" borderId="7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3" xfId="0" applyFill="1" applyBorder="1"/>
    <xf numFmtId="0" fontId="0" fillId="3" borderId="12" xfId="0" applyFill="1" applyBorder="1"/>
    <xf numFmtId="0" fontId="0" fillId="3" borderId="0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1" xfId="0" applyFill="1" applyBorder="1"/>
    <xf numFmtId="0" fontId="0" fillId="3" borderId="17" xfId="0" applyFill="1" applyBorder="1"/>
    <xf numFmtId="0" fontId="0" fillId="7" borderId="6" xfId="0" applyFill="1" applyBorder="1"/>
    <xf numFmtId="0" fontId="0" fillId="7" borderId="15" xfId="0" applyFill="1" applyBorder="1"/>
    <xf numFmtId="0" fontId="0" fillId="7" borderId="12" xfId="0" applyFill="1" applyBorder="1"/>
    <xf numFmtId="0" fontId="0" fillId="7" borderId="7" xfId="0" applyFill="1" applyBorder="1"/>
    <xf numFmtId="0" fontId="0" fillId="7" borderId="16" xfId="0" applyFill="1" applyBorder="1"/>
    <xf numFmtId="0" fontId="0" fillId="7" borderId="14" xfId="0" applyFill="1" applyBorder="1"/>
    <xf numFmtId="0" fontId="0" fillId="7" borderId="4" xfId="0" applyFill="1" applyBorder="1"/>
    <xf numFmtId="0" fontId="0" fillId="7" borderId="17" xfId="0" applyFill="1" applyBorder="1"/>
    <xf numFmtId="0" fontId="0" fillId="5" borderId="4" xfId="0" applyFill="1" applyBorder="1"/>
    <xf numFmtId="49" fontId="0" fillId="5" borderId="4" xfId="0" applyNumberFormat="1" applyFill="1" applyBorder="1"/>
    <xf numFmtId="0" fontId="0" fillId="5" borderId="10" xfId="0" applyFill="1" applyBorder="1"/>
    <xf numFmtId="0" fontId="0" fillId="5" borderId="8" xfId="0" applyFill="1" applyBorder="1"/>
    <xf numFmtId="0" fontId="0" fillId="5" borderId="14" xfId="0" applyFill="1" applyBorder="1"/>
    <xf numFmtId="0" fontId="0" fillId="5" borderId="16" xfId="0" applyFill="1" applyBorder="1"/>
    <xf numFmtId="0" fontId="0" fillId="5" borderId="17" xfId="0" applyFill="1" applyBorder="1"/>
    <xf numFmtId="49" fontId="0" fillId="5" borderId="5" xfId="0" applyNumberFormat="1" applyFill="1" applyBorder="1"/>
    <xf numFmtId="0" fontId="0" fillId="5" borderId="21" xfId="0" applyFill="1" applyBorder="1"/>
    <xf numFmtId="0" fontId="0" fillId="7" borderId="24" xfId="0" applyFill="1" applyBorder="1"/>
    <xf numFmtId="0" fontId="0" fillId="7" borderId="31" xfId="0" applyFill="1" applyBorder="1"/>
    <xf numFmtId="0" fontId="0" fillId="7" borderId="27" xfId="0" applyFill="1" applyBorder="1"/>
    <xf numFmtId="0" fontId="0" fillId="0" borderId="37" xfId="0" applyBorder="1"/>
    <xf numFmtId="0" fontId="0" fillId="0" borderId="34" xfId="0" applyBorder="1"/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0" fillId="0" borderId="3" xfId="0" applyBorder="1"/>
    <xf numFmtId="0" fontId="0" fillId="0" borderId="55" xfId="0" applyBorder="1"/>
    <xf numFmtId="0" fontId="0" fillId="5" borderId="2" xfId="0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51" xfId="0" applyFill="1" applyBorder="1"/>
    <xf numFmtId="0" fontId="0" fillId="2" borderId="39" xfId="0" applyFill="1" applyBorder="1"/>
    <xf numFmtId="0" fontId="0" fillId="0" borderId="59" xfId="0" applyBorder="1"/>
    <xf numFmtId="0" fontId="0" fillId="2" borderId="59" xfId="0" applyFill="1" applyBorder="1"/>
    <xf numFmtId="0" fontId="0" fillId="3" borderId="34" xfId="0" applyFill="1" applyBorder="1"/>
    <xf numFmtId="0" fontId="0" fillId="3" borderId="59" xfId="0" applyFill="1" applyBorder="1"/>
    <xf numFmtId="0" fontId="0" fillId="0" borderId="63" xfId="0" applyBorder="1"/>
    <xf numFmtId="0" fontId="0" fillId="0" borderId="60" xfId="0" applyBorder="1" applyAlignment="1"/>
    <xf numFmtId="0" fontId="0" fillId="0" borderId="62" xfId="0" applyBorder="1" applyAlignment="1"/>
    <xf numFmtId="0" fontId="0" fillId="0" borderId="61" xfId="0" applyBorder="1" applyAlignment="1"/>
    <xf numFmtId="0" fontId="0" fillId="0" borderId="38" xfId="0" applyBorder="1" applyAlignment="1"/>
    <xf numFmtId="0" fontId="0" fillId="0" borderId="60" xfId="0" applyBorder="1"/>
    <xf numFmtId="0" fontId="0" fillId="0" borderId="62" xfId="0" applyBorder="1"/>
    <xf numFmtId="0" fontId="0" fillId="0" borderId="61" xfId="0" applyBorder="1"/>
    <xf numFmtId="0" fontId="0" fillId="0" borderId="39" xfId="0" applyBorder="1" applyAlignment="1"/>
    <xf numFmtId="0" fontId="0" fillId="4" borderId="37" xfId="0" applyFill="1" applyBorder="1"/>
    <xf numFmtId="0" fontId="0" fillId="4" borderId="64" xfId="0" applyFill="1" applyBorder="1"/>
    <xf numFmtId="0" fontId="0" fillId="4" borderId="66" xfId="0" applyFill="1" applyBorder="1"/>
    <xf numFmtId="0" fontId="0" fillId="4" borderId="60" xfId="0" applyFill="1" applyBorder="1"/>
    <xf numFmtId="0" fontId="0" fillId="4" borderId="59" xfId="0" applyFill="1" applyBorder="1"/>
    <xf numFmtId="0" fontId="0" fillId="5" borderId="64" xfId="0" applyFill="1" applyBorder="1"/>
    <xf numFmtId="49" fontId="0" fillId="5" borderId="64" xfId="0" applyNumberFormat="1" applyFill="1" applyBorder="1"/>
    <xf numFmtId="0" fontId="0" fillId="5" borderId="59" xfId="0" applyFill="1" applyBorder="1"/>
    <xf numFmtId="0" fontId="0" fillId="5" borderId="66" xfId="0" applyFill="1" applyBorder="1"/>
    <xf numFmtId="0" fontId="0" fillId="3" borderId="64" xfId="0" applyFill="1" applyBorder="1"/>
    <xf numFmtId="0" fontId="0" fillId="3" borderId="66" xfId="0" applyFill="1" applyBorder="1"/>
    <xf numFmtId="0" fontId="0" fillId="7" borderId="34" xfId="0" applyFill="1" applyBorder="1"/>
    <xf numFmtId="0" fontId="0" fillId="7" borderId="61" xfId="0" applyFill="1" applyBorder="1"/>
    <xf numFmtId="0" fontId="0" fillId="7" borderId="39" xfId="0" applyFill="1" applyBorder="1"/>
    <xf numFmtId="0" fontId="0" fillId="7" borderId="36" xfId="0" applyFill="1" applyBorder="1"/>
    <xf numFmtId="0" fontId="0" fillId="3" borderId="61" xfId="0" applyFill="1" applyBorder="1"/>
    <xf numFmtId="0" fontId="0" fillId="3" borderId="39" xfId="0" applyFill="1" applyBorder="1"/>
    <xf numFmtId="0" fontId="0" fillId="3" borderId="36" xfId="0" applyFill="1" applyBorder="1"/>
    <xf numFmtId="49" fontId="0" fillId="4" borderId="64" xfId="0" applyNumberFormat="1" applyFill="1" applyBorder="1"/>
    <xf numFmtId="0" fontId="0" fillId="4" borderId="65" xfId="0" applyFill="1" applyBorder="1"/>
    <xf numFmtId="0" fontId="0" fillId="8" borderId="32" xfId="0" applyFill="1" applyBorder="1"/>
    <xf numFmtId="0" fontId="0" fillId="8" borderId="3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8" borderId="0" xfId="0" applyFill="1" applyBorder="1"/>
    <xf numFmtId="0" fontId="0" fillId="8" borderId="36" xfId="0" applyFill="1" applyBorder="1"/>
    <xf numFmtId="0" fontId="0" fillId="8" borderId="37" xfId="0" applyFill="1" applyBorder="1"/>
    <xf numFmtId="0" fontId="0" fillId="8" borderId="38" xfId="0" applyFill="1" applyBorder="1"/>
    <xf numFmtId="0" fontId="0" fillId="8" borderId="39" xfId="0" applyFill="1" applyBorder="1"/>
    <xf numFmtId="0" fontId="0" fillId="5" borderId="67" xfId="0" applyFill="1" applyBorder="1" applyAlignment="1">
      <alignment vertical="top"/>
    </xf>
    <xf numFmtId="0" fontId="0" fillId="5" borderId="68" xfId="0" applyFill="1" applyBorder="1" applyAlignment="1">
      <alignment vertical="top"/>
    </xf>
    <xf numFmtId="0" fontId="0" fillId="5" borderId="69" xfId="0" applyFill="1" applyBorder="1" applyAlignment="1">
      <alignment vertical="top"/>
    </xf>
    <xf numFmtId="0" fontId="0" fillId="5" borderId="37" xfId="0" applyFill="1" applyBorder="1" applyAlignment="1">
      <alignment vertical="top"/>
    </xf>
    <xf numFmtId="0" fontId="0" fillId="5" borderId="38" xfId="0" applyFill="1" applyBorder="1" applyAlignment="1">
      <alignment vertical="top"/>
    </xf>
    <xf numFmtId="0" fontId="0" fillId="5" borderId="70" xfId="0" applyFill="1" applyBorder="1" applyAlignment="1">
      <alignment vertical="top"/>
    </xf>
    <xf numFmtId="0" fontId="0" fillId="5" borderId="71" xfId="0" applyFill="1" applyBorder="1" applyAlignment="1">
      <alignment vertical="top"/>
    </xf>
    <xf numFmtId="0" fontId="0" fillId="5" borderId="32" xfId="0" applyFill="1" applyBorder="1" applyAlignment="1">
      <alignment vertical="top"/>
    </xf>
    <xf numFmtId="0" fontId="0" fillId="5" borderId="33" xfId="0" applyFill="1" applyBorder="1" applyAlignment="1">
      <alignment vertical="top"/>
    </xf>
    <xf numFmtId="0" fontId="0" fillId="5" borderId="34" xfId="0" applyFill="1" applyBorder="1" applyAlignment="1">
      <alignment vertical="top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FFCC99"/>
      <color rgb="FFFFCCFF"/>
      <color rgb="FFFFFF99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piramide</a:t>
            </a:r>
            <a:r>
              <a:rPr lang="es-ES" baseline="0"/>
              <a:t> poblacional Mexico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712270341207347"/>
          <c:y val="9.7275444736074634E-2"/>
          <c:w val="0.83187729658792653"/>
          <c:h val="0.6714577865266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'PIRAMIDE POBLACIONAL MEXICO'!$H$2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'PIRAMIDE POBLACIONAL MEXICO'!$G$3:$G$23</c:f>
              <c:strCache>
                <c:ptCount val="21"/>
                <c:pt idx="0">
                  <c:v>0-4</c:v>
                </c:pt>
                <c:pt idx="1">
                  <c:v>5-9 </c:v>
                </c:pt>
                <c:pt idx="2">
                  <c:v>                                         mn vbbbbbbbbbbbbbbbbbb ,m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'PIRAMIDE POBLACIONAL MEXICO'!$H$3:$H$23</c:f>
              <c:numCache>
                <c:formatCode>General</c:formatCode>
                <c:ptCount val="21"/>
                <c:pt idx="0">
                  <c:v>-5478805</c:v>
                </c:pt>
                <c:pt idx="1">
                  <c:v>-5448048</c:v>
                </c:pt>
                <c:pt idx="2">
                  <c:v>-5514580</c:v>
                </c:pt>
                <c:pt idx="3">
                  <c:v>-5434658</c:v>
                </c:pt>
                <c:pt idx="4">
                  <c:v>-5411644</c:v>
                </c:pt>
                <c:pt idx="5">
                  <c:v>-5041468</c:v>
                </c:pt>
                <c:pt idx="6">
                  <c:v>-4746361</c:v>
                </c:pt>
                <c:pt idx="7">
                  <c:v>-4502226</c:v>
                </c:pt>
                <c:pt idx="8">
                  <c:v>-4233025</c:v>
                </c:pt>
                <c:pt idx="9">
                  <c:v>-3688873</c:v>
                </c:pt>
                <c:pt idx="10">
                  <c:v>-3090563</c:v>
                </c:pt>
                <c:pt idx="11">
                  <c:v>-2500183</c:v>
                </c:pt>
                <c:pt idx="12">
                  <c:v>-1938297</c:v>
                </c:pt>
                <c:pt idx="13">
                  <c:v>-1340716</c:v>
                </c:pt>
                <c:pt idx="14">
                  <c:v>-947528</c:v>
                </c:pt>
                <c:pt idx="15">
                  <c:v>-602438</c:v>
                </c:pt>
                <c:pt idx="16">
                  <c:v>-361118</c:v>
                </c:pt>
                <c:pt idx="17">
                  <c:v>-168098</c:v>
                </c:pt>
                <c:pt idx="18">
                  <c:v>-50439</c:v>
                </c:pt>
                <c:pt idx="19">
                  <c:v>-8238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6-441C-9C02-D716C8A79F86}"/>
            </c:ext>
          </c:extLst>
        </c:ser>
        <c:ser>
          <c:idx val="1"/>
          <c:order val="1"/>
          <c:tx>
            <c:strRef>
              <c:f>'PIRAMIDE POBLACIONAL MEXICO'!$I$2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'PIRAMIDE POBLACIONAL MEXICO'!$G$3:$G$23</c:f>
              <c:strCache>
                <c:ptCount val="21"/>
                <c:pt idx="0">
                  <c:v>0-4</c:v>
                </c:pt>
                <c:pt idx="1">
                  <c:v>5-9 </c:v>
                </c:pt>
                <c:pt idx="2">
                  <c:v>                                         mn vbbbbbbbbbbbbbbbbbb ,m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'PIRAMIDE POBLACIONAL MEXICO'!$I$3:$I$23</c:f>
              <c:numCache>
                <c:formatCode>General</c:formatCode>
                <c:ptCount val="21"/>
                <c:pt idx="0">
                  <c:v>5353961</c:v>
                </c:pt>
                <c:pt idx="1">
                  <c:v>5478805</c:v>
                </c:pt>
                <c:pt idx="2">
                  <c:v>5448048</c:v>
                </c:pt>
                <c:pt idx="3">
                  <c:v>5514580</c:v>
                </c:pt>
                <c:pt idx="4">
                  <c:v>5434658</c:v>
                </c:pt>
                <c:pt idx="5">
                  <c:v>5411644</c:v>
                </c:pt>
                <c:pt idx="6">
                  <c:v>5041468</c:v>
                </c:pt>
                <c:pt idx="7">
                  <c:v>4746361</c:v>
                </c:pt>
                <c:pt idx="8">
                  <c:v>4502226</c:v>
                </c:pt>
                <c:pt idx="9">
                  <c:v>4233025</c:v>
                </c:pt>
                <c:pt idx="10">
                  <c:v>3688873</c:v>
                </c:pt>
                <c:pt idx="11">
                  <c:v>3090563</c:v>
                </c:pt>
                <c:pt idx="12">
                  <c:v>2500183</c:v>
                </c:pt>
                <c:pt idx="13">
                  <c:v>1938297</c:v>
                </c:pt>
                <c:pt idx="14">
                  <c:v>1340716</c:v>
                </c:pt>
                <c:pt idx="15">
                  <c:v>947528</c:v>
                </c:pt>
                <c:pt idx="16">
                  <c:v>602438</c:v>
                </c:pt>
                <c:pt idx="17">
                  <c:v>361118</c:v>
                </c:pt>
                <c:pt idx="18">
                  <c:v>168098</c:v>
                </c:pt>
                <c:pt idx="19">
                  <c:v>50439</c:v>
                </c:pt>
                <c:pt idx="20">
                  <c:v>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6-441C-9C02-D716C8A79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8716552"/>
        <c:axId val="438717536"/>
      </c:barChart>
      <c:catAx>
        <c:axId val="438716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717536"/>
        <c:crosses val="autoZero"/>
        <c:auto val="1"/>
        <c:lblAlgn val="ctr"/>
        <c:lblOffset val="100"/>
        <c:noMultiLvlLbl val="0"/>
      </c:catAx>
      <c:valAx>
        <c:axId val="43871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71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Pirámide</a:t>
            </a:r>
            <a:r>
              <a:rPr lang="es-MX" baseline="0"/>
              <a:t> poblacional Sudáfrica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SUDAFRICA!$H$2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SUDAFRICA!$G$3:$G$23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9-14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SUDAFRICA!$H$3:$H$23</c:f>
              <c:numCache>
                <c:formatCode>General</c:formatCode>
                <c:ptCount val="21"/>
                <c:pt idx="0">
                  <c:v>-2931113</c:v>
                </c:pt>
                <c:pt idx="1">
                  <c:v>-2716259</c:v>
                </c:pt>
                <c:pt idx="2">
                  <c:v>-2445035</c:v>
                </c:pt>
                <c:pt idx="3">
                  <c:v>-2496689</c:v>
                </c:pt>
                <c:pt idx="4">
                  <c:v>-2657660</c:v>
                </c:pt>
                <c:pt idx="5">
                  <c:v>-2686086</c:v>
                </c:pt>
                <c:pt idx="6">
                  <c:v>-2320124</c:v>
                </c:pt>
                <c:pt idx="7">
                  <c:v>-1829662</c:v>
                </c:pt>
                <c:pt idx="8">
                  <c:v>-1540318</c:v>
                </c:pt>
                <c:pt idx="9">
                  <c:v>-1258726</c:v>
                </c:pt>
                <c:pt idx="10">
                  <c:v>-1010360</c:v>
                </c:pt>
                <c:pt idx="11">
                  <c:v>-784348</c:v>
                </c:pt>
                <c:pt idx="12">
                  <c:v>-563821</c:v>
                </c:pt>
                <c:pt idx="13">
                  <c:v>-347437</c:v>
                </c:pt>
                <c:pt idx="14">
                  <c:v>-210168</c:v>
                </c:pt>
                <c:pt idx="15">
                  <c:v>-95387</c:v>
                </c:pt>
                <c:pt idx="16">
                  <c:v>-30600</c:v>
                </c:pt>
                <c:pt idx="17">
                  <c:v>-5429</c:v>
                </c:pt>
                <c:pt idx="18">
                  <c:v>-530</c:v>
                </c:pt>
                <c:pt idx="19">
                  <c:v>-9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D-4FAA-9087-81EAF4417B13}"/>
            </c:ext>
          </c:extLst>
        </c:ser>
        <c:ser>
          <c:idx val="1"/>
          <c:order val="1"/>
          <c:tx>
            <c:strRef>
              <c:f>SUDAFRICA!$I$2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SUDAFRICA!$G$3:$G$23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9-14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SUDAFRICA!$I$3:$I$23</c:f>
              <c:numCache>
                <c:formatCode>General</c:formatCode>
                <c:ptCount val="21"/>
                <c:pt idx="0">
                  <c:v>2856070</c:v>
                </c:pt>
                <c:pt idx="1">
                  <c:v>2864891</c:v>
                </c:pt>
                <c:pt idx="2">
                  <c:v>2665504</c:v>
                </c:pt>
                <c:pt idx="3">
                  <c:v>2413807</c:v>
                </c:pt>
                <c:pt idx="4">
                  <c:v>2463553</c:v>
                </c:pt>
                <c:pt idx="5">
                  <c:v>2613858</c:v>
                </c:pt>
                <c:pt idx="6">
                  <c:v>2639035</c:v>
                </c:pt>
                <c:pt idx="7">
                  <c:v>2297221</c:v>
                </c:pt>
                <c:pt idx="8">
                  <c:v>1858565</c:v>
                </c:pt>
                <c:pt idx="9">
                  <c:v>1617202</c:v>
                </c:pt>
                <c:pt idx="10">
                  <c:v>1367461</c:v>
                </c:pt>
                <c:pt idx="11">
                  <c:v>1157566</c:v>
                </c:pt>
                <c:pt idx="12">
                  <c:v>966575</c:v>
                </c:pt>
                <c:pt idx="13">
                  <c:v>753685</c:v>
                </c:pt>
                <c:pt idx="14">
                  <c:v>515421</c:v>
                </c:pt>
                <c:pt idx="15">
                  <c:v>357766</c:v>
                </c:pt>
                <c:pt idx="16">
                  <c:v>196853</c:v>
                </c:pt>
                <c:pt idx="17">
                  <c:v>75542</c:v>
                </c:pt>
                <c:pt idx="18">
                  <c:v>16457</c:v>
                </c:pt>
                <c:pt idx="19">
                  <c:v>1893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D-4FAA-9087-81EAF441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53253295"/>
        <c:axId val="1853253711"/>
      </c:barChart>
      <c:catAx>
        <c:axId val="1853253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3253711"/>
        <c:crosses val="autoZero"/>
        <c:auto val="1"/>
        <c:lblAlgn val="ctr"/>
        <c:lblOffset val="100"/>
        <c:noMultiLvlLbl val="0"/>
      </c:catAx>
      <c:valAx>
        <c:axId val="185325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325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Pirámide</a:t>
            </a:r>
            <a:r>
              <a:rPr lang="es-MX" baseline="0"/>
              <a:t> poblacional de Azerbaijan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[1]Hoja1!$F$1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[1]Hoja1!$E$2:$E$22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[1]Hoja1!$F$2:$F$22</c:f>
              <c:numCache>
                <c:formatCode>General</c:formatCode>
                <c:ptCount val="21"/>
                <c:pt idx="0">
                  <c:v>-312728</c:v>
                </c:pt>
                <c:pt idx="1">
                  <c:v>-299123</c:v>
                </c:pt>
                <c:pt idx="2">
                  <c:v>-359345</c:v>
                </c:pt>
                <c:pt idx="3">
                  <c:v>-454092</c:v>
                </c:pt>
                <c:pt idx="4">
                  <c:v>-470428</c:v>
                </c:pt>
                <c:pt idx="5">
                  <c:v>-396947</c:v>
                </c:pt>
                <c:pt idx="6">
                  <c:v>-328844</c:v>
                </c:pt>
                <c:pt idx="7">
                  <c:v>-322238</c:v>
                </c:pt>
                <c:pt idx="8">
                  <c:v>-337644</c:v>
                </c:pt>
                <c:pt idx="9">
                  <c:v>-338363</c:v>
                </c:pt>
                <c:pt idx="10">
                  <c:v>-249043</c:v>
                </c:pt>
                <c:pt idx="11">
                  <c:v>-153043</c:v>
                </c:pt>
                <c:pt idx="12">
                  <c:v>-79197</c:v>
                </c:pt>
                <c:pt idx="13">
                  <c:v>-56911</c:v>
                </c:pt>
                <c:pt idx="14">
                  <c:v>-57701</c:v>
                </c:pt>
                <c:pt idx="15">
                  <c:v>-22100</c:v>
                </c:pt>
                <c:pt idx="16">
                  <c:v>-6647</c:v>
                </c:pt>
                <c:pt idx="17">
                  <c:v>-1369</c:v>
                </c:pt>
                <c:pt idx="18">
                  <c:v>-98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F73-8FA6-D7D856A4D2B3}"/>
            </c:ext>
          </c:extLst>
        </c:ser>
        <c:ser>
          <c:idx val="1"/>
          <c:order val="1"/>
          <c:tx>
            <c:strRef>
              <c:f>[1]Hoja1!$G$1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[1]Hoja1!$E$2:$E$22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[1]Hoja1!$G$2:$G$22</c:f>
              <c:numCache>
                <c:formatCode>General</c:formatCode>
                <c:ptCount val="21"/>
                <c:pt idx="0">
                  <c:v>399133</c:v>
                </c:pt>
                <c:pt idx="1">
                  <c:v>386891</c:v>
                </c:pt>
                <c:pt idx="2">
                  <c:v>312728</c:v>
                </c:pt>
                <c:pt idx="3">
                  <c:v>299123</c:v>
                </c:pt>
                <c:pt idx="4">
                  <c:v>359345</c:v>
                </c:pt>
                <c:pt idx="5">
                  <c:v>454092</c:v>
                </c:pt>
                <c:pt idx="6">
                  <c:v>470428</c:v>
                </c:pt>
                <c:pt idx="7">
                  <c:v>396947</c:v>
                </c:pt>
                <c:pt idx="8">
                  <c:v>328844</c:v>
                </c:pt>
                <c:pt idx="9">
                  <c:v>322238</c:v>
                </c:pt>
                <c:pt idx="10">
                  <c:v>337644</c:v>
                </c:pt>
                <c:pt idx="11">
                  <c:v>338363</c:v>
                </c:pt>
                <c:pt idx="12">
                  <c:v>249043</c:v>
                </c:pt>
                <c:pt idx="13">
                  <c:v>153043</c:v>
                </c:pt>
                <c:pt idx="14">
                  <c:v>79197</c:v>
                </c:pt>
                <c:pt idx="15">
                  <c:v>56911</c:v>
                </c:pt>
                <c:pt idx="16">
                  <c:v>57701</c:v>
                </c:pt>
                <c:pt idx="17">
                  <c:v>22100</c:v>
                </c:pt>
                <c:pt idx="18">
                  <c:v>6647</c:v>
                </c:pt>
                <c:pt idx="19">
                  <c:v>1369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0-4F73-8FA6-D7D856A4D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8697135"/>
        <c:axId val="1708679663"/>
      </c:barChart>
      <c:catAx>
        <c:axId val="1708697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8679663"/>
        <c:crosses val="autoZero"/>
        <c:auto val="1"/>
        <c:lblAlgn val="ctr"/>
        <c:lblOffset val="100"/>
        <c:noMultiLvlLbl val="0"/>
      </c:catAx>
      <c:valAx>
        <c:axId val="1708679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869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168088</xdr:colOff>
      <xdr:row>13</xdr:row>
      <xdr:rowOff>112059</xdr:rowOff>
    </xdr:from>
    <xdr:to>
      <xdr:col>4</xdr:col>
      <xdr:colOff>739588</xdr:colOff>
      <xdr:row>13</xdr:row>
      <xdr:rowOff>123265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CCF7061F-6330-44DE-9D8D-658DA12F718A}"/>
            </a:ext>
          </a:extLst>
        </xdr:cNvPr>
        <xdr:cNvCxnSpPr/>
      </xdr:nvCxnSpPr>
      <xdr:spPr>
        <a:xfrm flipH="1" flipV="1">
          <a:off x="3216088" y="2846294"/>
          <a:ext cx="571500" cy="112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134471</xdr:colOff>
      <xdr:row>7</xdr:row>
      <xdr:rowOff>89647</xdr:rowOff>
    </xdr:from>
    <xdr:to>
      <xdr:col>4</xdr:col>
      <xdr:colOff>672353</xdr:colOff>
      <xdr:row>7</xdr:row>
      <xdr:rowOff>89647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E4146BBF-3E0E-494E-8E90-EECD94CCE713}"/>
            </a:ext>
          </a:extLst>
        </xdr:cNvPr>
        <xdr:cNvCxnSpPr/>
      </xdr:nvCxnSpPr>
      <xdr:spPr>
        <a:xfrm flipH="1">
          <a:off x="3182471" y="1546412"/>
          <a:ext cx="537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141194</xdr:colOff>
      <xdr:row>6</xdr:row>
      <xdr:rowOff>96371</xdr:rowOff>
    </xdr:from>
    <xdr:to>
      <xdr:col>4</xdr:col>
      <xdr:colOff>679076</xdr:colOff>
      <xdr:row>6</xdr:row>
      <xdr:rowOff>96371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4DDDE6D2-0721-49EC-A18B-4087F5B00FCB}"/>
            </a:ext>
          </a:extLst>
        </xdr:cNvPr>
        <xdr:cNvCxnSpPr/>
      </xdr:nvCxnSpPr>
      <xdr:spPr>
        <a:xfrm flipH="1">
          <a:off x="3189194" y="1340224"/>
          <a:ext cx="537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134470</xdr:colOff>
      <xdr:row>35</xdr:row>
      <xdr:rowOff>100852</xdr:rowOff>
    </xdr:from>
    <xdr:to>
      <xdr:col>4</xdr:col>
      <xdr:colOff>672352</xdr:colOff>
      <xdr:row>35</xdr:row>
      <xdr:rowOff>100852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6FD6E7A9-F6C3-4CEF-B39C-C8BC72AFFE4F}"/>
            </a:ext>
          </a:extLst>
        </xdr:cNvPr>
        <xdr:cNvCxnSpPr/>
      </xdr:nvCxnSpPr>
      <xdr:spPr>
        <a:xfrm flipH="1">
          <a:off x="3182470" y="7182970"/>
          <a:ext cx="537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145676</xdr:colOff>
      <xdr:row>36</xdr:row>
      <xdr:rowOff>89647</xdr:rowOff>
    </xdr:from>
    <xdr:to>
      <xdr:col>4</xdr:col>
      <xdr:colOff>683558</xdr:colOff>
      <xdr:row>36</xdr:row>
      <xdr:rowOff>89647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E892FA64-4339-4D76-B23C-C156FA3FBEC4}"/>
            </a:ext>
          </a:extLst>
        </xdr:cNvPr>
        <xdr:cNvCxnSpPr/>
      </xdr:nvCxnSpPr>
      <xdr:spPr>
        <a:xfrm flipH="1">
          <a:off x="3193676" y="7384676"/>
          <a:ext cx="537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152399</xdr:colOff>
      <xdr:row>38</xdr:row>
      <xdr:rowOff>107576</xdr:rowOff>
    </xdr:from>
    <xdr:to>
      <xdr:col>4</xdr:col>
      <xdr:colOff>690281</xdr:colOff>
      <xdr:row>38</xdr:row>
      <xdr:rowOff>107576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7C27319F-07CE-4924-BD3F-4FF28CDA5DE4}"/>
            </a:ext>
          </a:extLst>
        </xdr:cNvPr>
        <xdr:cNvCxnSpPr/>
      </xdr:nvCxnSpPr>
      <xdr:spPr>
        <a:xfrm flipH="1">
          <a:off x="3200399" y="7828429"/>
          <a:ext cx="537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743231</xdr:colOff>
      <xdr:row>25</xdr:row>
      <xdr:rowOff>72558</xdr:rowOff>
    </xdr:from>
    <xdr:to>
      <xdr:col>6</xdr:col>
      <xdr:colOff>657225</xdr:colOff>
      <xdr:row>45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D0BC62-BD75-419D-89B8-A2A4363BD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158455</xdr:rowOff>
    </xdr:from>
    <xdr:to>
      <xdr:col>8</xdr:col>
      <xdr:colOff>756046</xdr:colOff>
      <xdr:row>48</xdr:row>
      <xdr:rowOff>43759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E8149-1D53-4043-BA7E-132E083C7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34636</xdr:rowOff>
    </xdr:from>
    <xdr:to>
      <xdr:col>9</xdr:col>
      <xdr:colOff>609600</xdr:colOff>
      <xdr:row>47</xdr:row>
      <xdr:rowOff>29874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E0EAB4-353C-469D-ACCC-BCF18639E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ch\Downloads\AZERBAI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F1" t="str">
            <v>Hombres</v>
          </cell>
          <cell r="G1" t="str">
            <v>Mujeres</v>
          </cell>
        </row>
        <row r="2">
          <cell r="E2" t="str">
            <v>0-4</v>
          </cell>
          <cell r="F2">
            <v>-312728</v>
          </cell>
          <cell r="G2">
            <v>399133</v>
          </cell>
        </row>
        <row r="3">
          <cell r="E3" t="str">
            <v>5-9</v>
          </cell>
          <cell r="F3">
            <v>-299123</v>
          </cell>
          <cell r="G3">
            <v>386891</v>
          </cell>
        </row>
        <row r="4">
          <cell r="E4" t="str">
            <v>10-14</v>
          </cell>
          <cell r="F4">
            <v>-359345</v>
          </cell>
          <cell r="G4">
            <v>312728</v>
          </cell>
        </row>
        <row r="5">
          <cell r="E5" t="str">
            <v>15-19</v>
          </cell>
          <cell r="F5">
            <v>-454092</v>
          </cell>
          <cell r="G5">
            <v>299123</v>
          </cell>
        </row>
        <row r="6">
          <cell r="E6" t="str">
            <v>20-24</v>
          </cell>
          <cell r="F6">
            <v>-470428</v>
          </cell>
          <cell r="G6">
            <v>359345</v>
          </cell>
        </row>
        <row r="7">
          <cell r="E7" t="str">
            <v>25-29</v>
          </cell>
          <cell r="F7">
            <v>-396947</v>
          </cell>
          <cell r="G7">
            <v>454092</v>
          </cell>
        </row>
        <row r="8">
          <cell r="E8" t="str">
            <v>30-34</v>
          </cell>
          <cell r="F8">
            <v>-328844</v>
          </cell>
          <cell r="G8">
            <v>470428</v>
          </cell>
        </row>
        <row r="9">
          <cell r="E9" t="str">
            <v>35-39</v>
          </cell>
          <cell r="F9">
            <v>-322238</v>
          </cell>
          <cell r="G9">
            <v>396947</v>
          </cell>
        </row>
        <row r="10">
          <cell r="E10" t="str">
            <v>40-44</v>
          </cell>
          <cell r="F10">
            <v>-337644</v>
          </cell>
          <cell r="G10">
            <v>328844</v>
          </cell>
        </row>
        <row r="11">
          <cell r="E11" t="str">
            <v>45-49</v>
          </cell>
          <cell r="F11">
            <v>-338363</v>
          </cell>
          <cell r="G11">
            <v>322238</v>
          </cell>
        </row>
        <row r="12">
          <cell r="E12" t="str">
            <v>50-54</v>
          </cell>
          <cell r="F12">
            <v>-249043</v>
          </cell>
          <cell r="G12">
            <v>337644</v>
          </cell>
        </row>
        <row r="13">
          <cell r="E13" t="str">
            <v>55-59</v>
          </cell>
          <cell r="F13">
            <v>-153043</v>
          </cell>
          <cell r="G13">
            <v>338363</v>
          </cell>
        </row>
        <row r="14">
          <cell r="E14" t="str">
            <v>60-64</v>
          </cell>
          <cell r="F14">
            <v>-79197</v>
          </cell>
          <cell r="G14">
            <v>249043</v>
          </cell>
        </row>
        <row r="15">
          <cell r="E15" t="str">
            <v>65-69</v>
          </cell>
          <cell r="F15">
            <v>-56911</v>
          </cell>
          <cell r="G15">
            <v>153043</v>
          </cell>
        </row>
        <row r="16">
          <cell r="E16" t="str">
            <v>70-74</v>
          </cell>
          <cell r="F16">
            <v>-57701</v>
          </cell>
          <cell r="G16">
            <v>79197</v>
          </cell>
        </row>
        <row r="17">
          <cell r="E17" t="str">
            <v>75-79</v>
          </cell>
          <cell r="F17">
            <v>-22100</v>
          </cell>
          <cell r="G17">
            <v>56911</v>
          </cell>
        </row>
        <row r="18">
          <cell r="E18" t="str">
            <v>80-84</v>
          </cell>
          <cell r="F18">
            <v>-6647</v>
          </cell>
          <cell r="G18">
            <v>57701</v>
          </cell>
        </row>
        <row r="19">
          <cell r="E19" t="str">
            <v>85-89</v>
          </cell>
          <cell r="F19">
            <v>-1369</v>
          </cell>
          <cell r="G19">
            <v>22100</v>
          </cell>
        </row>
        <row r="20">
          <cell r="E20" t="str">
            <v>90-94</v>
          </cell>
          <cell r="F20">
            <v>-98</v>
          </cell>
          <cell r="G20">
            <v>6647</v>
          </cell>
        </row>
        <row r="21">
          <cell r="E21" t="str">
            <v>95-99</v>
          </cell>
          <cell r="F21">
            <v>0</v>
          </cell>
          <cell r="G21">
            <v>1369</v>
          </cell>
        </row>
        <row r="22">
          <cell r="E22" t="str">
            <v>100+</v>
          </cell>
          <cell r="F22">
            <v>0</v>
          </cell>
          <cell r="G22">
            <v>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4C52-DFDE-4AB6-942F-9644656D6431}">
  <dimension ref="A1:O50"/>
  <sheetViews>
    <sheetView tabSelected="1" zoomScale="85" zoomScaleNormal="85" workbookViewId="0">
      <selection activeCell="J18" sqref="J18"/>
    </sheetView>
  </sheetViews>
  <sheetFormatPr baseColWidth="10" defaultRowHeight="15" x14ac:dyDescent="0.25"/>
  <cols>
    <col min="11" max="11" width="11.42578125" customWidth="1"/>
  </cols>
  <sheetData>
    <row r="1" spans="2:15" ht="15.75" thickBot="1" x14ac:dyDescent="0.3"/>
    <row r="2" spans="2:15" ht="16.5" thickTop="1" thickBot="1" x14ac:dyDescent="0.3">
      <c r="C2" s="128" t="s">
        <v>27</v>
      </c>
      <c r="D2" s="129"/>
      <c r="E2" s="129"/>
      <c r="F2" s="129"/>
      <c r="G2" s="129"/>
      <c r="H2" s="129"/>
      <c r="I2" s="130"/>
      <c r="J2" s="1"/>
    </row>
    <row r="3" spans="2:15" ht="15.75" thickTop="1" x14ac:dyDescent="0.25"/>
    <row r="4" spans="2:15" ht="15.75" thickBot="1" x14ac:dyDescent="0.3"/>
    <row r="5" spans="2:15" ht="16.5" thickTop="1" thickBot="1" x14ac:dyDescent="0.3">
      <c r="B5" s="142" t="s">
        <v>0</v>
      </c>
      <c r="C5" s="143"/>
      <c r="D5" s="51"/>
      <c r="F5" s="134" t="s">
        <v>16</v>
      </c>
      <c r="G5" s="135"/>
      <c r="H5" s="135"/>
      <c r="I5" s="135"/>
      <c r="J5" s="136"/>
      <c r="K5" s="2"/>
      <c r="L5" s="2"/>
      <c r="M5" s="2"/>
      <c r="N5" s="2"/>
      <c r="O5" s="2"/>
    </row>
    <row r="6" spans="2:15" ht="16.5" thickTop="1" thickBot="1" x14ac:dyDescent="0.3">
      <c r="B6" s="131" t="s">
        <v>1</v>
      </c>
      <c r="C6" s="133"/>
      <c r="D6" s="61">
        <v>4385</v>
      </c>
      <c r="F6" s="137" t="s">
        <v>17</v>
      </c>
      <c r="G6" s="138"/>
      <c r="H6" s="138"/>
      <c r="I6" s="138"/>
      <c r="J6" s="139"/>
    </row>
    <row r="7" spans="2:15" ht="16.5" thickTop="1" thickBot="1" x14ac:dyDescent="0.3">
      <c r="B7" s="131" t="s">
        <v>2</v>
      </c>
      <c r="C7" s="133"/>
      <c r="D7" s="62">
        <f>D6+D10+D14-D11</f>
        <v>4378</v>
      </c>
      <c r="F7" s="137" t="s">
        <v>15</v>
      </c>
      <c r="G7" s="138"/>
      <c r="H7" s="138"/>
      <c r="I7" s="138"/>
      <c r="J7" s="139"/>
    </row>
    <row r="8" spans="2:15" ht="16.5" thickTop="1" thickBot="1" x14ac:dyDescent="0.3">
      <c r="B8" s="113" t="s">
        <v>3</v>
      </c>
      <c r="C8" s="114"/>
      <c r="D8" s="60">
        <f>(D6+D7)/2</f>
        <v>4381.5</v>
      </c>
      <c r="E8" s="1"/>
      <c r="F8" s="110" t="s">
        <v>18</v>
      </c>
      <c r="G8" s="111"/>
      <c r="H8" s="111"/>
      <c r="I8" s="111"/>
      <c r="J8" s="112"/>
      <c r="K8" s="55"/>
    </row>
    <row r="9" spans="2:15" ht="16.5" thickTop="1" thickBot="1" x14ac:dyDescent="0.3">
      <c r="B9" s="131"/>
      <c r="C9" s="133"/>
      <c r="D9" s="61"/>
      <c r="F9" s="103" t="s">
        <v>23</v>
      </c>
      <c r="G9" s="57"/>
      <c r="H9" s="57"/>
      <c r="I9" s="57"/>
      <c r="J9" s="104"/>
      <c r="K9" s="3"/>
    </row>
    <row r="10" spans="2:15" ht="16.5" thickTop="1" thickBot="1" x14ac:dyDescent="0.3">
      <c r="B10" s="113" t="s">
        <v>4</v>
      </c>
      <c r="C10" s="114"/>
      <c r="D10" s="54">
        <v>113</v>
      </c>
      <c r="E10" s="1"/>
      <c r="F10" s="105" t="s">
        <v>24</v>
      </c>
      <c r="G10" s="58"/>
      <c r="H10" s="58"/>
      <c r="I10" s="58"/>
      <c r="J10" s="104"/>
    </row>
    <row r="11" spans="2:15" ht="16.5" thickTop="1" thickBot="1" x14ac:dyDescent="0.3">
      <c r="B11" s="140" t="s">
        <v>5</v>
      </c>
      <c r="C11" s="141"/>
      <c r="D11" s="52">
        <v>90</v>
      </c>
      <c r="E11" s="1"/>
      <c r="F11" s="106"/>
      <c r="G11" s="107"/>
      <c r="H11" s="108"/>
      <c r="I11" s="107"/>
      <c r="J11" s="109"/>
    </row>
    <row r="12" spans="2:15" ht="16.5" thickTop="1" thickBot="1" x14ac:dyDescent="0.3">
      <c r="B12" s="131" t="s">
        <v>6</v>
      </c>
      <c r="C12" s="133"/>
      <c r="D12" s="61">
        <v>8</v>
      </c>
      <c r="F12" s="1"/>
      <c r="G12" s="1"/>
      <c r="I12" s="1"/>
      <c r="J12" s="1"/>
    </row>
    <row r="13" spans="2:15" ht="16.5" thickTop="1" thickBot="1" x14ac:dyDescent="0.3">
      <c r="B13" s="113" t="s">
        <v>7</v>
      </c>
      <c r="C13" s="114"/>
      <c r="D13" s="54">
        <v>38</v>
      </c>
    </row>
    <row r="14" spans="2:15" ht="16.5" thickTop="1" thickBot="1" x14ac:dyDescent="0.3">
      <c r="B14" s="113" t="s">
        <v>8</v>
      </c>
      <c r="C14" s="114"/>
      <c r="D14" s="60">
        <f>D12-D13</f>
        <v>-30</v>
      </c>
      <c r="F14" s="116" t="s">
        <v>25</v>
      </c>
      <c r="G14" s="117"/>
      <c r="H14" s="117"/>
      <c r="I14" s="117"/>
      <c r="J14" s="118"/>
    </row>
    <row r="15" spans="2:15" ht="16.5" thickTop="1" thickBot="1" x14ac:dyDescent="0.3">
      <c r="F15" s="119" t="s">
        <v>26</v>
      </c>
      <c r="G15" s="120"/>
      <c r="H15" s="120"/>
      <c r="I15" s="120"/>
      <c r="J15" s="121"/>
    </row>
    <row r="16" spans="2:15" ht="15.75" thickTop="1" x14ac:dyDescent="0.25"/>
    <row r="18" spans="1:11" ht="15.75" thickBot="1" x14ac:dyDescent="0.3"/>
    <row r="19" spans="1:11" ht="15.75" thickTop="1" x14ac:dyDescent="0.25">
      <c r="A19" s="56"/>
      <c r="B19" s="116" t="s">
        <v>9</v>
      </c>
      <c r="C19" s="117"/>
      <c r="D19" s="117"/>
      <c r="E19" s="117"/>
      <c r="F19" s="117"/>
      <c r="G19" s="117"/>
      <c r="H19" s="117"/>
      <c r="I19" s="117"/>
      <c r="J19" s="59"/>
      <c r="K19" s="1"/>
    </row>
    <row r="20" spans="1:11" x14ac:dyDescent="0.25">
      <c r="A20" s="56"/>
      <c r="B20" s="122" t="s">
        <v>10</v>
      </c>
      <c r="C20" s="123"/>
      <c r="D20" s="123"/>
      <c r="E20" s="123"/>
      <c r="F20" s="123"/>
      <c r="G20" s="123"/>
      <c r="H20" s="123"/>
      <c r="I20" s="123"/>
      <c r="J20" s="124"/>
      <c r="K20" s="1"/>
    </row>
    <row r="21" spans="1:11" x14ac:dyDescent="0.25">
      <c r="A21" s="56"/>
      <c r="B21" s="122" t="s">
        <v>11</v>
      </c>
      <c r="C21" s="123"/>
      <c r="D21" s="123"/>
      <c r="E21" s="123"/>
      <c r="F21" s="123"/>
      <c r="G21" s="123"/>
      <c r="H21" s="123"/>
      <c r="I21" s="123"/>
      <c r="J21" s="124"/>
      <c r="K21" s="1"/>
    </row>
    <row r="22" spans="1:11" x14ac:dyDescent="0.25">
      <c r="A22" s="56"/>
      <c r="B22" s="122" t="s">
        <v>12</v>
      </c>
      <c r="C22" s="123"/>
      <c r="D22" s="123"/>
      <c r="E22" s="123"/>
      <c r="F22" s="123"/>
      <c r="G22" s="123"/>
      <c r="H22" s="123"/>
      <c r="I22" s="123"/>
      <c r="J22" s="124"/>
      <c r="K22" s="1"/>
    </row>
    <row r="23" spans="1:11" x14ac:dyDescent="0.25">
      <c r="A23" s="56"/>
      <c r="B23" s="122" t="s">
        <v>13</v>
      </c>
      <c r="C23" s="123"/>
      <c r="D23" s="123"/>
      <c r="E23" s="123"/>
      <c r="F23" s="123"/>
      <c r="G23" s="123"/>
      <c r="H23" s="123"/>
      <c r="I23" s="123"/>
      <c r="J23" s="124"/>
    </row>
    <row r="24" spans="1:11" ht="15.75" thickBot="1" x14ac:dyDescent="0.3">
      <c r="A24" s="56"/>
      <c r="B24" s="125" t="s">
        <v>14</v>
      </c>
      <c r="C24" s="126"/>
      <c r="D24" s="126"/>
      <c r="E24" s="126"/>
      <c r="F24" s="126"/>
      <c r="G24" s="126"/>
      <c r="H24" s="126"/>
      <c r="I24" s="126"/>
      <c r="J24" s="127"/>
    </row>
    <row r="25" spans="1:11" ht="15.75" thickTop="1" x14ac:dyDescent="0.25">
      <c r="B25" s="1"/>
      <c r="C25" s="1"/>
      <c r="D25" s="1"/>
      <c r="J25" s="1"/>
    </row>
    <row r="33" spans="2:14" ht="15.75" thickBot="1" x14ac:dyDescent="0.3"/>
    <row r="34" spans="2:14" ht="16.5" thickTop="1" thickBot="1" x14ac:dyDescent="0.3">
      <c r="D34" s="131" t="s">
        <v>28</v>
      </c>
      <c r="E34" s="132"/>
      <c r="F34" s="133"/>
      <c r="G34" s="65"/>
    </row>
    <row r="35" spans="2:14" ht="16.5" thickTop="1" thickBot="1" x14ac:dyDescent="0.3"/>
    <row r="36" spans="2:14" ht="16.5" thickTop="1" thickBot="1" x14ac:dyDescent="0.3">
      <c r="B36" s="131" t="s">
        <v>19</v>
      </c>
      <c r="C36" s="133"/>
      <c r="D36" s="64">
        <f>D10/D7*1000</f>
        <v>25.810872544540885</v>
      </c>
      <c r="F36" s="66" t="s">
        <v>54</v>
      </c>
      <c r="G36" s="66"/>
      <c r="H36" s="68"/>
      <c r="I36" s="71"/>
      <c r="J36" s="71"/>
      <c r="K36" s="71"/>
      <c r="L36" s="71"/>
      <c r="M36" s="71"/>
      <c r="N36" s="72"/>
    </row>
    <row r="37" spans="2:14" ht="16.5" thickTop="1" thickBot="1" x14ac:dyDescent="0.3">
      <c r="B37" s="113" t="s">
        <v>20</v>
      </c>
      <c r="C37" s="115"/>
      <c r="D37" s="64">
        <f>D11/D7*1000</f>
        <v>20.55733211512106</v>
      </c>
      <c r="F37" s="66" t="s">
        <v>53</v>
      </c>
      <c r="G37" s="69"/>
      <c r="H37" s="73"/>
      <c r="I37" s="50"/>
      <c r="J37" s="53"/>
      <c r="K37" s="53"/>
      <c r="L37" s="53"/>
      <c r="M37" s="54"/>
    </row>
    <row r="38" spans="2:14" ht="16.5" thickTop="1" thickBot="1" x14ac:dyDescent="0.3">
      <c r="B38" s="113" t="s">
        <v>21</v>
      </c>
      <c r="C38" s="115"/>
      <c r="D38" s="61">
        <v>845</v>
      </c>
    </row>
    <row r="39" spans="2:14" ht="16.5" thickTop="1" thickBot="1" x14ac:dyDescent="0.3">
      <c r="B39" s="113" t="s">
        <v>22</v>
      </c>
      <c r="C39" s="115"/>
      <c r="D39" s="64">
        <f>D10/D11*1000</f>
        <v>1255.5555555555554</v>
      </c>
      <c r="F39" s="66" t="s">
        <v>55</v>
      </c>
      <c r="G39" s="67"/>
      <c r="H39" s="68"/>
      <c r="I39" s="70"/>
      <c r="J39" s="71"/>
      <c r="K39" s="72"/>
    </row>
    <row r="40" spans="2:14" ht="15.75" thickTop="1" x14ac:dyDescent="0.25"/>
    <row r="50" spans="6:6" x14ac:dyDescent="0.25">
      <c r="F50" s="4"/>
    </row>
  </sheetData>
  <mergeCells count="27">
    <mergeCell ref="C2:I2"/>
    <mergeCell ref="D34:F34"/>
    <mergeCell ref="B36:C36"/>
    <mergeCell ref="B37:C37"/>
    <mergeCell ref="B38:C38"/>
    <mergeCell ref="F5:J5"/>
    <mergeCell ref="F6:J6"/>
    <mergeCell ref="F7:J7"/>
    <mergeCell ref="B11:C11"/>
    <mergeCell ref="B12:C12"/>
    <mergeCell ref="B13:C13"/>
    <mergeCell ref="B5:C5"/>
    <mergeCell ref="B6:C6"/>
    <mergeCell ref="B7:C7"/>
    <mergeCell ref="B8:C8"/>
    <mergeCell ref="B9:C9"/>
    <mergeCell ref="B10:C10"/>
    <mergeCell ref="B39:C39"/>
    <mergeCell ref="F14:J14"/>
    <mergeCell ref="F15:J15"/>
    <mergeCell ref="B19:I19"/>
    <mergeCell ref="B20:J20"/>
    <mergeCell ref="B21:J21"/>
    <mergeCell ref="B22:J22"/>
    <mergeCell ref="B23:J23"/>
    <mergeCell ref="B24:J24"/>
    <mergeCell ref="B14:C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621DC-702D-4EF4-840D-A68F1549BB42}">
  <dimension ref="B1:M48"/>
  <sheetViews>
    <sheetView topLeftCell="D19" zoomScaleNormal="100" workbookViewId="0">
      <selection activeCell="M29" sqref="M29"/>
    </sheetView>
  </sheetViews>
  <sheetFormatPr baseColWidth="10" defaultRowHeight="15" x14ac:dyDescent="0.25"/>
  <cols>
    <col min="2" max="2" width="19.5703125" customWidth="1"/>
  </cols>
  <sheetData>
    <row r="1" spans="2:13" ht="15.75" thickBot="1" x14ac:dyDescent="0.3">
      <c r="D1" t="s">
        <v>83</v>
      </c>
    </row>
    <row r="2" spans="2:13" ht="16.5" thickTop="1" thickBot="1" x14ac:dyDescent="0.3">
      <c r="B2" s="5" t="s">
        <v>31</v>
      </c>
      <c r="C2" s="11" t="s">
        <v>29</v>
      </c>
      <c r="D2" s="47" t="s">
        <v>30</v>
      </c>
      <c r="G2" s="14" t="s">
        <v>31</v>
      </c>
      <c r="H2" s="11" t="s">
        <v>29</v>
      </c>
      <c r="I2" s="47" t="s">
        <v>30</v>
      </c>
      <c r="K2" s="94" t="s">
        <v>84</v>
      </c>
      <c r="L2" s="95"/>
      <c r="M2" s="96"/>
    </row>
    <row r="3" spans="2:13" ht="15.75" thickBot="1" x14ac:dyDescent="0.3">
      <c r="B3" s="6" t="s">
        <v>32</v>
      </c>
      <c r="C3" s="12">
        <v>5604781</v>
      </c>
      <c r="D3" s="47">
        <v>5353961</v>
      </c>
      <c r="G3" s="6" t="s">
        <v>32</v>
      </c>
      <c r="H3" s="12">
        <f>-(D4)</f>
        <v>-5478805</v>
      </c>
      <c r="I3" s="47">
        <v>5353961</v>
      </c>
      <c r="K3" s="97" t="s">
        <v>71</v>
      </c>
      <c r="L3" s="98"/>
      <c r="M3" s="99"/>
    </row>
    <row r="4" spans="2:13" ht="15.75" thickBot="1" x14ac:dyDescent="0.3">
      <c r="B4" s="7" t="s">
        <v>51</v>
      </c>
      <c r="C4" s="12">
        <v>5731706</v>
      </c>
      <c r="D4" s="47">
        <v>5478805</v>
      </c>
      <c r="G4" s="7" t="s">
        <v>51</v>
      </c>
      <c r="H4" s="12">
        <f t="shared" ref="H4:H22" si="0">-(D5)</f>
        <v>-5448048</v>
      </c>
      <c r="I4" s="47">
        <v>5478805</v>
      </c>
      <c r="K4" s="100" t="s">
        <v>72</v>
      </c>
      <c r="L4" s="101"/>
      <c r="M4" s="102"/>
    </row>
    <row r="5" spans="2:13" ht="16.5" thickTop="1" thickBot="1" x14ac:dyDescent="0.3">
      <c r="B5" s="8" t="s">
        <v>52</v>
      </c>
      <c r="C5" s="11">
        <v>5692822</v>
      </c>
      <c r="D5" s="48">
        <v>5448048</v>
      </c>
      <c r="G5" s="7" t="s">
        <v>56</v>
      </c>
      <c r="H5" s="12">
        <f t="shared" si="0"/>
        <v>-5514580</v>
      </c>
      <c r="I5" s="47">
        <v>5448048</v>
      </c>
    </row>
    <row r="6" spans="2:13" ht="15.75" thickBot="1" x14ac:dyDescent="0.3">
      <c r="B6" s="9" t="s">
        <v>33</v>
      </c>
      <c r="C6" s="13">
        <v>5695013</v>
      </c>
      <c r="D6" s="49">
        <v>5514580</v>
      </c>
      <c r="G6" s="6" t="s">
        <v>33</v>
      </c>
      <c r="H6" s="12">
        <f t="shared" si="0"/>
        <v>-5434658</v>
      </c>
      <c r="I6" s="47">
        <v>5514580</v>
      </c>
    </row>
    <row r="7" spans="2:13" ht="15.75" thickBot="1" x14ac:dyDescent="0.3">
      <c r="B7" s="9" t="s">
        <v>34</v>
      </c>
      <c r="C7" s="13">
        <v>5505161</v>
      </c>
      <c r="D7" s="49">
        <v>5434658</v>
      </c>
      <c r="G7" s="5" t="s">
        <v>34</v>
      </c>
      <c r="H7" s="12">
        <f t="shared" si="0"/>
        <v>-5411644</v>
      </c>
      <c r="I7" s="47">
        <v>5434658</v>
      </c>
    </row>
    <row r="8" spans="2:13" ht="15.75" thickBot="1" x14ac:dyDescent="0.3">
      <c r="B8" s="9" t="s">
        <v>35</v>
      </c>
      <c r="C8" s="13">
        <v>5384130</v>
      </c>
      <c r="D8" s="49">
        <v>5411644</v>
      </c>
      <c r="G8" s="9" t="s">
        <v>35</v>
      </c>
      <c r="H8" s="11">
        <f t="shared" si="0"/>
        <v>-5041468</v>
      </c>
      <c r="I8" s="48">
        <v>5411644</v>
      </c>
    </row>
    <row r="9" spans="2:13" ht="16.5" thickTop="1" thickBot="1" x14ac:dyDescent="0.3">
      <c r="B9" s="5" t="s">
        <v>36</v>
      </c>
      <c r="C9" s="11">
        <v>4748412</v>
      </c>
      <c r="D9" s="48">
        <v>5041468</v>
      </c>
      <c r="G9" s="9" t="s">
        <v>36</v>
      </c>
      <c r="H9" s="13">
        <f t="shared" si="0"/>
        <v>-4746361</v>
      </c>
      <c r="I9" s="49">
        <v>5041468</v>
      </c>
      <c r="K9" s="94" t="s">
        <v>75</v>
      </c>
      <c r="L9" s="95"/>
      <c r="M9" s="96"/>
    </row>
    <row r="10" spans="2:13" ht="15.75" thickBot="1" x14ac:dyDescent="0.3">
      <c r="B10" s="5" t="s">
        <v>37</v>
      </c>
      <c r="C10" s="11">
        <v>4343789</v>
      </c>
      <c r="D10" s="48">
        <v>4746361</v>
      </c>
      <c r="G10" s="9" t="s">
        <v>37</v>
      </c>
      <c r="H10" s="13">
        <f t="shared" si="0"/>
        <v>-4502226</v>
      </c>
      <c r="I10" s="49">
        <v>4746361</v>
      </c>
      <c r="K10" s="97" t="s">
        <v>73</v>
      </c>
      <c r="L10" s="98"/>
      <c r="M10" s="99"/>
    </row>
    <row r="11" spans="2:13" ht="15.75" thickBot="1" x14ac:dyDescent="0.3">
      <c r="B11" s="9" t="s">
        <v>38</v>
      </c>
      <c r="C11" s="13">
        <v>4029738</v>
      </c>
      <c r="D11" s="49">
        <v>4502226</v>
      </c>
      <c r="G11" s="9" t="s">
        <v>38</v>
      </c>
      <c r="H11" s="13">
        <f t="shared" si="0"/>
        <v>-4233025</v>
      </c>
      <c r="I11" s="49">
        <v>4502226</v>
      </c>
      <c r="K11" s="100" t="s">
        <v>74</v>
      </c>
      <c r="L11" s="101"/>
      <c r="M11" s="102"/>
    </row>
    <row r="12" spans="2:13" ht="15.75" thickBot="1" x14ac:dyDescent="0.3">
      <c r="B12" s="5" t="s">
        <v>39</v>
      </c>
      <c r="C12" s="11">
        <v>3782769</v>
      </c>
      <c r="D12" s="48">
        <v>4233025</v>
      </c>
      <c r="G12" s="9" t="s">
        <v>39</v>
      </c>
      <c r="H12" s="13">
        <f t="shared" si="0"/>
        <v>-3688873</v>
      </c>
      <c r="I12" s="49">
        <v>4233025</v>
      </c>
    </row>
    <row r="13" spans="2:13" ht="15.75" thickBot="1" x14ac:dyDescent="0.3">
      <c r="B13" s="9" t="s">
        <v>40</v>
      </c>
      <c r="C13" s="13">
        <v>3236044</v>
      </c>
      <c r="D13" s="49">
        <v>3688873</v>
      </c>
      <c r="G13" s="9" t="s">
        <v>40</v>
      </c>
      <c r="H13" s="13">
        <f t="shared" si="0"/>
        <v>-3090563</v>
      </c>
      <c r="I13" s="49">
        <v>3688873</v>
      </c>
    </row>
    <row r="14" spans="2:13" ht="15.75" thickBot="1" x14ac:dyDescent="0.3">
      <c r="B14" s="9" t="s">
        <v>41</v>
      </c>
      <c r="C14" s="13">
        <v>2742491</v>
      </c>
      <c r="D14" s="49">
        <v>3090563</v>
      </c>
      <c r="G14" s="9" t="s">
        <v>41</v>
      </c>
      <c r="H14" s="13">
        <f t="shared" si="0"/>
        <v>-2500183</v>
      </c>
      <c r="I14" s="49">
        <v>3090563</v>
      </c>
    </row>
    <row r="15" spans="2:13" ht="15.75" thickBot="1" x14ac:dyDescent="0.3">
      <c r="B15" s="10" t="s">
        <v>42</v>
      </c>
      <c r="C15" s="13">
        <v>2169271</v>
      </c>
      <c r="D15" s="49">
        <v>2500183</v>
      </c>
      <c r="G15" s="9" t="s">
        <v>42</v>
      </c>
      <c r="H15" s="13">
        <f t="shared" si="0"/>
        <v>-1938297</v>
      </c>
      <c r="I15" s="49">
        <v>2500183</v>
      </c>
    </row>
    <row r="16" spans="2:13" ht="15.75" thickBot="1" x14ac:dyDescent="0.3">
      <c r="B16" s="5" t="s">
        <v>43</v>
      </c>
      <c r="C16" s="13">
        <v>1657202</v>
      </c>
      <c r="D16" s="49">
        <v>1938297</v>
      </c>
      <c r="G16" s="9" t="s">
        <v>43</v>
      </c>
      <c r="H16" s="13">
        <f t="shared" si="0"/>
        <v>-1340716</v>
      </c>
      <c r="I16" s="49">
        <v>1938297</v>
      </c>
    </row>
    <row r="17" spans="2:11" ht="15.75" thickBot="1" x14ac:dyDescent="0.3">
      <c r="B17" s="9" t="s">
        <v>44</v>
      </c>
      <c r="C17" s="13">
        <v>1125991</v>
      </c>
      <c r="D17" s="49">
        <v>1340716</v>
      </c>
      <c r="G17" s="9" t="s">
        <v>44</v>
      </c>
      <c r="H17" s="13">
        <f t="shared" si="0"/>
        <v>-947528</v>
      </c>
      <c r="I17" s="49">
        <v>1340716</v>
      </c>
    </row>
    <row r="18" spans="2:11" ht="15.75" thickBot="1" x14ac:dyDescent="0.3">
      <c r="B18" s="9" t="s">
        <v>45</v>
      </c>
      <c r="C18" s="13">
        <v>774478</v>
      </c>
      <c r="D18" s="49">
        <v>947528</v>
      </c>
      <c r="G18" s="9" t="s">
        <v>45</v>
      </c>
      <c r="H18" s="13">
        <f t="shared" si="0"/>
        <v>-602438</v>
      </c>
      <c r="I18" s="49">
        <v>947528</v>
      </c>
    </row>
    <row r="19" spans="2:11" ht="15.75" thickBot="1" x14ac:dyDescent="0.3">
      <c r="B19" s="9" t="s">
        <v>46</v>
      </c>
      <c r="C19" s="13">
        <v>456066</v>
      </c>
      <c r="D19" s="49">
        <v>602438</v>
      </c>
      <c r="G19" s="9" t="s">
        <v>46</v>
      </c>
      <c r="H19" s="13">
        <f t="shared" si="0"/>
        <v>-361118</v>
      </c>
      <c r="I19" s="49">
        <v>602438</v>
      </c>
    </row>
    <row r="20" spans="2:11" ht="15.75" thickBot="1" x14ac:dyDescent="0.3">
      <c r="B20" s="9" t="s">
        <v>47</v>
      </c>
      <c r="C20" s="13">
        <v>248866</v>
      </c>
      <c r="D20" s="49">
        <v>361118</v>
      </c>
      <c r="G20" s="9" t="s">
        <v>47</v>
      </c>
      <c r="H20" s="13">
        <f t="shared" si="0"/>
        <v>-168098</v>
      </c>
      <c r="I20" s="49">
        <v>361118</v>
      </c>
    </row>
    <row r="21" spans="2:11" ht="15.75" thickBot="1" x14ac:dyDescent="0.3">
      <c r="B21" s="9" t="s">
        <v>48</v>
      </c>
      <c r="C21" s="13">
        <v>107034</v>
      </c>
      <c r="D21" s="49">
        <v>168098</v>
      </c>
      <c r="G21" s="9" t="s">
        <v>48</v>
      </c>
      <c r="H21" s="13">
        <f t="shared" si="0"/>
        <v>-50439</v>
      </c>
      <c r="I21" s="49">
        <v>168098</v>
      </c>
    </row>
    <row r="22" spans="2:11" ht="15.75" thickBot="1" x14ac:dyDescent="0.3">
      <c r="B22" s="9" t="s">
        <v>49</v>
      </c>
      <c r="C22" s="13">
        <v>30998</v>
      </c>
      <c r="D22" s="49">
        <v>50439</v>
      </c>
      <c r="G22" s="9" t="s">
        <v>49</v>
      </c>
      <c r="H22" s="13">
        <f t="shared" si="0"/>
        <v>-8238</v>
      </c>
      <c r="I22" s="49">
        <v>50439</v>
      </c>
    </row>
    <row r="23" spans="2:11" ht="15.75" thickBot="1" x14ac:dyDescent="0.3">
      <c r="B23" s="9" t="s">
        <v>50</v>
      </c>
      <c r="C23" s="13">
        <v>4724</v>
      </c>
      <c r="D23" s="49">
        <v>8238</v>
      </c>
      <c r="G23" s="9" t="s">
        <v>50</v>
      </c>
      <c r="H23" s="11">
        <f>-(D24)</f>
        <v>0</v>
      </c>
      <c r="I23" s="49">
        <v>8238</v>
      </c>
    </row>
    <row r="27" spans="2:11" ht="15.75" thickBot="1" x14ac:dyDescent="0.3"/>
    <row r="28" spans="2:11" ht="15.75" thickTop="1" x14ac:dyDescent="0.25">
      <c r="I28" s="94" t="s">
        <v>77</v>
      </c>
      <c r="J28" s="95"/>
      <c r="K28" s="96"/>
    </row>
    <row r="29" spans="2:11" x14ac:dyDescent="0.25">
      <c r="I29" s="97" t="s">
        <v>86</v>
      </c>
      <c r="J29" s="98"/>
      <c r="K29" s="99"/>
    </row>
    <row r="30" spans="2:11" ht="15.75" thickBot="1" x14ac:dyDescent="0.3">
      <c r="I30" s="100" t="s">
        <v>78</v>
      </c>
      <c r="J30" s="101" t="s">
        <v>85</v>
      </c>
      <c r="K30" s="102"/>
    </row>
    <row r="31" spans="2:11" ht="15.75" thickTop="1" x14ac:dyDescent="0.25"/>
    <row r="32" spans="2:11" ht="15.75" thickBot="1" x14ac:dyDescent="0.3"/>
    <row r="33" spans="9:11" ht="15.75" thickTop="1" x14ac:dyDescent="0.25">
      <c r="I33" s="146" t="s">
        <v>62</v>
      </c>
      <c r="J33" s="147"/>
      <c r="K33" s="148"/>
    </row>
    <row r="34" spans="9:11" x14ac:dyDescent="0.25">
      <c r="I34" s="149" t="s">
        <v>63</v>
      </c>
      <c r="J34" s="150"/>
      <c r="K34" s="151"/>
    </row>
    <row r="35" spans="9:11" x14ac:dyDescent="0.25">
      <c r="I35" s="149" t="s">
        <v>64</v>
      </c>
      <c r="J35" s="150"/>
      <c r="K35" s="151"/>
    </row>
    <row r="36" spans="9:11" x14ac:dyDescent="0.25">
      <c r="I36" s="149" t="s">
        <v>65</v>
      </c>
      <c r="J36" s="150"/>
      <c r="K36" s="151"/>
    </row>
    <row r="37" spans="9:11" ht="15.75" thickBot="1" x14ac:dyDescent="0.3">
      <c r="I37" s="152" t="s">
        <v>66</v>
      </c>
      <c r="J37" s="144"/>
      <c r="K37" s="145"/>
    </row>
    <row r="38" spans="9:11" ht="15.75" thickTop="1" x14ac:dyDescent="0.25"/>
    <row r="39" spans="9:11" ht="15.75" thickBot="1" x14ac:dyDescent="0.3"/>
    <row r="40" spans="9:11" ht="15.75" thickTop="1" x14ac:dyDescent="0.25">
      <c r="I40" s="146" t="s">
        <v>79</v>
      </c>
      <c r="J40" s="147"/>
      <c r="K40" s="148"/>
    </row>
    <row r="41" spans="9:11" x14ac:dyDescent="0.25">
      <c r="I41" s="149" t="s">
        <v>67</v>
      </c>
      <c r="J41" s="150"/>
      <c r="K41" s="151"/>
    </row>
    <row r="42" spans="9:11" x14ac:dyDescent="0.25">
      <c r="I42" s="149" t="s">
        <v>68</v>
      </c>
      <c r="J42" s="150"/>
      <c r="K42" s="151"/>
    </row>
    <row r="43" spans="9:11" ht="15.75" thickBot="1" x14ac:dyDescent="0.3">
      <c r="I43" s="152" t="s">
        <v>69</v>
      </c>
      <c r="J43" s="144"/>
      <c r="K43" s="145"/>
    </row>
    <row r="44" spans="9:11" ht="16.5" thickTop="1" thickBot="1" x14ac:dyDescent="0.3"/>
    <row r="45" spans="9:11" ht="15.75" thickTop="1" x14ac:dyDescent="0.25">
      <c r="I45" s="146" t="s">
        <v>82</v>
      </c>
      <c r="J45" s="147"/>
      <c r="K45" s="148"/>
    </row>
    <row r="46" spans="9:11" x14ac:dyDescent="0.25">
      <c r="I46" s="149" t="s">
        <v>80</v>
      </c>
      <c r="J46" s="150"/>
      <c r="K46" s="151"/>
    </row>
    <row r="47" spans="9:11" ht="15.75" thickBot="1" x14ac:dyDescent="0.3">
      <c r="I47" s="100"/>
      <c r="J47" s="144" t="s">
        <v>81</v>
      </c>
      <c r="K47" s="145"/>
    </row>
    <row r="48" spans="9:11" ht="15.75" thickTop="1" x14ac:dyDescent="0.25"/>
  </sheetData>
  <mergeCells count="12">
    <mergeCell ref="J47:K47"/>
    <mergeCell ref="I33:K33"/>
    <mergeCell ref="I34:K34"/>
    <mergeCell ref="I35:K35"/>
    <mergeCell ref="I36:K36"/>
    <mergeCell ref="I37:K37"/>
    <mergeCell ref="I40:K40"/>
    <mergeCell ref="I41:K41"/>
    <mergeCell ref="I42:K42"/>
    <mergeCell ref="I43:K43"/>
    <mergeCell ref="I45:K45"/>
    <mergeCell ref="I46:K4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40A3-C585-4378-AD7D-E4DF74C7E2DC}">
  <dimension ref="B1:M47"/>
  <sheetViews>
    <sheetView zoomScale="70" zoomScaleNormal="70" workbookViewId="0">
      <selection activeCell="L15" sqref="L15"/>
    </sheetView>
  </sheetViews>
  <sheetFormatPr baseColWidth="10" defaultRowHeight="15" x14ac:dyDescent="0.25"/>
  <sheetData>
    <row r="1" spans="2:13" ht="15.75" thickBot="1" x14ac:dyDescent="0.3">
      <c r="D1" t="s">
        <v>87</v>
      </c>
    </row>
    <row r="2" spans="2:13" ht="16.5" thickTop="1" thickBot="1" x14ac:dyDescent="0.3">
      <c r="B2" s="38" t="s">
        <v>31</v>
      </c>
      <c r="C2" s="15" t="s">
        <v>29</v>
      </c>
      <c r="D2" s="30" t="s">
        <v>30</v>
      </c>
      <c r="G2" s="38" t="s">
        <v>31</v>
      </c>
      <c r="H2" s="15" t="s">
        <v>29</v>
      </c>
      <c r="I2" s="30" t="s">
        <v>30</v>
      </c>
    </row>
    <row r="3" spans="2:13" ht="16.5" thickTop="1" thickBot="1" x14ac:dyDescent="0.3">
      <c r="B3" s="38" t="s">
        <v>32</v>
      </c>
      <c r="C3" s="16">
        <v>2929541</v>
      </c>
      <c r="D3" s="35">
        <v>2856070</v>
      </c>
      <c r="G3" s="38" t="s">
        <v>32</v>
      </c>
      <c r="H3" s="15">
        <f>-(C4)</f>
        <v>-2931113</v>
      </c>
      <c r="I3" s="31">
        <v>2856070</v>
      </c>
      <c r="K3" s="94" t="s">
        <v>70</v>
      </c>
      <c r="L3" s="95"/>
      <c r="M3" s="96"/>
    </row>
    <row r="4" spans="2:13" ht="16.5" thickTop="1" thickBot="1" x14ac:dyDescent="0.3">
      <c r="B4" s="39" t="s">
        <v>57</v>
      </c>
      <c r="C4" s="17">
        <v>2931113</v>
      </c>
      <c r="D4" s="35">
        <v>2864891</v>
      </c>
      <c r="G4" s="39" t="s">
        <v>57</v>
      </c>
      <c r="H4" s="15">
        <f t="shared" ref="H4:H23" si="0">-(C5)</f>
        <v>-2716259</v>
      </c>
      <c r="I4" s="32">
        <v>2864891</v>
      </c>
      <c r="K4" s="97" t="s">
        <v>71</v>
      </c>
      <c r="L4" s="98"/>
      <c r="M4" s="99"/>
    </row>
    <row r="5" spans="2:13" ht="16.5" thickTop="1" thickBot="1" x14ac:dyDescent="0.3">
      <c r="B5" s="39" t="s">
        <v>58</v>
      </c>
      <c r="C5" s="15">
        <v>2716259</v>
      </c>
      <c r="D5" s="36">
        <v>2665504</v>
      </c>
      <c r="G5" s="45" t="s">
        <v>58</v>
      </c>
      <c r="H5" s="20">
        <f t="shared" si="0"/>
        <v>-2445035</v>
      </c>
      <c r="I5" s="30">
        <v>2665504</v>
      </c>
      <c r="K5" s="100" t="s">
        <v>72</v>
      </c>
      <c r="L5" s="101"/>
      <c r="M5" s="102"/>
    </row>
    <row r="6" spans="2:13" ht="16.5" thickTop="1" thickBot="1" x14ac:dyDescent="0.3">
      <c r="B6" s="40" t="s">
        <v>33</v>
      </c>
      <c r="C6" s="18">
        <v>2445035</v>
      </c>
      <c r="D6" s="34">
        <v>2413807</v>
      </c>
      <c r="G6" s="46" t="s">
        <v>33</v>
      </c>
      <c r="H6" s="15">
        <f t="shared" si="0"/>
        <v>-2496689</v>
      </c>
      <c r="I6" s="31">
        <v>2413807</v>
      </c>
    </row>
    <row r="7" spans="2:13" ht="16.5" thickTop="1" thickBot="1" x14ac:dyDescent="0.3">
      <c r="B7" s="38" t="s">
        <v>34</v>
      </c>
      <c r="C7" s="19">
        <v>2496689</v>
      </c>
      <c r="D7" s="34">
        <v>2463553</v>
      </c>
      <c r="G7" s="40" t="s">
        <v>34</v>
      </c>
      <c r="H7" s="18">
        <f t="shared" si="0"/>
        <v>-2657660</v>
      </c>
      <c r="I7" s="32">
        <v>2463553</v>
      </c>
    </row>
    <row r="8" spans="2:13" ht="16.5" thickTop="1" thickBot="1" x14ac:dyDescent="0.3">
      <c r="B8" s="41" t="s">
        <v>35</v>
      </c>
      <c r="C8" s="20">
        <v>2657660</v>
      </c>
      <c r="D8" s="34">
        <v>2613858</v>
      </c>
      <c r="G8" s="41" t="s">
        <v>35</v>
      </c>
      <c r="H8" s="29">
        <f t="shared" si="0"/>
        <v>-2686086</v>
      </c>
      <c r="I8" s="33">
        <v>2613858</v>
      </c>
      <c r="K8" s="94" t="s">
        <v>75</v>
      </c>
      <c r="L8" s="95"/>
      <c r="M8" s="96"/>
    </row>
    <row r="9" spans="2:13" ht="16.5" thickTop="1" thickBot="1" x14ac:dyDescent="0.3">
      <c r="B9" s="42" t="s">
        <v>36</v>
      </c>
      <c r="C9" s="21">
        <v>2686086</v>
      </c>
      <c r="D9" s="33">
        <v>2639035</v>
      </c>
      <c r="G9" s="46" t="s">
        <v>36</v>
      </c>
      <c r="H9" s="15">
        <f t="shared" si="0"/>
        <v>-2320124</v>
      </c>
      <c r="I9" s="31">
        <v>2639035</v>
      </c>
      <c r="K9" s="97" t="s">
        <v>73</v>
      </c>
      <c r="L9" s="98"/>
      <c r="M9" s="99"/>
    </row>
    <row r="10" spans="2:13" ht="16.5" thickTop="1" thickBot="1" x14ac:dyDescent="0.3">
      <c r="B10" s="42" t="s">
        <v>37</v>
      </c>
      <c r="C10" s="22">
        <v>2320124</v>
      </c>
      <c r="D10" s="36">
        <v>2297221</v>
      </c>
      <c r="G10" s="40" t="s">
        <v>37</v>
      </c>
      <c r="H10" s="18">
        <f t="shared" si="0"/>
        <v>-1829662</v>
      </c>
      <c r="I10" s="32">
        <v>2297221</v>
      </c>
      <c r="K10" s="100" t="s">
        <v>74</v>
      </c>
      <c r="L10" s="101"/>
      <c r="M10" s="102"/>
    </row>
    <row r="11" spans="2:13" ht="16.5" thickTop="1" thickBot="1" x14ac:dyDescent="0.3">
      <c r="B11" s="38" t="s">
        <v>38</v>
      </c>
      <c r="C11" s="15">
        <v>1829662</v>
      </c>
      <c r="D11" s="36">
        <v>1858565</v>
      </c>
      <c r="G11" s="40" t="s">
        <v>38</v>
      </c>
      <c r="H11" s="18">
        <f t="shared" si="0"/>
        <v>-1540318</v>
      </c>
      <c r="I11" s="32">
        <v>1858565</v>
      </c>
    </row>
    <row r="12" spans="2:13" ht="16.5" thickTop="1" thickBot="1" x14ac:dyDescent="0.3">
      <c r="B12" s="43" t="s">
        <v>39</v>
      </c>
      <c r="C12" s="15">
        <v>1540318</v>
      </c>
      <c r="D12" s="37">
        <v>1617202</v>
      </c>
      <c r="G12" s="41" t="s">
        <v>39</v>
      </c>
      <c r="H12" s="29">
        <f t="shared" si="0"/>
        <v>-1258726</v>
      </c>
      <c r="I12" s="33">
        <v>1617202</v>
      </c>
    </row>
    <row r="13" spans="2:13" ht="16.5" thickTop="1" thickBot="1" x14ac:dyDescent="0.3">
      <c r="B13" s="43" t="s">
        <v>40</v>
      </c>
      <c r="C13" s="15">
        <v>1258726</v>
      </c>
      <c r="D13" s="35">
        <v>1367461</v>
      </c>
      <c r="G13" s="46" t="s">
        <v>40</v>
      </c>
      <c r="H13" s="15">
        <f t="shared" si="0"/>
        <v>-1010360</v>
      </c>
      <c r="I13" s="31">
        <v>1367461</v>
      </c>
    </row>
    <row r="14" spans="2:13" ht="16.5" thickTop="1" thickBot="1" x14ac:dyDescent="0.3">
      <c r="B14" s="38" t="s">
        <v>41</v>
      </c>
      <c r="C14" s="19">
        <v>1010360</v>
      </c>
      <c r="D14" s="36">
        <v>1157566</v>
      </c>
      <c r="G14" s="40" t="s">
        <v>41</v>
      </c>
      <c r="H14" s="18">
        <f t="shared" si="0"/>
        <v>-784348</v>
      </c>
      <c r="I14" s="32">
        <v>1157566</v>
      </c>
    </row>
    <row r="15" spans="2:13" ht="16.5" thickTop="1" thickBot="1" x14ac:dyDescent="0.3">
      <c r="B15" s="43" t="s">
        <v>42</v>
      </c>
      <c r="C15" s="23">
        <v>784348</v>
      </c>
      <c r="D15" s="37">
        <v>966575</v>
      </c>
      <c r="G15" s="46" t="s">
        <v>42</v>
      </c>
      <c r="H15" s="15">
        <f t="shared" si="0"/>
        <v>-563821</v>
      </c>
      <c r="I15" s="31">
        <v>966575</v>
      </c>
    </row>
    <row r="16" spans="2:13" ht="16.5" thickTop="1" thickBot="1" x14ac:dyDescent="0.3">
      <c r="B16" s="44" t="s">
        <v>43</v>
      </c>
      <c r="C16" s="24">
        <v>563821</v>
      </c>
      <c r="D16" s="35">
        <v>753685</v>
      </c>
      <c r="G16" s="46" t="s">
        <v>43</v>
      </c>
      <c r="H16" s="15">
        <f t="shared" si="0"/>
        <v>-347437</v>
      </c>
      <c r="I16" s="31">
        <v>753685</v>
      </c>
    </row>
    <row r="17" spans="2:13" ht="16.5" thickTop="1" thickBot="1" x14ac:dyDescent="0.3">
      <c r="B17" s="38" t="s">
        <v>44</v>
      </c>
      <c r="C17" s="25">
        <v>347437</v>
      </c>
      <c r="D17" s="36">
        <v>515421</v>
      </c>
      <c r="G17" s="46" t="s">
        <v>44</v>
      </c>
      <c r="H17" s="15">
        <f t="shared" si="0"/>
        <v>-210168</v>
      </c>
      <c r="I17" s="31">
        <v>515421</v>
      </c>
    </row>
    <row r="18" spans="2:13" ht="16.5" thickTop="1" thickBot="1" x14ac:dyDescent="0.3">
      <c r="B18" s="38" t="s">
        <v>45</v>
      </c>
      <c r="C18" s="26">
        <v>210168</v>
      </c>
      <c r="D18" s="34">
        <v>357766</v>
      </c>
      <c r="G18" s="40" t="s">
        <v>45</v>
      </c>
      <c r="H18" s="18">
        <f t="shared" si="0"/>
        <v>-95387</v>
      </c>
      <c r="I18" s="32">
        <v>357766</v>
      </c>
    </row>
    <row r="19" spans="2:13" ht="16.5" thickTop="1" thickBot="1" x14ac:dyDescent="0.3">
      <c r="B19" s="38" t="s">
        <v>46</v>
      </c>
      <c r="C19" s="27">
        <v>95387</v>
      </c>
      <c r="D19" s="37">
        <v>196853</v>
      </c>
      <c r="G19" s="40" t="s">
        <v>46</v>
      </c>
      <c r="H19" s="18">
        <f t="shared" si="0"/>
        <v>-30600</v>
      </c>
      <c r="I19" s="32">
        <v>196853</v>
      </c>
    </row>
    <row r="20" spans="2:13" ht="16.5" thickTop="1" thickBot="1" x14ac:dyDescent="0.3">
      <c r="B20" s="38" t="s">
        <v>47</v>
      </c>
      <c r="C20" s="27">
        <v>30600</v>
      </c>
      <c r="D20" s="36">
        <v>75542</v>
      </c>
      <c r="G20" s="40" t="s">
        <v>47</v>
      </c>
      <c r="H20" s="18">
        <f t="shared" si="0"/>
        <v>-5429</v>
      </c>
      <c r="I20" s="32">
        <v>75542</v>
      </c>
    </row>
    <row r="21" spans="2:13" ht="16.5" thickTop="1" thickBot="1" x14ac:dyDescent="0.3">
      <c r="B21" s="43" t="s">
        <v>48</v>
      </c>
      <c r="C21" s="28">
        <v>5429</v>
      </c>
      <c r="D21" s="34">
        <v>16457</v>
      </c>
      <c r="G21" s="40" t="s">
        <v>48</v>
      </c>
      <c r="H21" s="18">
        <f t="shared" si="0"/>
        <v>-530</v>
      </c>
      <c r="I21" s="34">
        <v>16457</v>
      </c>
    </row>
    <row r="22" spans="2:13" ht="16.5" thickTop="1" thickBot="1" x14ac:dyDescent="0.3">
      <c r="B22" s="38" t="s">
        <v>49</v>
      </c>
      <c r="C22" s="28">
        <v>530</v>
      </c>
      <c r="D22" s="34">
        <v>1893</v>
      </c>
      <c r="G22" s="40" t="s">
        <v>49</v>
      </c>
      <c r="H22" s="18">
        <f t="shared" si="0"/>
        <v>-9</v>
      </c>
      <c r="I22" s="32">
        <v>1893</v>
      </c>
    </row>
    <row r="23" spans="2:13" ht="16.5" thickTop="1" thickBot="1" x14ac:dyDescent="0.3">
      <c r="B23" s="38" t="s">
        <v>50</v>
      </c>
      <c r="C23" s="23">
        <v>9</v>
      </c>
      <c r="D23" s="32">
        <v>40</v>
      </c>
      <c r="G23" s="38" t="s">
        <v>50</v>
      </c>
      <c r="H23" s="15">
        <f t="shared" si="0"/>
        <v>0</v>
      </c>
      <c r="I23" s="32">
        <v>40</v>
      </c>
    </row>
    <row r="24" spans="2:13" ht="15.75" thickTop="1" x14ac:dyDescent="0.25"/>
    <row r="26" spans="2:13" ht="15.75" thickBot="1" x14ac:dyDescent="0.3"/>
    <row r="27" spans="2:13" ht="15.75" thickTop="1" x14ac:dyDescent="0.25">
      <c r="K27" s="146" t="s">
        <v>77</v>
      </c>
      <c r="L27" s="147"/>
      <c r="M27" s="148"/>
    </row>
    <row r="28" spans="2:13" x14ac:dyDescent="0.25">
      <c r="K28" s="149" t="s">
        <v>76</v>
      </c>
      <c r="L28" s="150"/>
      <c r="M28" s="151"/>
    </row>
    <row r="29" spans="2:13" ht="15.75" thickBot="1" x14ac:dyDescent="0.3">
      <c r="K29" s="152" t="s">
        <v>78</v>
      </c>
      <c r="L29" s="144"/>
      <c r="M29" s="145"/>
    </row>
    <row r="30" spans="2:13" ht="15.75" thickTop="1" x14ac:dyDescent="0.25"/>
    <row r="31" spans="2:13" ht="15.75" thickBot="1" x14ac:dyDescent="0.3"/>
    <row r="32" spans="2:13" ht="15.75" thickTop="1" x14ac:dyDescent="0.25">
      <c r="K32" s="142" t="s">
        <v>62</v>
      </c>
      <c r="L32" s="153"/>
      <c r="M32" s="143"/>
    </row>
    <row r="33" spans="11:13" x14ac:dyDescent="0.25">
      <c r="K33" s="149" t="s">
        <v>63</v>
      </c>
      <c r="L33" s="150"/>
      <c r="M33" s="151"/>
    </row>
    <row r="34" spans="11:13" x14ac:dyDescent="0.25">
      <c r="K34" s="149" t="s">
        <v>64</v>
      </c>
      <c r="L34" s="150"/>
      <c r="M34" s="151"/>
    </row>
    <row r="35" spans="11:13" x14ac:dyDescent="0.25">
      <c r="K35" s="149" t="s">
        <v>65</v>
      </c>
      <c r="L35" s="150"/>
      <c r="M35" s="151"/>
    </row>
    <row r="36" spans="11:13" ht="15.75" thickBot="1" x14ac:dyDescent="0.3">
      <c r="K36" s="152" t="s">
        <v>66</v>
      </c>
      <c r="L36" s="144"/>
      <c r="M36" s="145"/>
    </row>
    <row r="37" spans="11:13" ht="16.5" thickTop="1" thickBot="1" x14ac:dyDescent="0.3"/>
    <row r="38" spans="11:13" ht="15.75" thickTop="1" x14ac:dyDescent="0.25">
      <c r="K38" s="146" t="s">
        <v>79</v>
      </c>
      <c r="L38" s="147"/>
      <c r="M38" s="148"/>
    </row>
    <row r="39" spans="11:13" x14ac:dyDescent="0.25">
      <c r="K39" s="149" t="s">
        <v>67</v>
      </c>
      <c r="L39" s="150"/>
      <c r="M39" s="151"/>
    </row>
    <row r="40" spans="11:13" x14ac:dyDescent="0.25">
      <c r="K40" s="149" t="s">
        <v>68</v>
      </c>
      <c r="L40" s="150"/>
      <c r="M40" s="151"/>
    </row>
    <row r="41" spans="11:13" ht="15.75" thickBot="1" x14ac:dyDescent="0.3">
      <c r="K41" s="152" t="s">
        <v>69</v>
      </c>
      <c r="L41" s="144"/>
      <c r="M41" s="145"/>
    </row>
    <row r="42" spans="11:13" ht="15.75" thickTop="1" x14ac:dyDescent="0.25"/>
    <row r="43" spans="11:13" ht="15.75" thickBot="1" x14ac:dyDescent="0.3"/>
    <row r="44" spans="11:13" ht="15.75" thickTop="1" x14ac:dyDescent="0.25">
      <c r="K44" s="146" t="s">
        <v>82</v>
      </c>
      <c r="L44" s="147"/>
      <c r="M44" s="148"/>
    </row>
    <row r="45" spans="11:13" x14ac:dyDescent="0.25">
      <c r="K45" s="149" t="s">
        <v>80</v>
      </c>
      <c r="L45" s="150"/>
      <c r="M45" s="151"/>
    </row>
    <row r="46" spans="11:13" ht="15.75" thickBot="1" x14ac:dyDescent="0.3">
      <c r="K46" s="100"/>
      <c r="L46" s="144" t="s">
        <v>81</v>
      </c>
      <c r="M46" s="145"/>
    </row>
    <row r="47" spans="11:13" ht="15.75" thickTop="1" x14ac:dyDescent="0.25"/>
  </sheetData>
  <mergeCells count="15">
    <mergeCell ref="K27:M27"/>
    <mergeCell ref="K28:M28"/>
    <mergeCell ref="K29:M29"/>
    <mergeCell ref="K32:M32"/>
    <mergeCell ref="K33:M33"/>
    <mergeCell ref="K41:M41"/>
    <mergeCell ref="K44:M44"/>
    <mergeCell ref="K45:M45"/>
    <mergeCell ref="L46:M46"/>
    <mergeCell ref="K34:M34"/>
    <mergeCell ref="K35:M35"/>
    <mergeCell ref="K36:M36"/>
    <mergeCell ref="K38:M38"/>
    <mergeCell ref="K39:M39"/>
    <mergeCell ref="K40:M4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4017-61DC-4E47-9815-A86D9BB0CB40}">
  <dimension ref="B1:M46"/>
  <sheetViews>
    <sheetView zoomScale="55" zoomScaleNormal="55" workbookViewId="0">
      <selection activeCell="N17" sqref="N17"/>
    </sheetView>
  </sheetViews>
  <sheetFormatPr baseColWidth="10" defaultRowHeight="15" x14ac:dyDescent="0.25"/>
  <sheetData>
    <row r="1" spans="2:13" ht="15.75" thickBot="1" x14ac:dyDescent="0.3">
      <c r="D1" t="s">
        <v>88</v>
      </c>
    </row>
    <row r="2" spans="2:13" ht="16.5" thickTop="1" thickBot="1" x14ac:dyDescent="0.3">
      <c r="B2" s="78" t="s">
        <v>59</v>
      </c>
      <c r="C2" s="63" t="s">
        <v>60</v>
      </c>
      <c r="D2" s="85" t="s">
        <v>61</v>
      </c>
      <c r="G2" s="79" t="s">
        <v>59</v>
      </c>
      <c r="H2" s="83" t="s">
        <v>60</v>
      </c>
      <c r="I2" s="85" t="s">
        <v>61</v>
      </c>
    </row>
    <row r="3" spans="2:13" ht="16.5" thickTop="1" thickBot="1" x14ac:dyDescent="0.3">
      <c r="B3" s="75" t="s">
        <v>32</v>
      </c>
      <c r="C3" s="64">
        <v>449234</v>
      </c>
      <c r="D3" s="85">
        <v>399133</v>
      </c>
      <c r="G3" s="79" t="s">
        <v>32</v>
      </c>
      <c r="H3" s="83">
        <f>-(C4)</f>
        <v>-445720</v>
      </c>
      <c r="I3" s="85">
        <v>399133</v>
      </c>
      <c r="K3" s="94" t="s">
        <v>89</v>
      </c>
      <c r="L3" s="95"/>
      <c r="M3" s="96"/>
    </row>
    <row r="4" spans="2:13" ht="16.5" thickTop="1" thickBot="1" x14ac:dyDescent="0.3">
      <c r="B4" s="92" t="s">
        <v>57</v>
      </c>
      <c r="C4" s="63">
        <v>445720</v>
      </c>
      <c r="D4" s="85">
        <v>386891</v>
      </c>
      <c r="G4" s="80" t="s">
        <v>57</v>
      </c>
      <c r="H4" s="83">
        <f t="shared" ref="H4:H23" si="0">-(C5)</f>
        <v>-361675</v>
      </c>
      <c r="I4" s="85">
        <v>386891</v>
      </c>
      <c r="K4" s="97" t="s">
        <v>71</v>
      </c>
      <c r="L4" s="98"/>
      <c r="M4" s="99"/>
    </row>
    <row r="5" spans="2:13" ht="16.5" thickTop="1" thickBot="1" x14ac:dyDescent="0.3">
      <c r="B5" s="92" t="s">
        <v>52</v>
      </c>
      <c r="C5" s="64">
        <v>361675</v>
      </c>
      <c r="D5" s="86">
        <v>312728</v>
      </c>
      <c r="G5" s="80" t="s">
        <v>52</v>
      </c>
      <c r="H5" s="83">
        <f t="shared" si="0"/>
        <v>-343912</v>
      </c>
      <c r="I5" s="85">
        <v>312728</v>
      </c>
      <c r="K5" s="100" t="s">
        <v>72</v>
      </c>
      <c r="L5" s="101"/>
      <c r="M5" s="102"/>
    </row>
    <row r="6" spans="2:13" ht="16.5" thickTop="1" thickBot="1" x14ac:dyDescent="0.3">
      <c r="B6" s="75" t="s">
        <v>33</v>
      </c>
      <c r="C6" s="63">
        <v>343912</v>
      </c>
      <c r="D6" s="85">
        <v>299123</v>
      </c>
      <c r="G6" s="79" t="s">
        <v>33</v>
      </c>
      <c r="H6" s="83">
        <f t="shared" si="0"/>
        <v>-392601</v>
      </c>
      <c r="I6" s="85">
        <v>299123</v>
      </c>
    </row>
    <row r="7" spans="2:13" ht="16.5" thickTop="1" thickBot="1" x14ac:dyDescent="0.3">
      <c r="B7" s="75" t="s">
        <v>34</v>
      </c>
      <c r="C7" s="63">
        <v>392601</v>
      </c>
      <c r="D7" s="85">
        <v>359345</v>
      </c>
      <c r="G7" s="79" t="s">
        <v>34</v>
      </c>
      <c r="H7" s="83">
        <f t="shared" si="0"/>
        <v>-460573</v>
      </c>
      <c r="I7" s="85">
        <v>359345</v>
      </c>
    </row>
    <row r="8" spans="2:13" ht="16.5" thickTop="1" thickBot="1" x14ac:dyDescent="0.3">
      <c r="B8" s="78" t="s">
        <v>35</v>
      </c>
      <c r="C8" s="89">
        <v>460573</v>
      </c>
      <c r="D8" s="86">
        <v>454092</v>
      </c>
      <c r="G8" s="79" t="s">
        <v>35</v>
      </c>
      <c r="H8" s="83">
        <f t="shared" si="0"/>
        <v>-460658</v>
      </c>
      <c r="I8" s="85">
        <v>454092</v>
      </c>
      <c r="K8" s="94" t="s">
        <v>75</v>
      </c>
      <c r="L8" s="95"/>
      <c r="M8" s="96"/>
    </row>
    <row r="9" spans="2:13" ht="16.5" thickTop="1" thickBot="1" x14ac:dyDescent="0.3">
      <c r="B9" s="76" t="s">
        <v>36</v>
      </c>
      <c r="C9" s="90">
        <v>460658</v>
      </c>
      <c r="D9" s="87">
        <v>470428</v>
      </c>
      <c r="G9" s="79" t="s">
        <v>36</v>
      </c>
      <c r="H9" s="83">
        <f t="shared" si="0"/>
        <v>-396355</v>
      </c>
      <c r="I9" s="85">
        <v>470428</v>
      </c>
      <c r="K9" s="97" t="s">
        <v>73</v>
      </c>
      <c r="L9" s="98"/>
      <c r="M9" s="99"/>
    </row>
    <row r="10" spans="2:13" ht="16.5" thickTop="1" thickBot="1" x14ac:dyDescent="0.3">
      <c r="B10" s="75" t="s">
        <v>37</v>
      </c>
      <c r="C10" s="63">
        <v>396355</v>
      </c>
      <c r="D10" s="85">
        <v>396947</v>
      </c>
      <c r="G10" s="79" t="s">
        <v>37</v>
      </c>
      <c r="H10" s="83">
        <f t="shared" si="0"/>
        <v>-317329</v>
      </c>
      <c r="I10" s="85">
        <v>396947</v>
      </c>
      <c r="K10" s="100" t="s">
        <v>74</v>
      </c>
      <c r="L10" s="101"/>
      <c r="M10" s="102"/>
    </row>
    <row r="11" spans="2:13" ht="16.5" thickTop="1" thickBot="1" x14ac:dyDescent="0.3">
      <c r="B11" s="75" t="s">
        <v>38</v>
      </c>
      <c r="C11" s="63">
        <v>317329</v>
      </c>
      <c r="D11" s="85">
        <v>328844</v>
      </c>
      <c r="G11" s="81" t="s">
        <v>38</v>
      </c>
      <c r="H11" s="83">
        <f t="shared" si="0"/>
        <v>-295562</v>
      </c>
      <c r="I11" s="85">
        <v>328844</v>
      </c>
    </row>
    <row r="12" spans="2:13" ht="16.5" thickTop="1" thickBot="1" x14ac:dyDescent="0.3">
      <c r="B12" s="75" t="s">
        <v>39</v>
      </c>
      <c r="C12" s="63">
        <v>295562</v>
      </c>
      <c r="D12" s="85">
        <v>322238</v>
      </c>
      <c r="G12" s="82" t="s">
        <v>39</v>
      </c>
      <c r="H12" s="64">
        <f t="shared" si="0"/>
        <v>-303096</v>
      </c>
      <c r="I12" s="86">
        <v>322238</v>
      </c>
    </row>
    <row r="13" spans="2:13" ht="16.5" thickTop="1" thickBot="1" x14ac:dyDescent="0.3">
      <c r="B13" s="78" t="s">
        <v>40</v>
      </c>
      <c r="C13" s="89">
        <v>303096</v>
      </c>
      <c r="D13" s="86">
        <v>337644</v>
      </c>
      <c r="G13" s="82" t="s">
        <v>40</v>
      </c>
      <c r="H13" s="84">
        <f t="shared" si="0"/>
        <v>-302601</v>
      </c>
      <c r="I13" s="87">
        <v>337644</v>
      </c>
    </row>
    <row r="14" spans="2:13" ht="16.5" thickTop="1" thickBot="1" x14ac:dyDescent="0.3">
      <c r="B14" s="78" t="s">
        <v>41</v>
      </c>
      <c r="C14" s="90">
        <v>302601</v>
      </c>
      <c r="D14" s="87">
        <v>338363</v>
      </c>
      <c r="G14" s="82" t="s">
        <v>41</v>
      </c>
      <c r="H14" s="84">
        <f t="shared" si="0"/>
        <v>-215870</v>
      </c>
      <c r="I14" s="87">
        <v>338363</v>
      </c>
    </row>
    <row r="15" spans="2:13" ht="16.5" thickTop="1" thickBot="1" x14ac:dyDescent="0.3">
      <c r="B15" s="76" t="s">
        <v>42</v>
      </c>
      <c r="C15" s="90">
        <v>215870</v>
      </c>
      <c r="D15" s="87">
        <v>249043</v>
      </c>
      <c r="G15" s="82" t="s">
        <v>42</v>
      </c>
      <c r="H15" s="84">
        <f t="shared" si="0"/>
        <v>-125232</v>
      </c>
      <c r="I15" s="87">
        <v>249043</v>
      </c>
    </row>
    <row r="16" spans="2:13" ht="16.5" thickTop="1" thickBot="1" x14ac:dyDescent="0.3">
      <c r="B16" s="76" t="s">
        <v>43</v>
      </c>
      <c r="C16" s="90">
        <v>125232</v>
      </c>
      <c r="D16" s="87">
        <v>153043</v>
      </c>
      <c r="G16" s="82" t="s">
        <v>43</v>
      </c>
      <c r="H16" s="84">
        <f t="shared" si="0"/>
        <v>-58285</v>
      </c>
      <c r="I16" s="87">
        <v>153043</v>
      </c>
    </row>
    <row r="17" spans="2:13" ht="16.5" thickTop="1" thickBot="1" x14ac:dyDescent="0.3">
      <c r="B17" s="76" t="s">
        <v>44</v>
      </c>
      <c r="C17" s="90">
        <v>58285</v>
      </c>
      <c r="D17" s="87">
        <v>79197</v>
      </c>
      <c r="G17" s="82" t="s">
        <v>44</v>
      </c>
      <c r="H17" s="84">
        <f t="shared" si="0"/>
        <v>-38160</v>
      </c>
      <c r="I17" s="87">
        <v>79197</v>
      </c>
    </row>
    <row r="18" spans="2:13" ht="16.5" thickTop="1" thickBot="1" x14ac:dyDescent="0.3">
      <c r="B18" s="76" t="s">
        <v>45</v>
      </c>
      <c r="C18" s="90">
        <v>38160</v>
      </c>
      <c r="D18" s="87">
        <v>56911</v>
      </c>
      <c r="G18" s="82" t="s">
        <v>45</v>
      </c>
      <c r="H18" s="84">
        <f t="shared" si="0"/>
        <v>-34035</v>
      </c>
      <c r="I18" s="87">
        <v>56911</v>
      </c>
    </row>
    <row r="19" spans="2:13" ht="16.5" thickTop="1" thickBot="1" x14ac:dyDescent="0.3">
      <c r="B19" s="93" t="s">
        <v>46</v>
      </c>
      <c r="C19" s="91">
        <v>34035</v>
      </c>
      <c r="D19" s="88">
        <v>57701</v>
      </c>
      <c r="G19" s="82" t="s">
        <v>46</v>
      </c>
      <c r="H19" s="84">
        <f t="shared" si="0"/>
        <v>-11909</v>
      </c>
      <c r="I19" s="87">
        <v>57701</v>
      </c>
    </row>
    <row r="20" spans="2:13" ht="16.5" thickTop="1" thickBot="1" x14ac:dyDescent="0.3">
      <c r="B20" s="77" t="s">
        <v>47</v>
      </c>
      <c r="C20" s="64">
        <v>11909</v>
      </c>
      <c r="D20" s="86">
        <v>22100</v>
      </c>
      <c r="G20" s="82" t="s">
        <v>47</v>
      </c>
      <c r="H20" s="84">
        <f t="shared" si="0"/>
        <v>-2686</v>
      </c>
      <c r="I20" s="87">
        <v>22100</v>
      </c>
    </row>
    <row r="21" spans="2:13" ht="16.5" thickTop="1" thickBot="1" x14ac:dyDescent="0.3">
      <c r="B21" s="74" t="s">
        <v>48</v>
      </c>
      <c r="C21" s="84">
        <v>2686</v>
      </c>
      <c r="D21" s="87">
        <v>6647</v>
      </c>
      <c r="G21" s="82" t="s">
        <v>48</v>
      </c>
      <c r="H21" s="84">
        <f t="shared" si="0"/>
        <v>-327</v>
      </c>
      <c r="I21" s="87">
        <v>6647</v>
      </c>
    </row>
    <row r="22" spans="2:13" ht="16.5" thickTop="1" thickBot="1" x14ac:dyDescent="0.3">
      <c r="B22" s="74" t="s">
        <v>49</v>
      </c>
      <c r="C22" s="84">
        <v>327</v>
      </c>
      <c r="D22" s="87">
        <v>1369</v>
      </c>
      <c r="G22" s="82" t="s">
        <v>49</v>
      </c>
      <c r="H22" s="84">
        <f t="shared" si="0"/>
        <v>-14</v>
      </c>
      <c r="I22" s="87">
        <v>1369</v>
      </c>
    </row>
    <row r="23" spans="2:13" ht="16.5" thickTop="1" thickBot="1" x14ac:dyDescent="0.3">
      <c r="B23" s="74" t="s">
        <v>50</v>
      </c>
      <c r="C23" s="84">
        <v>14</v>
      </c>
      <c r="D23" s="87">
        <v>98</v>
      </c>
      <c r="G23" s="82" t="s">
        <v>50</v>
      </c>
      <c r="H23" s="84">
        <f t="shared" si="0"/>
        <v>0</v>
      </c>
      <c r="I23" s="87">
        <v>98</v>
      </c>
    </row>
    <row r="24" spans="2:13" ht="15.75" thickTop="1" x14ac:dyDescent="0.25"/>
    <row r="26" spans="2:13" ht="15.75" thickBot="1" x14ac:dyDescent="0.3"/>
    <row r="27" spans="2:13" ht="15.75" thickTop="1" x14ac:dyDescent="0.25">
      <c r="K27" s="146" t="s">
        <v>77</v>
      </c>
      <c r="L27" s="147"/>
      <c r="M27" s="148"/>
    </row>
    <row r="28" spans="2:13" x14ac:dyDescent="0.25">
      <c r="K28" s="149" t="s">
        <v>76</v>
      </c>
      <c r="L28" s="150"/>
      <c r="M28" s="151"/>
    </row>
    <row r="29" spans="2:13" ht="15.75" thickBot="1" x14ac:dyDescent="0.3">
      <c r="K29" s="152" t="s">
        <v>90</v>
      </c>
      <c r="L29" s="144"/>
      <c r="M29" s="145"/>
    </row>
    <row r="30" spans="2:13" ht="15.75" thickTop="1" x14ac:dyDescent="0.25"/>
    <row r="31" spans="2:13" ht="15.75" thickBot="1" x14ac:dyDescent="0.3"/>
    <row r="32" spans="2:13" ht="15.75" thickTop="1" x14ac:dyDescent="0.25">
      <c r="K32" s="142" t="s">
        <v>62</v>
      </c>
      <c r="L32" s="153"/>
      <c r="M32" s="143"/>
    </row>
    <row r="33" spans="11:13" x14ac:dyDescent="0.25">
      <c r="K33" s="149" t="s">
        <v>63</v>
      </c>
      <c r="L33" s="150"/>
      <c r="M33" s="151"/>
    </row>
    <row r="34" spans="11:13" x14ac:dyDescent="0.25">
      <c r="K34" s="149" t="s">
        <v>64</v>
      </c>
      <c r="L34" s="150"/>
      <c r="M34" s="151"/>
    </row>
    <row r="35" spans="11:13" x14ac:dyDescent="0.25">
      <c r="K35" s="149" t="s">
        <v>65</v>
      </c>
      <c r="L35" s="150"/>
      <c r="M35" s="151"/>
    </row>
    <row r="36" spans="11:13" ht="15.75" thickBot="1" x14ac:dyDescent="0.3">
      <c r="K36" s="152" t="s">
        <v>66</v>
      </c>
      <c r="L36" s="144"/>
      <c r="M36" s="145"/>
    </row>
    <row r="37" spans="11:13" ht="16.5" thickTop="1" thickBot="1" x14ac:dyDescent="0.3"/>
    <row r="38" spans="11:13" ht="15.75" thickTop="1" x14ac:dyDescent="0.25">
      <c r="K38" s="146" t="s">
        <v>79</v>
      </c>
      <c r="L38" s="147"/>
      <c r="M38" s="148"/>
    </row>
    <row r="39" spans="11:13" x14ac:dyDescent="0.25">
      <c r="K39" s="149" t="s">
        <v>67</v>
      </c>
      <c r="L39" s="150"/>
      <c r="M39" s="151"/>
    </row>
    <row r="40" spans="11:13" x14ac:dyDescent="0.25">
      <c r="K40" s="149" t="s">
        <v>68</v>
      </c>
      <c r="L40" s="150"/>
      <c r="M40" s="151"/>
    </row>
    <row r="41" spans="11:13" ht="15.75" thickBot="1" x14ac:dyDescent="0.3">
      <c r="K41" s="152" t="s">
        <v>69</v>
      </c>
      <c r="L41" s="144"/>
      <c r="M41" s="145"/>
    </row>
    <row r="42" spans="11:13" ht="16.5" thickTop="1" thickBot="1" x14ac:dyDescent="0.3"/>
    <row r="43" spans="11:13" ht="15.75" thickTop="1" x14ac:dyDescent="0.25">
      <c r="K43" s="146" t="s">
        <v>82</v>
      </c>
      <c r="L43" s="147"/>
      <c r="M43" s="148"/>
    </row>
    <row r="44" spans="11:13" x14ac:dyDescent="0.25">
      <c r="K44" s="149" t="s">
        <v>80</v>
      </c>
      <c r="L44" s="150"/>
      <c r="M44" s="151"/>
    </row>
    <row r="45" spans="11:13" ht="15.75" thickBot="1" x14ac:dyDescent="0.3">
      <c r="K45" s="100"/>
      <c r="L45" s="144" t="s">
        <v>81</v>
      </c>
      <c r="M45" s="145"/>
    </row>
    <row r="46" spans="11:13" ht="15.75" thickTop="1" x14ac:dyDescent="0.25"/>
  </sheetData>
  <mergeCells count="15">
    <mergeCell ref="K43:M43"/>
    <mergeCell ref="K44:M44"/>
    <mergeCell ref="L45:M45"/>
    <mergeCell ref="K35:M35"/>
    <mergeCell ref="K36:M36"/>
    <mergeCell ref="K38:M38"/>
    <mergeCell ref="K39:M39"/>
    <mergeCell ref="K40:M40"/>
    <mergeCell ref="K41:M41"/>
    <mergeCell ref="K34:M34"/>
    <mergeCell ref="K27:M27"/>
    <mergeCell ref="K28:M28"/>
    <mergeCell ref="K29:M29"/>
    <mergeCell ref="K32:M32"/>
    <mergeCell ref="K33:M3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FORMULAS POBLACION</vt:lpstr>
      <vt:lpstr>PIRAMIDE POBLACIONAL MEXICO</vt:lpstr>
      <vt:lpstr>SUDAFRICA</vt:lpstr>
      <vt:lpstr>AZERBAIJAN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</dc:creator>
  <cp:lastModifiedBy>sanch</cp:lastModifiedBy>
  <cp:lastPrinted>2021-04-18T02:43:57Z</cp:lastPrinted>
  <dcterms:created xsi:type="dcterms:W3CDTF">2021-04-13T16:20:18Z</dcterms:created>
  <dcterms:modified xsi:type="dcterms:W3CDTF">2021-04-20T02:38:30Z</dcterms:modified>
</cp:coreProperties>
</file>