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activeTab="1"/>
  </bookViews>
  <sheets>
    <sheet name="GENERADORES " sheetId="5" r:id="rId1"/>
    <sheet name="PRESUPUESTO " sheetId="4" r:id="rId2"/>
    <sheet name="RESUMEN"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c">#REF!</definedName>
    <definedName name="\d">#REF!</definedName>
    <definedName name="\i">#REF!</definedName>
    <definedName name="___BIS3">#REF!</definedName>
    <definedName name="___BIS4">#REF!</definedName>
    <definedName name="___COM1">#REF!</definedName>
    <definedName name="___COM2">#REF!</definedName>
    <definedName name="___COM3">#REF!</definedName>
    <definedName name="___COM4">#REF!</definedName>
    <definedName name="___COM5">#REF!</definedName>
    <definedName name="___COM6">#REF!</definedName>
    <definedName name="___COM7">#REF!</definedName>
    <definedName name="___F">'[1]NUMERO CON LETRA'!#REF!</definedName>
    <definedName name="___FEC2">#REF!</definedName>
    <definedName name="___FVW6">#REF!</definedName>
    <definedName name="___FVW7">#REF!</definedName>
    <definedName name="___PK1">#REF!</definedName>
    <definedName name="___PK2">#REF!</definedName>
    <definedName name="___PK3">#REF!</definedName>
    <definedName name="___PK4">#REF!</definedName>
    <definedName name="___PK5">#REF!</definedName>
    <definedName name="___PK6">#REF!</definedName>
    <definedName name="___PKP1">#REF!</definedName>
    <definedName name="___PKP2">#REF!</definedName>
    <definedName name="___r">#REF!</definedName>
    <definedName name="___rad2">#REF!</definedName>
    <definedName name="___SUP7">#REF!</definedName>
    <definedName name="___SUP8">#REF!</definedName>
    <definedName name="___TEX1">#REF!</definedName>
    <definedName name="___TEX10">#REF!</definedName>
    <definedName name="___TEX11">#REF!</definedName>
    <definedName name="___TEX12">#REF!</definedName>
    <definedName name="___TEX13">#REF!</definedName>
    <definedName name="___TEX14">#REF!</definedName>
    <definedName name="___TEX15">#REF!</definedName>
    <definedName name="___TEX16">#REF!</definedName>
    <definedName name="___TEX2">#REF!</definedName>
    <definedName name="___TEX3">#REF!</definedName>
    <definedName name="___TEX4">#REF!</definedName>
    <definedName name="___TEX5">#REF!</definedName>
    <definedName name="___TEX6">#REF!</definedName>
    <definedName name="___TEX7">#REF!</definedName>
    <definedName name="___TEX8">#REF!</definedName>
    <definedName name="___TEX9">#REF!</definedName>
    <definedName name="___TOT2">[2]PRE2!$G$92</definedName>
    <definedName name="___TOT3">[2]PRE2!$G$133</definedName>
    <definedName name="___TOT4">[2]PRE2!$G$174</definedName>
    <definedName name="___TOT5">[2]PRE2!$G$215</definedName>
    <definedName name="___TOT6">[2]PRE2!$G$256</definedName>
    <definedName name="___TOT7">[2]PRE2!$G$297</definedName>
    <definedName name="___TOT8">[2]PRE2!$G$317</definedName>
    <definedName name="___VW1">#REF!</definedName>
    <definedName name="___VW2">#REF!</definedName>
    <definedName name="___VW3">#REF!</definedName>
    <definedName name="___VW4">#REF!</definedName>
    <definedName name="__BIS2">#REF!</definedName>
    <definedName name="__BIS3">#REF!</definedName>
    <definedName name="__BIS4">#REF!</definedName>
    <definedName name="__CAN1">#REF!</definedName>
    <definedName name="__CAN2">#REF!</definedName>
    <definedName name="__COM1">#REF!</definedName>
    <definedName name="__COM2">#REF!</definedName>
    <definedName name="__COM3">#REF!</definedName>
    <definedName name="__COM4">#REF!</definedName>
    <definedName name="__COM5">#REF!</definedName>
    <definedName name="__COM6">#REF!</definedName>
    <definedName name="__COM7">#REF!</definedName>
    <definedName name="__F">'[1]NUMERO CON LETRA'!#REF!</definedName>
    <definedName name="__FEC2">#REF!</definedName>
    <definedName name="__FVW6">#REF!</definedName>
    <definedName name="__FVW7">#REF!</definedName>
    <definedName name="__PK1">#REF!</definedName>
    <definedName name="__PK2">#REF!</definedName>
    <definedName name="__PK3">#REF!</definedName>
    <definedName name="__PK4">#REF!</definedName>
    <definedName name="__PK5">#REF!</definedName>
    <definedName name="__PK6">#REF!</definedName>
    <definedName name="__PKP1">#REF!</definedName>
    <definedName name="__PKP2">#REF!</definedName>
    <definedName name="__r">#REF!</definedName>
    <definedName name="__rad2">#REF!</definedName>
    <definedName name="__REG1">#REF!</definedName>
    <definedName name="__REG2">#REF!</definedName>
    <definedName name="__REG3">#REF!</definedName>
    <definedName name="__RES1">#REF!</definedName>
    <definedName name="__SUB1">#REF!</definedName>
    <definedName name="__SUB10">#REF!</definedName>
    <definedName name="__SUB11">#REF!</definedName>
    <definedName name="__SUB2">#REF!</definedName>
    <definedName name="__SUB3">#REF!</definedName>
    <definedName name="__SUB4">#REF!</definedName>
    <definedName name="__SUB5">#REF!</definedName>
    <definedName name="__SUB6">#REF!</definedName>
    <definedName name="__SUB7">#REF!</definedName>
    <definedName name="__SUB8">#REF!</definedName>
    <definedName name="__SUB9">#REF!</definedName>
    <definedName name="__SUM1">#REF!</definedName>
    <definedName name="__SUM2">#REF!</definedName>
    <definedName name="__SUP7">#REF!</definedName>
    <definedName name="__SUP8">#REF!</definedName>
    <definedName name="__TEX1">#REF!</definedName>
    <definedName name="__TEX10">#REF!</definedName>
    <definedName name="__TEX11">#REF!</definedName>
    <definedName name="__TEX12">#REF!</definedName>
    <definedName name="__TEX13">#REF!</definedName>
    <definedName name="__TEX14">#REF!</definedName>
    <definedName name="__TEX15">#REF!</definedName>
    <definedName name="__TEX16">#REF!</definedName>
    <definedName name="__TEX2">#REF!</definedName>
    <definedName name="__TEX3">#REF!</definedName>
    <definedName name="__TEX4">#REF!</definedName>
    <definedName name="__TEX5">#REF!</definedName>
    <definedName name="__TEX6">#REF!</definedName>
    <definedName name="__TEX7">#REF!</definedName>
    <definedName name="__TEX8">#REF!</definedName>
    <definedName name="__TEX9">#REF!</definedName>
    <definedName name="__TOT1">#REF!</definedName>
    <definedName name="__VW1">#REF!</definedName>
    <definedName name="__VW2">#REF!</definedName>
    <definedName name="__VW3">#REF!</definedName>
    <definedName name="__VW4">#REF!</definedName>
    <definedName name="_0_000">#REF!</definedName>
    <definedName name="_04_EQUIPAMENTO__TECOLOGIA_E_IFRAESTRUCTURA.">#REF!</definedName>
    <definedName name="_BIS2">#REF!</definedName>
    <definedName name="_BIS3">#REF!</definedName>
    <definedName name="_BIS4">#REF!</definedName>
    <definedName name="_CAN1">#REF!</definedName>
    <definedName name="_CAN2">#REF!</definedName>
    <definedName name="_CLC1">[3]BD!#REF!</definedName>
    <definedName name="_CLC2">[3]BD!#REF!</definedName>
    <definedName name="_COM1">#REF!</definedName>
    <definedName name="_COM2">#REF!</definedName>
    <definedName name="_COM3">#REF!</definedName>
    <definedName name="_COM4">#REF!</definedName>
    <definedName name="_COM5">#REF!</definedName>
    <definedName name="_COM6">#REF!</definedName>
    <definedName name="_COM7">#REF!</definedName>
    <definedName name="_DGASDGA" hidden="1">#REF!</definedName>
    <definedName name="_ENC2">#REF!</definedName>
    <definedName name="_est01">#REF!</definedName>
    <definedName name="_est1">'[4]est-1'!$B$1:$O$291</definedName>
    <definedName name="_F">'[1]NUMERO CON LETRA'!#REF!</definedName>
    <definedName name="_FEC2">#REF!</definedName>
    <definedName name="_Fill" hidden="1">#REF!</definedName>
    <definedName name="_FVW6">#REF!</definedName>
    <definedName name="_FVW7">#REF!</definedName>
    <definedName name="_IMP3">#REF!</definedName>
    <definedName name="_IMP4">#REF!</definedName>
    <definedName name="_IMP5">#REF!</definedName>
    <definedName name="_IMP6">#REF!</definedName>
    <definedName name="_IMP7">#REF!</definedName>
    <definedName name="_LLOCO">#REF!</definedName>
    <definedName name="_LOD2">#REF!</definedName>
    <definedName name="_LOD3">#REF!</definedName>
    <definedName name="_lt2">#REF!</definedName>
    <definedName name="_PK1">#REF!</definedName>
    <definedName name="_PK2">#REF!</definedName>
    <definedName name="_PK3">#REF!</definedName>
    <definedName name="_PK4">#REF!</definedName>
    <definedName name="_PK5">#REF!</definedName>
    <definedName name="_PK6">#REF!</definedName>
    <definedName name="_PKP1">#REF!</definedName>
    <definedName name="_PKP2">#REF!</definedName>
    <definedName name="_pu1">#REF!</definedName>
    <definedName name="_QN2">#REF!</definedName>
    <definedName name="_r">#REF!</definedName>
    <definedName name="_rad2">#REF!</definedName>
    <definedName name="_REG1">#REF!</definedName>
    <definedName name="_REG2">#REF!</definedName>
    <definedName name="_REG3">#REF!</definedName>
    <definedName name="_RES1">#REF!</definedName>
    <definedName name="_SUB1">#REF!</definedName>
    <definedName name="_SUB10">#REF!</definedName>
    <definedName name="_SUB11">#REF!</definedName>
    <definedName name="_SUB2">#REF!</definedName>
    <definedName name="_SUB3">#REF!</definedName>
    <definedName name="_SUB4">#REF!</definedName>
    <definedName name="_SUB5">#REF!</definedName>
    <definedName name="_SUB6">#REF!</definedName>
    <definedName name="_SUB7">#REF!</definedName>
    <definedName name="_SUB8">#REF!</definedName>
    <definedName name="_SUB9">#REF!</definedName>
    <definedName name="_SUM1">#REF!</definedName>
    <definedName name="_SUM2">#REF!</definedName>
    <definedName name="_SUP7">#REF!</definedName>
    <definedName name="_SUP8">#REF!</definedName>
    <definedName name="_TEX1">#REF!</definedName>
    <definedName name="_TEX10">#REF!</definedName>
    <definedName name="_TEX11">#REF!</definedName>
    <definedName name="_TEX12">#REF!</definedName>
    <definedName name="_TEX13">#REF!</definedName>
    <definedName name="_TEX14">#REF!</definedName>
    <definedName name="_TEX15">#REF!</definedName>
    <definedName name="_TEX16">#REF!</definedName>
    <definedName name="_TEX2">#REF!</definedName>
    <definedName name="_TEX3">#REF!</definedName>
    <definedName name="_TEX4">#REF!</definedName>
    <definedName name="_TEX5">#REF!</definedName>
    <definedName name="_TEX6">#REF!</definedName>
    <definedName name="_TEX7">#REF!</definedName>
    <definedName name="_TEX8">#REF!</definedName>
    <definedName name="_TEX9">#REF!</definedName>
    <definedName name="_TOT1">#REF!</definedName>
    <definedName name="_TOT2">[5]PRE2!$G$92</definedName>
    <definedName name="_TOT3">[5]PRE2!$G$133</definedName>
    <definedName name="_TOT4">[5]PRE2!$G$174</definedName>
    <definedName name="_TOT5">[5]PRE2!$G$215</definedName>
    <definedName name="_TOT6">[5]PRE2!$G$256</definedName>
    <definedName name="_TOT7">[5]PRE2!$G$297</definedName>
    <definedName name="_TOT8">[5]PRE2!$G$317</definedName>
    <definedName name="_TOT9">[6]PRESUPUESTO!#REF!</definedName>
    <definedName name="_VW1">#REF!</definedName>
    <definedName name="_VW2">#REF!</definedName>
    <definedName name="_VW3">#REF!</definedName>
    <definedName name="_VW4">#REF!</definedName>
    <definedName name="A">'[7]NUMERO CON LETRA'!#REF!</definedName>
    <definedName name="A.ABRIL">#REF!</definedName>
    <definedName name="A.ABRIL99">#REF!</definedName>
    <definedName name="A.AGOSTO">#REF!</definedName>
    <definedName name="A.ALBERTO">#REF!</definedName>
    <definedName name="A.ANTONIO">#REF!</definedName>
    <definedName name="A.ARMANDO">#REF!</definedName>
    <definedName name="A.BERSAIN">#REF!</definedName>
    <definedName name="A.CELIA">#REF!</definedName>
    <definedName name="A.CESAR">#REF!</definedName>
    <definedName name="A.CLAUDIA">#REF!</definedName>
    <definedName name="A.DICIEMBRE">#REF!</definedName>
    <definedName name="A.DOMINGO">#REF!</definedName>
    <definedName name="A.ENERO99">#REF!</definedName>
    <definedName name="A.ERIBERTO">#REF!</definedName>
    <definedName name="A.FABIAN">#REF!</definedName>
    <definedName name="A.FEBRERO99">#REF!</definedName>
    <definedName name="A.FILADELFO">#REF!</definedName>
    <definedName name="A.FRANCISCO">#REF!</definedName>
    <definedName name="A.GERARDO">#REF!</definedName>
    <definedName name="A.GILDA">#REF!</definedName>
    <definedName name="A.GRACIELA">#REF!</definedName>
    <definedName name="A.HEBERTO">#REF!</definedName>
    <definedName name="A.HECTOR">#REF!</definedName>
    <definedName name="A.HUMBERTO">#REF!</definedName>
    <definedName name="A.JESUS">#REF!</definedName>
    <definedName name="A.JOSEL">#REF!</definedName>
    <definedName name="A.JOSEM">#REF!</definedName>
    <definedName name="A.JOSUE">#REF!</definedName>
    <definedName name="A.JUANAL">#REF!</definedName>
    <definedName name="A.JUANAR">#REF!</definedName>
    <definedName name="A.JUANC">#REF!</definedName>
    <definedName name="A.JULIO">#REF!</definedName>
    <definedName name="A.JUNIO">#REF!</definedName>
    <definedName name="A.JUNIO99">#REF!</definedName>
    <definedName name="A.KENEDY">#REF!</definedName>
    <definedName name="A.LUIS">#REF!</definedName>
    <definedName name="A.MARIO">#REF!</definedName>
    <definedName name="A.MARZO99">#REF!</definedName>
    <definedName name="A.MAYO">#REF!</definedName>
    <definedName name="A.MAYO99">#REF!</definedName>
    <definedName name="A.MIGUEL">#REF!</definedName>
    <definedName name="A.NOVIEMBRE">#REF!</definedName>
    <definedName name="A.OCTUBRE">#REF!</definedName>
    <definedName name="A.QUINTIN">#REF!</definedName>
    <definedName name="A.RAFA">#REF!</definedName>
    <definedName name="A.RAUL">#REF!</definedName>
    <definedName name="A.ROBERTO">#REF!</definedName>
    <definedName name="A.ROSALINO">#REF!</definedName>
    <definedName name="A.RUTH">#REF!</definedName>
    <definedName name="A.SAUL">#REF!</definedName>
    <definedName name="A.SEPTIEMBRE">#REF!</definedName>
    <definedName name="A.VERONICA">#REF!</definedName>
    <definedName name="A.VICTOR">#REF!</definedName>
    <definedName name="A.WALDIR">#REF!</definedName>
    <definedName name="A_1">#REF!</definedName>
    <definedName name="A_2">#REF!</definedName>
    <definedName name="A_3">#REF!</definedName>
    <definedName name="A_impresión_IM">#REF!</definedName>
    <definedName name="A_IMPRIMIR">#N/A</definedName>
    <definedName name="AA">#REF!</definedName>
    <definedName name="aa_imprimir">#N/A</definedName>
    <definedName name="aba">#REF!</definedName>
    <definedName name="ACAB1">#REF!</definedName>
    <definedName name="ACAB2">#REF!</definedName>
    <definedName name="ACABADOS">#REF!</definedName>
    <definedName name="ACAT1">#REF!</definedName>
    <definedName name="ACAT2">#REF!</definedName>
    <definedName name="ACCESO">#REF!</definedName>
    <definedName name="ACUM.EJEC.">#REF!</definedName>
    <definedName name="ACUMULADO">#REF!</definedName>
    <definedName name="ACVW1">#REF!</definedName>
    <definedName name="ACVW2">#REF!</definedName>
    <definedName name="ae">#REF!</definedName>
    <definedName name="AGUA">[8]AGUA!$A$10:$L$3320</definedName>
    <definedName name="AII">#REF!</definedName>
    <definedName name="ALBERTO">#REF!</definedName>
    <definedName name="AMORT.ANT">'[9]ESTIMACION 7'!#REF!</definedName>
    <definedName name="AN">#REF!</definedName>
    <definedName name="ANALIS">#REF!</definedName>
    <definedName name="Anticipo_Otorgado">#REF!+#REF!</definedName>
    <definedName name="ANTONIO">#REF!</definedName>
    <definedName name="Ap">#REF!</definedName>
    <definedName name="Apc">#REF!</definedName>
    <definedName name="APORT.">#REF!</definedName>
    <definedName name="Aportacion">#REF!</definedName>
    <definedName name="ARE_IMPRESION_IM">'[10]CALCULO DE VOLUMEN'!#REF!</definedName>
    <definedName name="area">#REF!</definedName>
    <definedName name="Area_de_impresion">#REF!</definedName>
    <definedName name="_xlnm.Print_Area" localSheetId="0">'GENERADORES '!$A$1:$L$324</definedName>
    <definedName name="_xlnm.Print_Area" localSheetId="1">'PRESUPUESTO '!$A$1:$F$85</definedName>
    <definedName name="_xlnm.Print_Area" localSheetId="2">RESUMEN!$A$1:$F$43</definedName>
    <definedName name="_xlnm.Print_Area">#REF!</definedName>
    <definedName name="Area_impresión">'[11]COSTO CANCUC'!#REF!</definedName>
    <definedName name="ARMANDO">#REF!</definedName>
    <definedName name="as">#N/A</definedName>
    <definedName name="ASA">#REF!</definedName>
    <definedName name="ASDSD" hidden="1">#REF!</definedName>
    <definedName name="Asignacion">'[12]Datos Generales'!$C$15</definedName>
    <definedName name="AsigOAE">'[12]Datos Generales'!$C$16</definedName>
    <definedName name="ASPKUP1">#REF!</definedName>
    <definedName name="ASPKUP2">#REF!</definedName>
    <definedName name="ASVW1">#REF!</definedName>
    <definedName name="ASVW2">#REF!</definedName>
    <definedName name="Auc">#REF!</definedName>
    <definedName name="AULAS">#REF!</definedName>
    <definedName name="AVFIS3">[3]BD!#REF!</definedName>
    <definedName name="AVFIS4">[3]BD!#REF!</definedName>
    <definedName name="Az">#REF!</definedName>
    <definedName name="Azimut_Actual">#REF!</definedName>
    <definedName name="Azimut_Anterior">#REF!</definedName>
    <definedName name="B">'[7]NUMERO CON LETRA'!$IL$17</definedName>
    <definedName name="B.ALBERTO">#REF!</definedName>
    <definedName name="B.ANTONIO">#REF!</definedName>
    <definedName name="B.ARMANDO">#REF!</definedName>
    <definedName name="B.BERSAIN">#REF!</definedName>
    <definedName name="B.CELIA">#REF!</definedName>
    <definedName name="B.CESAR">#REF!</definedName>
    <definedName name="B.CLAUDIA">#REF!</definedName>
    <definedName name="B.DOMINGO">#REF!</definedName>
    <definedName name="B.ERIBERTO">#REF!</definedName>
    <definedName name="B.FABIAN">#REF!</definedName>
    <definedName name="B.FILADELFO">#REF!</definedName>
    <definedName name="B.FRANCISCO">#REF!</definedName>
    <definedName name="B.GERARDO">#REF!</definedName>
    <definedName name="B.GILDA">#REF!</definedName>
    <definedName name="B.GRACIELA">#REF!</definedName>
    <definedName name="B.HEBERTO">#REF!</definedName>
    <definedName name="B.HECTOR">#REF!</definedName>
    <definedName name="B.HUMBERTO">#REF!</definedName>
    <definedName name="B.JESUS">#REF!</definedName>
    <definedName name="B.JOSEL">#REF!</definedName>
    <definedName name="B.JOSEM">#REF!</definedName>
    <definedName name="B.JOSUE">#REF!</definedName>
    <definedName name="B.JUANAL">#REF!</definedName>
    <definedName name="B.JUANAR">#REF!</definedName>
    <definedName name="B.JUANC">#REF!</definedName>
    <definedName name="B.KENEDY">#REF!</definedName>
    <definedName name="B.LUIS">#REF!</definedName>
    <definedName name="B.MARIO">#REF!</definedName>
    <definedName name="B.MIGUEL">#REF!</definedName>
    <definedName name="B.QUINTIN">#REF!</definedName>
    <definedName name="B.RAFA">#REF!</definedName>
    <definedName name="B.RAUL">#REF!</definedName>
    <definedName name="B.ROBERTO">#REF!</definedName>
    <definedName name="B.ROSALINO">#REF!</definedName>
    <definedName name="B.RUTH">#REF!</definedName>
    <definedName name="B.SAUL">#REF!</definedName>
    <definedName name="B.VERONICA">#REF!</definedName>
    <definedName name="B.VICTOR">#REF!</definedName>
    <definedName name="B.WALDIR">#REF!</definedName>
    <definedName name="_xlnm.Database">#REF!</definedName>
    <definedName name="BasePrincipal">#REF!</definedName>
    <definedName name="BdEst">#REF!</definedName>
    <definedName name="BERSAIN">#REF!</definedName>
    <definedName name="BIS">#REF!</definedName>
    <definedName name="BT">#REF!</definedName>
    <definedName name="CA">#REF!</definedName>
    <definedName name="CADFSADA">#REF!</definedName>
    <definedName name="cal">[13]Tablas!$B$28:$F$37</definedName>
    <definedName name="CAMINO">#REF!</definedName>
    <definedName name="CANCELERIA">#REF!</definedName>
    <definedName name="CANT.LETRA">#REF!</definedName>
    <definedName name="CAP">#REF!</definedName>
    <definedName name="CAP.AT">#REF!</definedName>
    <definedName name="CAPS">#REF!</definedName>
    <definedName name="CARATULA02">'[1]NUMERO CON LETRA'!#REF!</definedName>
    <definedName name="cargo">#REF!</definedName>
    <definedName name="cargocontacto">#REF!</definedName>
    <definedName name="cargoresponsabledelaobra">#REF!</definedName>
    <definedName name="cargovendedor">#REF!</definedName>
    <definedName name="CATALOGO">#REF!</definedName>
    <definedName name="CatalogoAP">'[14]P U'!$C$12:$O$2058</definedName>
    <definedName name="CATEGORIAS">#REF!</definedName>
    <definedName name="CC">#REF!</definedName>
    <definedName name="CCCC">#N/A</definedName>
    <definedName name="CEDULA">#REF!</definedName>
    <definedName name="CELIA">#REF!</definedName>
    <definedName name="CESAR">#REF!</definedName>
    <definedName name="CFWEF">'[10]CALCULO DE VOLUMEN'!#REF!</definedName>
    <definedName name="CG">#REF!</definedName>
    <definedName name="CHAMPO">#REF!</definedName>
    <definedName name="CI">#REF!</definedName>
    <definedName name="CIB">#REF!</definedName>
    <definedName name="CIERRES">[3]BD!#REF!</definedName>
    <definedName name="CII">#REF!</definedName>
    <definedName name="CIIB">#REF!</definedName>
    <definedName name="ciudad">#REF!</definedName>
    <definedName name="ciudadcliente">#REF!</definedName>
    <definedName name="ciudaddelaobra">#REF!</definedName>
    <definedName name="CLAUDIA">#REF!</definedName>
    <definedName name="CLAV">#REF!</definedName>
    <definedName name="ClaveFasar">#REF!</definedName>
    <definedName name="ClaveInt">'[12]Datos Generales'!$C$18</definedName>
    <definedName name="ClavePres">'[12]Datos Generales'!$C$17</definedName>
    <definedName name="CLAVES">#REF!</definedName>
    <definedName name="CLCC">[3]BD!#REF!</definedName>
    <definedName name="CLCP">[3]BD!#REF!</definedName>
    <definedName name="CLCSE">[3]BD!#REF!</definedName>
    <definedName name="clvejec">'[15]Céd. de Inf. Básica'!#REF!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MPAC">#REF!</definedName>
    <definedName name="COMPROBADO">[3]BD!#REF!</definedName>
    <definedName name="CONCEPTO">#REF!</definedName>
    <definedName name="CONCRETO">#REF!</definedName>
    <definedName name="conducción">[13]Tablas!$A$7:$M$19</definedName>
    <definedName name="Constante">#REF!</definedName>
    <definedName name="contactocliente">#REF!</definedName>
    <definedName name="Contratista">'[12]Datos Generales'!$C$8</definedName>
    <definedName name="CONTRATO">#REF!</definedName>
    <definedName name="CONTTRATISTA">[16]Datos!$B$3</definedName>
    <definedName name="COOR">#REF!</definedName>
    <definedName name="CostoMatriz1">#REF!</definedName>
    <definedName name="CostoMatriz2">#REF!</definedName>
    <definedName name="CV">#REF!</definedName>
    <definedName name="D" hidden="1">#REF!</definedName>
    <definedName name="Datos">#REF!</definedName>
    <definedName name="Datos_Tuberias">#REF!</definedName>
    <definedName name="DDM">#REF!</definedName>
    <definedName name="de">#REF!</definedName>
    <definedName name="decimalesredondeo">#REF!</definedName>
    <definedName name="Deflexion">#REF!</definedName>
    <definedName name="departamento">#REF!</definedName>
    <definedName name="DEPENDENCIA">#REF!</definedName>
    <definedName name="descripcion">#REF!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EV.RET">'[9]ESTIMACION 7'!#REF!</definedName>
    <definedName name="DF">#REF!</definedName>
    <definedName name="DIB">#REF!</definedName>
    <definedName name="DIBUJ.">#REF!</definedName>
    <definedName name="Dir">#REF!</definedName>
    <definedName name="DIRECCION">#REF!</definedName>
    <definedName name="direccioncliente">#REF!</definedName>
    <definedName name="direcciondeconcurso">#REF!</definedName>
    <definedName name="direcciondelaobra">#REF!</definedName>
    <definedName name="Dist">#REF!</definedName>
    <definedName name="domicilio">#REF!</definedName>
    <definedName name="DOMINGO">#REF!</definedName>
    <definedName name="DOS">'[17]NUMERO CON LETRA'!$IL$17</definedName>
    <definedName name="Dotaciön">#REF!</definedName>
    <definedName name="dsadas">#REF!</definedName>
    <definedName name="DSD">#REF!</definedName>
    <definedName name="EC">#REF!</definedName>
    <definedName name="EC.AT">#REF!</definedName>
    <definedName name="EDIF">[8]EDIF!$A$9:$L$3913</definedName>
    <definedName name="ejecutor">'[15]Céd. de Inf. Básica'!#REF!</definedName>
    <definedName name="ELECTRICA">#REF!</definedName>
    <definedName name="email">#REF!</definedName>
    <definedName name="emailcliente">#REF!</definedName>
    <definedName name="emaildelaobra">#REF!</definedName>
    <definedName name="EMPRESA">#REF!</definedName>
    <definedName name="ENC">#REF!</definedName>
    <definedName name="ENCA">#REF!</definedName>
    <definedName name="EncabezadoTipo1">#REF!</definedName>
    <definedName name="EncabezadoTipo2">#REF!</definedName>
    <definedName name="EncabezadoTipo3">#REF!</definedName>
    <definedName name="EncabezadoTipo4">#REF!</definedName>
    <definedName name="EncabezadoTipoOtros">#REF!</definedName>
    <definedName name="ENSAMBLADA1">#REF!</definedName>
    <definedName name="ENSAMBLADA2">#REF!</definedName>
    <definedName name="ENSAMBLADA3">#REF!</definedName>
    <definedName name="ENVMEXICO">[3]BD!#REF!</definedName>
    <definedName name="EQUIPO">#REF!</definedName>
    <definedName name="EQUIPO1">#REF!</definedName>
    <definedName name="EQUIPO2">#REF!</definedName>
    <definedName name="EQUIPO3">#REF!</definedName>
    <definedName name="EQUIPOC">#REF!</definedName>
    <definedName name="ERIBERTO">#REF!</definedName>
    <definedName name="escudome">"Imagen 280"</definedName>
    <definedName name="EST_No">#REF!</definedName>
    <definedName name="estado">#REF!</definedName>
    <definedName name="estadodelaobra">#REF!</definedName>
    <definedName name="EstconIva">#REF!</definedName>
    <definedName name="EstconIva_2">#REF!</definedName>
    <definedName name="EstconIva_3">#REF!</definedName>
    <definedName name="EstNo">'[12]Datos Generales'!$C$4</definedName>
    <definedName name="Excel_BuiltIn_Print_Area">#N/A</definedName>
    <definedName name="Excel_BuiltIn_Print_Titles">#REF!</definedName>
    <definedName name="Excel_BuiltIn_Print_Titles_3">#REF!</definedName>
    <definedName name="EXP">#REF!</definedName>
    <definedName name="EXPEDIENTE">[3]BD!#REF!</definedName>
    <definedName name="F.A.AN.1">#REF!</definedName>
    <definedName name="F.A.AN.2">#REF!</definedName>
    <definedName name="F.A.AN.3">#REF!</definedName>
    <definedName name="F.A.BT.">#REF!</definedName>
    <definedName name="F.A.CAP.1">#REF!</definedName>
    <definedName name="F.A.CAP.2">#REF!</definedName>
    <definedName name="F.A.CAP.3">#REF!</definedName>
    <definedName name="F.A.CAP.4">#REF!</definedName>
    <definedName name="F.A.COM.1">#REF!</definedName>
    <definedName name="F.A.COM.2">#REF!</definedName>
    <definedName name="F.A.COM.3">#REF!</definedName>
    <definedName name="F.A.COM.4">#REF!</definedName>
    <definedName name="F.A.COOR.">#REF!</definedName>
    <definedName name="F.A.DIB.">#REF!</definedName>
    <definedName name="F.A.IC.1">#REF!</definedName>
    <definedName name="F.A.IC.2">#REF!</definedName>
    <definedName name="F.A.IC.3">#REF!</definedName>
    <definedName name="F.A.PK.1.AT">#REF!</definedName>
    <definedName name="F.A.PK.2.AT">#REF!</definedName>
    <definedName name="F.A.PROY.">#REF!</definedName>
    <definedName name="F.A.PROY1">#REF!</definedName>
    <definedName name="F.A.RAUL.">#REF!</definedName>
    <definedName name="F.A.RES.CT.">#REF!</definedName>
    <definedName name="F.A.RESG.">#REF!</definedName>
    <definedName name="F.A.ROSAL">#REF!</definedName>
    <definedName name="F.A.SUP.1">#REF!</definedName>
    <definedName name="F.A.SUP.2">#REF!</definedName>
    <definedName name="F.A.SUP.2.">#REF!</definedName>
    <definedName name="F.A.SUP.3">#REF!</definedName>
    <definedName name="F.A.SUP.4">#REF!</definedName>
    <definedName name="F.A.SUP.5">#REF!</definedName>
    <definedName name="F.A.SUP.6">#REF!</definedName>
    <definedName name="F.A.SUP.7">#REF!</definedName>
    <definedName name="F.A.SUP.8">#REF!</definedName>
    <definedName name="F.A.SUP.9">#REF!</definedName>
    <definedName name="F.A.SUP10">#REF!</definedName>
    <definedName name="F.A.TEC.A">#REF!</definedName>
    <definedName name="F.A.TEC.A2">#REF!</definedName>
    <definedName name="F.A.TEC.B1">#REF!</definedName>
    <definedName name="F.A.TEC.B2">#REF!</definedName>
    <definedName name="F.A.TEC.B3">#REF!</definedName>
    <definedName name="F.A.TEC.B4">#REF!</definedName>
    <definedName name="F.A.TEC.B5">#REF!</definedName>
    <definedName name="F.A.TEC.B6">#REF!</definedName>
    <definedName name="F.A.TEC.C">#REF!</definedName>
    <definedName name="F.A.VW.1.AT">#REF!</definedName>
    <definedName name="F.A.VW.2.AT">#REF!</definedName>
    <definedName name="F.B.AN.1">#REF!</definedName>
    <definedName name="F.B.AN.2">#REF!</definedName>
    <definedName name="F.B.AN.3">#REF!</definedName>
    <definedName name="F.B.BT.">#REF!</definedName>
    <definedName name="F.B.CAP.1">#REF!</definedName>
    <definedName name="F.B.CAP.2">#REF!</definedName>
    <definedName name="F.B.CAP.3">#REF!</definedName>
    <definedName name="F.B.CAP.4">#REF!</definedName>
    <definedName name="F.B.COM.1">#REF!</definedName>
    <definedName name="F.B.COM.2">#REF!</definedName>
    <definedName name="F.B.COM.3">#REF!</definedName>
    <definedName name="F.B.COM.4">#REF!</definedName>
    <definedName name="F.B.COOR.">#REF!</definedName>
    <definedName name="F.B.DIB.">#REF!</definedName>
    <definedName name="F.B.IC.1">#REF!</definedName>
    <definedName name="F.B.IC.2">#REF!</definedName>
    <definedName name="F.B.IC.3">#REF!</definedName>
    <definedName name="F.B.PK.1.AT">#REF!</definedName>
    <definedName name="F.B.PK.2.AT">#REF!</definedName>
    <definedName name="F.B.PK1">#REF!</definedName>
    <definedName name="F.B.PK2">#REF!</definedName>
    <definedName name="F.B.PK3">#REF!</definedName>
    <definedName name="F.B.PK4">#REF!</definedName>
    <definedName name="F.B.PK5">#REF!</definedName>
    <definedName name="F.B.PROY.">#REF!</definedName>
    <definedName name="F.B.PROY1">#REF!</definedName>
    <definedName name="F.B.RES.CT.">#REF!</definedName>
    <definedName name="F.B.RESG.">#REF!</definedName>
    <definedName name="F.B.ROSAL">#REF!</definedName>
    <definedName name="F.B.SUP.1">#REF!</definedName>
    <definedName name="F.B.SUP.2">#REF!</definedName>
    <definedName name="F.B.SUP.3">#REF!</definedName>
    <definedName name="F.B.SUP.4">#REF!</definedName>
    <definedName name="F.B.SUP.5">#REF!</definedName>
    <definedName name="F.B.SUP.6">#REF!</definedName>
    <definedName name="F.B.SUP.7">#REF!</definedName>
    <definedName name="F.B.SUP.8">#REF!</definedName>
    <definedName name="F.B.SUP.9">#REF!</definedName>
    <definedName name="F.B.TEC.A">#REF!</definedName>
    <definedName name="F.B.TEC.A.2">#REF!</definedName>
    <definedName name="F.B.TEC.A2">#REF!</definedName>
    <definedName name="F.B.TEC.B1">#REF!</definedName>
    <definedName name="F.B.TEC.B2">#REF!</definedName>
    <definedName name="F.B.TEC.B3">#REF!</definedName>
    <definedName name="F.B.TEC.B4">#REF!</definedName>
    <definedName name="F.B.TEC.B5">#REF!</definedName>
    <definedName name="F.B.TEC.C">#REF!</definedName>
    <definedName name="F.B.VW.1">#REF!</definedName>
    <definedName name="F.B.VW.1.AT">#REF!</definedName>
    <definedName name="F.B.VW.2">#REF!</definedName>
    <definedName name="F.B.VW.2.AT">#REF!</definedName>
    <definedName name="F.CAM.AT1">#REF!</definedName>
    <definedName name="F.CAM.AT2">#REF!</definedName>
    <definedName name="F.CAM1">#REF!</definedName>
    <definedName name="F.CAM2">#REF!</definedName>
    <definedName name="F.CAM3">#REF!</definedName>
    <definedName name="F.CAM4">#REF!</definedName>
    <definedName name="F.CAM5">#REF!</definedName>
    <definedName name="F.CAM6">#REF!</definedName>
    <definedName name="F.G.">#REF!</definedName>
    <definedName name="F.VW.AT.2">#REF!</definedName>
    <definedName name="F.VW.AT1">#REF!</definedName>
    <definedName name="F.VW1">#REF!</definedName>
    <definedName name="F.VW2">#REF!</definedName>
    <definedName name="FABIAN">#REF!</definedName>
    <definedName name="fac_2">#REF!</definedName>
    <definedName name="FB.TEC.B4">#REF!</definedName>
    <definedName name="FB.TEC.B5">#REF!</definedName>
    <definedName name="FB.TEC.B6">#REF!</definedName>
    <definedName name="FCAM1">#REF!</definedName>
    <definedName name="FCAM2">#REF!</definedName>
    <definedName name="FCAM3">#REF!</definedName>
    <definedName name="FCAM4">#REF!</definedName>
    <definedName name="FCAM5">#REF!</definedName>
    <definedName name="FCORT">#REF!</definedName>
    <definedName name="Fcorte">#N/A</definedName>
    <definedName name="FD">#REF!</definedName>
    <definedName name="Fdias">#N/A</definedName>
    <definedName name="FEC">#REF!</definedName>
    <definedName name="FECHA_ELAB">#REF!</definedName>
    <definedName name="FechaConcurso">'[12]Datos Generales'!$C$21</definedName>
    <definedName name="fechaconvocatoria">#REF!</definedName>
    <definedName name="FECHACOR">#REF!</definedName>
    <definedName name="fechadeconcurso">#REF!</definedName>
    <definedName name="fechainicio">#REF!</definedName>
    <definedName name="FECHALIB">[3]BD!#REF!</definedName>
    <definedName name="FECHAPROB">[3]BD!#REF!</definedName>
    <definedName name="fechaterminacion">#REF!</definedName>
    <definedName name="FEDCOMP">[3]BD!#REF!</definedName>
    <definedName name="FEDREIN">[3]BD!#REF!</definedName>
    <definedName name="FEENVMEX">[3]BD!#REF!</definedName>
    <definedName name="FEST">#REF!</definedName>
    <definedName name="FF">#REF!</definedName>
    <definedName name="FIDADELFO">#REF!</definedName>
    <definedName name="FILADELFO">#REF!</definedName>
    <definedName name="Fini">#N/A</definedName>
    <definedName name="FINIQUIT">#REF!</definedName>
    <definedName name="finiquito">'[11]COSTO CANCUC'!#REF!</definedName>
    <definedName name="FL">#N/A</definedName>
    <definedName name="FoGo">#REF!</definedName>
    <definedName name="FOLIO">#REF!</definedName>
    <definedName name="FRANCISCO">#REF!</definedName>
    <definedName name="FRASES">#REF!</definedName>
    <definedName name="FSDFS">#REF!</definedName>
    <definedName name="GASPAR">#REF!</definedName>
    <definedName name="GEN">#REF!</definedName>
    <definedName name="GENERADOR">#REF!</definedName>
    <definedName name="genpres">#REF!</definedName>
    <definedName name="GERARDO">#REF!</definedName>
    <definedName name="GGGGG">[18]PRESUPUESTO!#REF!</definedName>
    <definedName name="GILDA">#REF!</definedName>
    <definedName name="GMAXD">#REF!</definedName>
    <definedName name="GmaxH">#REF!</definedName>
    <definedName name="GMD">#REF!</definedName>
    <definedName name="GRACIELA">#REF!</definedName>
    <definedName name="H">#REF!</definedName>
    <definedName name="HEBERTO">#REF!</definedName>
    <definedName name="HECTOR">#REF!</definedName>
    <definedName name="HIDRO1">#REF!</definedName>
    <definedName name="HIDRO2">#REF!</definedName>
    <definedName name="hp">#REF!</definedName>
    <definedName name="HUMBERTO">#REF!</definedName>
    <definedName name="I">#REF!</definedName>
    <definedName name="IB">#REF!</definedName>
    <definedName name="IC">#REF!</definedName>
    <definedName name="IC.SUP2">#REF!</definedName>
    <definedName name="II">#REF!</definedName>
    <definedName name="IIB">#REF!</definedName>
    <definedName name="III">#REF!</definedName>
    <definedName name="iiiii">#REF!</definedName>
    <definedName name="IIN">#REF!</definedName>
    <definedName name="IINB">#REF!</definedName>
    <definedName name="IINQB">#REF!</definedName>
    <definedName name="IIQ">#REF!</definedName>
    <definedName name="IIQB">#REF!</definedName>
    <definedName name="IIQN">#REF!</definedName>
    <definedName name="IMP.ACAT">#REF!</definedName>
    <definedName name="IMP.ANA">#REF!</definedName>
    <definedName name="IMP.AT">#REF!</definedName>
    <definedName name="IMP.BT">#REF!</definedName>
    <definedName name="IMP.CAP">#REF!</definedName>
    <definedName name="IMP.CAP.AT">#REF!</definedName>
    <definedName name="IMP.CG">#REF!</definedName>
    <definedName name="IMP.DIB">#REF!</definedName>
    <definedName name="IMP.EC">#REF!</definedName>
    <definedName name="IMP.ECAT">#REF!</definedName>
    <definedName name="IMP.INSCAM">#REF!</definedName>
    <definedName name="IMP.PICKUP">#REF!</definedName>
    <definedName name="IMP.PKAT">#REF!</definedName>
    <definedName name="IMP.PROY">#REF!</definedName>
    <definedName name="IMP.RCT">#REF!</definedName>
    <definedName name="IMP.RG">#REF!</definedName>
    <definedName name="IMP.SUP">#REF!</definedName>
    <definedName name="IMP.TA">#REF!</definedName>
    <definedName name="IMP.TB">#REF!</definedName>
    <definedName name="IMP.TC">#REF!</definedName>
    <definedName name="IMP.VW">#REF!</definedName>
    <definedName name="ImpEst">[19]Resumen!$S$33</definedName>
    <definedName name="Importe">[19]Resumen!$S$31</definedName>
    <definedName name="Importe_Contrato">#REF!+#REF!</definedName>
    <definedName name="imss">#REF!</definedName>
    <definedName name="IN">#REF!</definedName>
    <definedName name="INB">#REF!</definedName>
    <definedName name="infonavit">#REF!</definedName>
    <definedName name="Ing._José_Gustavo_García_Utrilla">#REF!</definedName>
    <definedName name="INICIO">#REF!</definedName>
    <definedName name="INICIO1">'[20]ESTIMACION 7'!#REF!</definedName>
    <definedName name="InicioCostoDirecto">#REF!</definedName>
    <definedName name="INSCAM">#REF!</definedName>
    <definedName name="INSP.VIG.">'[9]ESTIMACION 7'!#REF!</definedName>
    <definedName name="IVA">'[9]ESTIMACION 7'!#REF!</definedName>
    <definedName name="Iva_2">#REF!</definedName>
    <definedName name="Iva_3">#REF!</definedName>
    <definedName name="JAVIER">#REF!</definedName>
    <definedName name="JESUS">#REF!</definedName>
    <definedName name="JOSE">#REF!</definedName>
    <definedName name="JOSE.LUIS">#REF!</definedName>
    <definedName name="JOSEA">#REF!</definedName>
    <definedName name="JOSEL">#REF!</definedName>
    <definedName name="JOSEM">#REF!</definedName>
    <definedName name="JOSUE">#REF!</definedName>
    <definedName name="JUAN.A.">#REF!</definedName>
    <definedName name="JUAN.ARI.">#REF!</definedName>
    <definedName name="JUAN.C.">#REF!</definedName>
    <definedName name="JUANA">#REF!</definedName>
    <definedName name="JUANAL">#REF!</definedName>
    <definedName name="JUANAR">#REF!</definedName>
    <definedName name="JUANC">#REF!</definedName>
    <definedName name="KENEDY">#REF!</definedName>
    <definedName name="KLHIL">#REF!</definedName>
    <definedName name="L">#REF!</definedName>
    <definedName name="LEO">#REF!</definedName>
    <definedName name="LETRA">#REF!</definedName>
    <definedName name="LETRA.AT">#REF!</definedName>
    <definedName name="LETRA.SUP">#REF!</definedName>
    <definedName name="LIBFED">[3]BD!#REF!</definedName>
    <definedName name="LIBPORC">[3]BD!#REF!</definedName>
    <definedName name="LIN">[21]Tablas!$B$28:$F$37</definedName>
    <definedName name="LINEA">[21]Tablas!$B$28:$F$37</definedName>
    <definedName name="Lista_Tuberias">#REF!</definedName>
    <definedName name="LISTADO">[3]BD!#REF!</definedName>
    <definedName name="ljygdfclfcb">'[22]REL. VEHICULOS'!$M$12</definedName>
    <definedName name="ll">#REF!</definedName>
    <definedName name="locl">#REF!</definedName>
    <definedName name="LOCL2">#REF!</definedName>
    <definedName name="lt">#REF!</definedName>
    <definedName name="LUIS">#REF!</definedName>
    <definedName name="LUISF">#REF!</definedName>
    <definedName name="M">#REF!</definedName>
    <definedName name="M.RET.ANT.">'[9]ESTIMACION 7'!#REF!</definedName>
    <definedName name="macro">#REF!</definedName>
    <definedName name="mailcontacto">#REF!</definedName>
    <definedName name="mailvendedor">#REF!</definedName>
    <definedName name="MAMAMAM">#REF!</definedName>
    <definedName name="MANUEL">#REF!</definedName>
    <definedName name="MARIO">#REF!</definedName>
    <definedName name="MARTIN">[18]PRESUPUESTO!#REF!</definedName>
    <definedName name="MAS">#REF!</definedName>
    <definedName name="MATRIZ">[23]TECHADO!$A$5:$B$112</definedName>
    <definedName name="MATRIZ1">'[24]EL NARANJO 2a SECC.'!$A$5:$B$112</definedName>
    <definedName name="MES">#REF!</definedName>
    <definedName name="micro">#REF!</definedName>
    <definedName name="MIGUEL">#REF!</definedName>
    <definedName name="MMES">#REF!</definedName>
    <definedName name="MOB">#REF!</definedName>
    <definedName name="MONSIVA">'[9]ESTIMACION 7'!#REF!</definedName>
    <definedName name="MONTO.CON.">#REF!</definedName>
    <definedName name="MOVAL">[25]PROGMOVA!#REF!</definedName>
    <definedName name="n">#REF!</definedName>
    <definedName name="NADA">#REF!</definedName>
    <definedName name="Nii">#REF!</definedName>
    <definedName name="No.ESTIMACION">#REF!</definedName>
    <definedName name="nombrecliente">#REF!</definedName>
    <definedName name="nombredelaobra">#REF!</definedName>
    <definedName name="nombrevendedor">#REF!</definedName>
    <definedName name="Nomina_Global">#REF!</definedName>
    <definedName name="NUM.EST">#REF!</definedName>
    <definedName name="NUM.GEN.AT.">#REF!</definedName>
    <definedName name="numconvocatoria">#REF!</definedName>
    <definedName name="NUMERO.EST">#REF!</definedName>
    <definedName name="numerodeconcurso">#REF!</definedName>
    <definedName name="NUMEROS">#REF!</definedName>
    <definedName name="ÑÑÑÑÑ" hidden="1">#REF!</definedName>
    <definedName name="O">#REF!</definedName>
    <definedName name="OBJETO">'[9]GENERAL (2)'!$B$3</definedName>
    <definedName name="OBRA">#REF!</definedName>
    <definedName name="Obra1">'[12]Datos Generales'!$C$11</definedName>
    <definedName name="Obra2">'[12]Datos Generales'!$C$12</definedName>
    <definedName name="Obra3">'[12]Datos Generales'!$C$13</definedName>
    <definedName name="Obra4">'[12]Datos Generales'!$C$14</definedName>
    <definedName name="OBRAS_PUBLICAS">#REF!</definedName>
    <definedName name="OBSERVACION">[3]BD!#REF!</definedName>
    <definedName name="OFAUT">[3]BD!#REF!</definedName>
    <definedName name="OFICAPROB">[3]BD!#REF!</definedName>
    <definedName name="OPO" hidden="1">#REF!</definedName>
    <definedName name="OSCAR">#REF!</definedName>
    <definedName name="OTRO">[3]BD!#REF!</definedName>
    <definedName name="P" hidden="1">#REF!</definedName>
    <definedName name="PABLO">#REF!</definedName>
    <definedName name="pc">#REF!</definedName>
    <definedName name="pcii">#REF!</definedName>
    <definedName name="PERIODO">#REF!</definedName>
    <definedName name="PERSONAL">#REF!</definedName>
    <definedName name="PICKAT1">#REF!</definedName>
    <definedName name="PICKAT2">#REF!</definedName>
    <definedName name="PICKUP">#REF!</definedName>
    <definedName name="PK.SUP2">#REF!</definedName>
    <definedName name="PK6.SUP">#REF!</definedName>
    <definedName name="PKAT">#REF!</definedName>
    <definedName name="PKS">#REF!</definedName>
    <definedName name="PKUP1">#REF!</definedName>
    <definedName name="PKUP2">#REF!</definedName>
    <definedName name="PKUP3">#REF!</definedName>
    <definedName name="PKUP4">#REF!</definedName>
    <definedName name="PKUP5">#REF!</definedName>
    <definedName name="PKUP6">#REF!</definedName>
    <definedName name="plazocalculado">#REF!</definedName>
    <definedName name="plazoreal">#REF!</definedName>
    <definedName name="PMTC5">#REF!</definedName>
    <definedName name="PMTfogo">#REF!</definedName>
    <definedName name="PMTrd13.5">#REF!</definedName>
    <definedName name="PMTrd26">#REF!</definedName>
    <definedName name="PMTrd32.5">#REF!</definedName>
    <definedName name="PMTrd41">#REF!</definedName>
    <definedName name="PobPro">#REF!</definedName>
    <definedName name="PobProy">#REF!</definedName>
    <definedName name="poli2">#REF!</definedName>
    <definedName name="POP" hidden="1">#REF!</definedName>
    <definedName name="porcentajeivapresupuesto">#REF!</definedName>
    <definedName name="Ppc">#REF!</definedName>
    <definedName name="PrecioConLetra">#REF!</definedName>
    <definedName name="PrecioMatriz1">#REF!</definedName>
    <definedName name="PrecioMatriz2">#REF!</definedName>
    <definedName name="PRECIOS">#N/A</definedName>
    <definedName name="PRES">#REF!</definedName>
    <definedName name="PresAlta">#REF!</definedName>
    <definedName name="PresBaja">#REF!</definedName>
    <definedName name="PRESEDESOL">#REF!</definedName>
    <definedName name="PresII">#REF!</definedName>
    <definedName name="PresMedia">#REF!</definedName>
    <definedName name="PRESUPUESTO">#REF!</definedName>
    <definedName name="PRIGTOP">#REF!</definedName>
    <definedName name="primeramoneda">#REF!</definedName>
    <definedName name="programa">'[26]Cedula de Registro'!$AL$54:$AL$66</definedName>
    <definedName name="PROPGOB">[3]BD!#REF!</definedName>
    <definedName name="PROY">#REF!</definedName>
    <definedName name="PROY.">#REF!</definedName>
    <definedName name="pt">#REF!</definedName>
    <definedName name="PU.CAM">'[9]ESTIMACION 7'!#REF!</definedName>
    <definedName name="PU.VW">'[9]ESTIMACION 7'!#REF!</definedName>
    <definedName name="Puc">#REF!</definedName>
    <definedName name="Pvc">#REF!</definedName>
    <definedName name="Q">#REF!</definedName>
    <definedName name="Q.MEDIO">#REF!</definedName>
    <definedName name="QB">#REF!</definedName>
    <definedName name="QE">#REF!</definedName>
    <definedName name="Qesp">#REF!</definedName>
    <definedName name="QH">#REF!</definedName>
    <definedName name="QINTIN">#REF!</definedName>
    <definedName name="QN">#REF!</definedName>
    <definedName name="QQQ">#N/A</definedName>
    <definedName name="QUINTIN">#REF!</definedName>
    <definedName name="QWEWQ" hidden="1">#REF!</definedName>
    <definedName name="Radicacion">'[12]Datos Generales'!$C$19</definedName>
    <definedName name="RAFA">#REF!</definedName>
    <definedName name="RAFAEL">#REF!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UL">#REF!</definedName>
    <definedName name="razonsocial">#REF!</definedName>
    <definedName name="RCT">#REF!</definedName>
    <definedName name="RED">#REF!</definedName>
    <definedName name="remateprimeramoneda">#REF!</definedName>
    <definedName name="rematesegundamoneda">#REF!</definedName>
    <definedName name="RenglonPresupuesto">#REF!</definedName>
    <definedName name="RES">#REF!</definedName>
    <definedName name="RESCT">#REF!</definedName>
    <definedName name="RESG">#REF!</definedName>
    <definedName name="responsable">#REF!</definedName>
    <definedName name="responsabledelaobra">#REF!</definedName>
    <definedName name="RESUMEN">#REF!</definedName>
    <definedName name="RETEN.">'[9]ESTIMACION 7'!#REF!</definedName>
    <definedName name="RETENCION">#REF!</definedName>
    <definedName name="rfc">#REF!</definedName>
    <definedName name="RG">#REF!</definedName>
    <definedName name="RIGOBERTO">#REF!</definedName>
    <definedName name="ROBERTH">#REF!</definedName>
    <definedName name="ROBERTO">#REF!</definedName>
    <definedName name="RODOLFO">#REF!</definedName>
    <definedName name="ROSALINO">#REF!</definedName>
    <definedName name="RUTH">#REF!</definedName>
    <definedName name="SAD">'[9]ESTIMACION 7'!#REF!</definedName>
    <definedName name="SADAT">'[9]ESTIMACION 7'!#REF!</definedName>
    <definedName name="SalarioBase">#REF!</definedName>
    <definedName name="SalarioNominal">#REF!</definedName>
    <definedName name="SANITARIA">#REF!</definedName>
    <definedName name="SAUL">#REF!</definedName>
    <definedName name="SBANILLA">'[27]COSTO CANCUC'!#REF!</definedName>
    <definedName name="SDASDWQD">#REF!</definedName>
    <definedName name="SDSA">#REF!</definedName>
    <definedName name="SDSAD">#REF!</definedName>
    <definedName name="SDWQDWQDW">#REF!</definedName>
    <definedName name="SEAAT">'[9]ESTIMACION 7'!#REF!</definedName>
    <definedName name="SEC">#REF!</definedName>
    <definedName name="segundamoneda">#REF!</definedName>
    <definedName name="SERIE.AT.1">#REF!</definedName>
    <definedName name="SERIE.AT.2">#REF!</definedName>
    <definedName name="SERIE.AT.3">#REF!</definedName>
    <definedName name="SERIE.AT.4">#REF!</definedName>
    <definedName name="SERIE.S1">#REF!</definedName>
    <definedName name="SERIE.S6">#REF!</definedName>
    <definedName name="SERIE1">#REF!</definedName>
    <definedName name="SERIE10">#REF!</definedName>
    <definedName name="SERIE11">#REF!</definedName>
    <definedName name="SERIE12">#REF!</definedName>
    <definedName name="SERIE2">#REF!</definedName>
    <definedName name="SERIE3">#REF!</definedName>
    <definedName name="SERIE4">#REF!</definedName>
    <definedName name="SERIE5">#REF!</definedName>
    <definedName name="SERIE6">#REF!</definedName>
    <definedName name="SERIE7">#REF!</definedName>
    <definedName name="SERIE8">#REF!</definedName>
    <definedName name="SERIE9">#REF!</definedName>
    <definedName name="SERIES1">#REF!</definedName>
    <definedName name="SERIES2">#REF!</definedName>
    <definedName name="SERIES3">#REF!</definedName>
    <definedName name="SERIES4">#REF!</definedName>
    <definedName name="SERIES5">#REF!</definedName>
    <definedName name="SERIES6">#REF!</definedName>
    <definedName name="SERIES7">#REF!</definedName>
    <definedName name="SERIES8">#REF!</definedName>
    <definedName name="SIIPSO">[3]BD!#REF!</definedName>
    <definedName name="SOEL">#REF!</definedName>
    <definedName name="SPTAT">'[9]ESTIMACION 7'!#REF!</definedName>
    <definedName name="SSER1">'[28]ESTIMACION 7'!#REF!</definedName>
    <definedName name="SSERV">[29]FORMULAS!#REF!</definedName>
    <definedName name="subsec">#REF!</definedName>
    <definedName name="SUBT">#REF!</definedName>
    <definedName name="SUP">#REF!</definedName>
    <definedName name="SUP.SUP2">#REF!</definedName>
    <definedName name="SUPERV.">#REF!</definedName>
    <definedName name="SUPERVISOR">#REF!</definedName>
    <definedName name="T">#REF!</definedName>
    <definedName name="T_AnticipoConIva">#REF!</definedName>
    <definedName name="T_CONTRA">#REF!</definedName>
    <definedName name="TA">#REF!</definedName>
    <definedName name="TABLA">#REF!</definedName>
    <definedName name="Tablafactores">'[12]Datos Generales'!$C$25</definedName>
    <definedName name="TablaSecciones">#REF!</definedName>
    <definedName name="TabLet">#REF!</definedName>
    <definedName name="TAbr">[12]TPorc!$A$22:$H$33</definedName>
    <definedName name="TB">#REF!</definedName>
    <definedName name="TBD">#REF!</definedName>
    <definedName name="TC">#REF!</definedName>
    <definedName name="TCOMP">[3]BD!#REF!</definedName>
    <definedName name="Tdesc">#REF!</definedName>
    <definedName name="telefono">#REF!</definedName>
    <definedName name="telefonocliente">#REF!</definedName>
    <definedName name="telefonocontacto">#REF!</definedName>
    <definedName name="telefonodelaobra">#REF!</definedName>
    <definedName name="telefonovendedor">#REF!</definedName>
    <definedName name="TERMINO">#REF!</definedName>
    <definedName name="text">#REF!</definedName>
    <definedName name="TEXTO.GEN.AT.">#REF!</definedName>
    <definedName name="TEXTO.GEN.SUP">#REF!</definedName>
    <definedName name="tipodelicitacion">#REF!</definedName>
    <definedName name="TipoMatriz">#REF!</definedName>
    <definedName name="TITO">#REF!</definedName>
    <definedName name="Titulo">#REF!</definedName>
    <definedName name="Titulos">#REF!</definedName>
    <definedName name="_xlnm.Print_Titles" localSheetId="0">'GENERADORES '!$1:$10</definedName>
    <definedName name="_xlnm.Print_Titles" localSheetId="1">'PRESUPUESTO '!$1:$8</definedName>
    <definedName name="_xlnm.Print_Titles">#N/A</definedName>
    <definedName name="TMar">[12]TPorc!$A$4:$N$17</definedName>
    <definedName name="TMay">[12]TPorc!$A$38:$G$49</definedName>
    <definedName name="Tmes">[12]Tmes!$A$2:$E$27</definedName>
    <definedName name="total">#REF!</definedName>
    <definedName name="TOTAL.RE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REIN">[3]BD!#REF!</definedName>
    <definedName name="UnidadMatriz">#REF!</definedName>
    <definedName name="UUUU">#REF!</definedName>
    <definedName name="VERONICA">#REF!</definedName>
    <definedName name="VH.AT">#REF!</definedName>
    <definedName name="VH.SUP">#REF!</definedName>
    <definedName name="VICTOR">#REF!</definedName>
    <definedName name="VO">'[30]REL. VEHICULOS'!$M$12</definedName>
    <definedName name="VOLKSW">#REF!</definedName>
    <definedName name="VOLUMEN">#REF!</definedName>
    <definedName name="VolumenPresupuesto">#REF!</definedName>
    <definedName name="VW.SUP2">#REF!</definedName>
    <definedName name="VWAT">#REF!</definedName>
    <definedName name="VWS">#REF!</definedName>
    <definedName name="WALDIR">#REF!</definedName>
    <definedName name="willi">'[31]NUMERO CON LETRA'!#REF!</definedName>
    <definedName name="WQDWQD">#REF!</definedName>
    <definedName name="WQDWQDW">#REF!</definedName>
    <definedName name="WQDWQDWQ">#REF!</definedName>
    <definedName name="WQEDWQ">#REF!</definedName>
    <definedName name="X">#REF!</definedName>
    <definedName name="xp">[32]Hoja1!$M$6:$Q$14</definedName>
    <definedName name="XX">#REF!</definedName>
    <definedName name="XXX">[33]TABLAS!$A$7:$M$19</definedName>
    <definedName name="Y">#REF!</definedName>
    <definedName name="ZZ">#REF!</definedName>
  </definedNames>
  <calcPr calcId="145621"/>
  <fileRecoveryPr repairLoad="1"/>
</workbook>
</file>

<file path=xl/calcChain.xml><?xml version="1.0" encoding="utf-8"?>
<calcChain xmlns="http://schemas.openxmlformats.org/spreadsheetml/2006/main">
  <c r="F80" i="4" l="1"/>
  <c r="F78" i="4"/>
  <c r="F31" i="2"/>
  <c r="H251" i="5" l="1"/>
  <c r="H250" i="5"/>
  <c r="H249" i="5"/>
  <c r="B66" i="4" l="1"/>
  <c r="C66" i="4"/>
  <c r="A66" i="4"/>
  <c r="K257" i="5"/>
  <c r="K258" i="5" s="1"/>
  <c r="D66" i="4" s="1"/>
  <c r="F66" i="4" s="1"/>
  <c r="K232" i="5" l="1"/>
  <c r="K228" i="5"/>
  <c r="K229" i="5"/>
  <c r="K230" i="5"/>
  <c r="K231" i="5"/>
  <c r="K227" i="5"/>
  <c r="K285" i="5"/>
  <c r="K286" i="5"/>
  <c r="K287" i="5"/>
  <c r="K288" i="5"/>
  <c r="K289" i="5"/>
  <c r="K290" i="5"/>
  <c r="K291" i="5"/>
  <c r="K292" i="5"/>
  <c r="K293" i="5"/>
  <c r="K294" i="5"/>
  <c r="K295" i="5"/>
  <c r="K296" i="5"/>
  <c r="K297" i="5"/>
  <c r="K298" i="5"/>
  <c r="K299" i="5"/>
  <c r="K300" i="5"/>
  <c r="K301" i="5"/>
  <c r="K284" i="5"/>
  <c r="K272" i="5"/>
  <c r="K252" i="5"/>
  <c r="K251" i="5"/>
  <c r="K250" i="5"/>
  <c r="K249" i="5"/>
  <c r="K253" i="5" s="1"/>
  <c r="K104" i="5"/>
  <c r="K105" i="5"/>
  <c r="K106" i="5"/>
  <c r="K103" i="5"/>
  <c r="K305" i="5"/>
  <c r="K306" i="5"/>
  <c r="K239" i="5"/>
  <c r="K240" i="5"/>
  <c r="K241" i="5"/>
  <c r="K242" i="5"/>
  <c r="K243" i="5"/>
  <c r="K244" i="5"/>
  <c r="K245" i="5"/>
  <c r="K246" i="5"/>
  <c r="K238" i="5"/>
  <c r="K190" i="5"/>
  <c r="K189" i="5"/>
  <c r="K188" i="5"/>
  <c r="K187" i="5"/>
  <c r="K186" i="5"/>
  <c r="K185" i="5"/>
  <c r="K169" i="5"/>
  <c r="K164" i="5"/>
  <c r="K165" i="5"/>
  <c r="K166" i="5"/>
  <c r="K167" i="5"/>
  <c r="K168" i="5"/>
  <c r="K155" i="5"/>
  <c r="K152" i="5"/>
  <c r="K153" i="5"/>
  <c r="K154" i="5"/>
  <c r="K156" i="5"/>
  <c r="K151" i="5"/>
  <c r="K157" i="5" l="1"/>
  <c r="K170" i="5"/>
  <c r="K125" i="5"/>
  <c r="K126" i="5"/>
  <c r="K127" i="5"/>
  <c r="K124" i="5"/>
  <c r="K374" i="4" l="1"/>
  <c r="C64" i="4" l="1"/>
  <c r="B64" i="4"/>
  <c r="A64" i="4"/>
  <c r="K130" i="5" l="1"/>
  <c r="K129" i="5"/>
  <c r="K128" i="5"/>
  <c r="K131" i="5" l="1"/>
  <c r="K307" i="5"/>
  <c r="K308" i="5"/>
  <c r="K309" i="5"/>
  <c r="K310" i="5"/>
  <c r="K311" i="5"/>
  <c r="K312" i="5"/>
  <c r="K313" i="5"/>
  <c r="K314" i="5"/>
  <c r="K315" i="5"/>
  <c r="K316" i="5"/>
  <c r="C48" i="4"/>
  <c r="B48" i="4"/>
  <c r="A48" i="4"/>
  <c r="C50" i="4"/>
  <c r="B50" i="4"/>
  <c r="A50" i="4"/>
  <c r="K224" i="5"/>
  <c r="K269" i="5"/>
  <c r="K280" i="5"/>
  <c r="K279" i="5"/>
  <c r="K278" i="5"/>
  <c r="K277" i="5"/>
  <c r="K276" i="5"/>
  <c r="K275" i="5"/>
  <c r="K274" i="5"/>
  <c r="K273" i="5"/>
  <c r="K271" i="5"/>
  <c r="K270" i="5"/>
  <c r="K268" i="5"/>
  <c r="K267" i="5"/>
  <c r="K266" i="5"/>
  <c r="K265" i="5"/>
  <c r="K264" i="5"/>
  <c r="K263" i="5"/>
  <c r="K199" i="5"/>
  <c r="K210" i="5"/>
  <c r="K208" i="5"/>
  <c r="K206" i="5"/>
  <c r="K204" i="5"/>
  <c r="K202" i="5"/>
  <c r="K200" i="5"/>
  <c r="K209" i="5"/>
  <c r="K207" i="5"/>
  <c r="K205" i="5"/>
  <c r="K203" i="5"/>
  <c r="K201" i="5"/>
  <c r="K281" i="5" l="1"/>
  <c r="K302" i="5"/>
  <c r="K317" i="5"/>
  <c r="D48" i="4"/>
  <c r="F48" i="4" s="1"/>
  <c r="K121" i="5" l="1"/>
  <c r="K120" i="5"/>
  <c r="K119" i="5"/>
  <c r="K17" i="5" l="1"/>
  <c r="K18" i="5" s="1"/>
  <c r="K13" i="5"/>
  <c r="K14" i="5" s="1"/>
  <c r="K184" i="5" l="1"/>
  <c r="K183" i="5"/>
  <c r="K182" i="5"/>
  <c r="K181" i="5"/>
  <c r="K191" i="5" l="1"/>
  <c r="D52" i="4" s="1"/>
  <c r="F52" i="4" s="1"/>
  <c r="K61" i="5" l="1"/>
  <c r="K62" i="5" s="1"/>
  <c r="K237" i="5" l="1"/>
  <c r="K236" i="5"/>
  <c r="K27" i="5"/>
  <c r="K28" i="5"/>
  <c r="K29" i="5"/>
  <c r="K30" i="5"/>
  <c r="K31" i="5"/>
  <c r="K32" i="5"/>
  <c r="K33" i="5"/>
  <c r="K34" i="5"/>
  <c r="K35" i="5"/>
  <c r="K36" i="5"/>
  <c r="K37" i="5"/>
  <c r="K38" i="5"/>
  <c r="K39" i="5"/>
  <c r="K40" i="5"/>
  <c r="K41" i="5"/>
  <c r="K26" i="5"/>
  <c r="K42" i="5" l="1"/>
  <c r="K247" i="5"/>
  <c r="D50" i="4"/>
  <c r="F50" i="4" s="1"/>
  <c r="K58" i="5"/>
  <c r="K320" i="5" l="1"/>
  <c r="K321" i="5" s="1"/>
  <c r="D72" i="4"/>
  <c r="F72" i="4" s="1"/>
  <c r="D70" i="4"/>
  <c r="F70" i="4" s="1"/>
  <c r="D68" i="4" l="1"/>
  <c r="F68" i="4" s="1"/>
  <c r="K107" i="5" l="1"/>
  <c r="K108" i="5"/>
  <c r="K109" i="5"/>
  <c r="K110" i="5"/>
  <c r="K111" i="5"/>
  <c r="K112" i="5"/>
  <c r="K113" i="5"/>
  <c r="K114" i="5"/>
  <c r="K115" i="5"/>
  <c r="K116" i="5"/>
  <c r="K117" i="5"/>
  <c r="K118" i="5"/>
  <c r="K122" i="5" l="1"/>
  <c r="D39" i="4" s="1"/>
  <c r="F39" i="4" s="1"/>
  <c r="K137" i="5" l="1"/>
  <c r="D62" i="4" l="1"/>
  <c r="F62" i="4" s="1"/>
  <c r="K223" i="5"/>
  <c r="K225" i="5"/>
  <c r="K226" i="5"/>
  <c r="K195" i="5"/>
  <c r="K196" i="5"/>
  <c r="K197" i="5"/>
  <c r="K198" i="5"/>
  <c r="K233" i="5" l="1"/>
  <c r="D57" i="4" s="1"/>
  <c r="F57" i="4" s="1"/>
  <c r="K211" i="5"/>
  <c r="D55" i="4" s="1"/>
  <c r="F55" i="4" s="1"/>
  <c r="K54" i="5" l="1"/>
  <c r="K55" i="5"/>
  <c r="K56" i="5"/>
  <c r="K57" i="5"/>
  <c r="K53" i="5"/>
  <c r="K59" i="5" l="1"/>
  <c r="G77" i="5" s="1"/>
  <c r="K77" i="5" s="1"/>
  <c r="K45" i="5"/>
  <c r="K46" i="5"/>
  <c r="K47" i="5"/>
  <c r="K48" i="5"/>
  <c r="K44" i="5"/>
  <c r="K67" i="5"/>
  <c r="K68" i="5"/>
  <c r="K69" i="5"/>
  <c r="K70" i="5"/>
  <c r="K66" i="5"/>
  <c r="K72" i="5" l="1"/>
  <c r="K51" i="5"/>
  <c r="G78" i="5" s="1"/>
  <c r="K139" i="5"/>
  <c r="D21" i="4"/>
  <c r="F21" i="4" s="1"/>
  <c r="D25" i="4"/>
  <c r="F25" i="4" s="1"/>
  <c r="G76" i="5"/>
  <c r="K141" i="5" l="1"/>
  <c r="G143" i="5" s="1"/>
  <c r="K143" i="5" s="1"/>
  <c r="K144" i="5" s="1"/>
  <c r="K78" i="5"/>
  <c r="D19" i="4"/>
  <c r="F19" i="4" s="1"/>
  <c r="K76" i="5"/>
  <c r="D17" i="4"/>
  <c r="F17" i="4" s="1"/>
  <c r="D43" i="4" l="1"/>
  <c r="F43" i="4" s="1"/>
  <c r="D45" i="4"/>
  <c r="F45" i="4" s="1"/>
  <c r="K21" i="5"/>
  <c r="K22" i="5" s="1"/>
  <c r="K98" i="5"/>
  <c r="K97" i="5"/>
  <c r="K96" i="5" l="1"/>
  <c r="K99" i="5" l="1"/>
  <c r="D30" i="4" s="1"/>
  <c r="F30" i="4" s="1"/>
  <c r="A9" i="4"/>
  <c r="B5" i="5" l="1"/>
  <c r="D41" i="4" l="1"/>
  <c r="F41" i="4" s="1"/>
  <c r="F60" i="4" l="1"/>
  <c r="F59" i="4"/>
  <c r="H216" i="4"/>
  <c r="D11" i="4"/>
  <c r="F11" i="4" s="1"/>
  <c r="D13" i="4"/>
  <c r="F13" i="4" s="1"/>
  <c r="D15" i="4"/>
  <c r="F15" i="4" s="1"/>
  <c r="G79" i="5"/>
  <c r="K79" i="5" s="1"/>
  <c r="D23" i="4"/>
  <c r="F23" i="4" s="1"/>
  <c r="K80" i="5" l="1"/>
  <c r="D27" i="4" s="1"/>
  <c r="F27" i="4" s="1"/>
  <c r="F37" i="4" s="1"/>
  <c r="D74" i="4"/>
  <c r="F74" i="4" s="1"/>
  <c r="D64" i="4"/>
  <c r="F64" i="4" s="1"/>
  <c r="F79" i="4" l="1"/>
  <c r="F36" i="4"/>
  <c r="F32" i="2"/>
  <c r="F33" i="2" s="1"/>
  <c r="I375" i="4" l="1"/>
  <c r="J379" i="4"/>
  <c r="H385" i="4"/>
  <c r="H384" i="4" s="1"/>
</calcChain>
</file>

<file path=xl/sharedStrings.xml><?xml version="1.0" encoding="utf-8"?>
<sst xmlns="http://schemas.openxmlformats.org/spreadsheetml/2006/main" count="492" uniqueCount="140">
  <si>
    <t>PRESUPUESTO DE OBRA</t>
  </si>
  <si>
    <t>OBRA:</t>
  </si>
  <si>
    <t>MUNICIPIO:</t>
  </si>
  <si>
    <t>CLAVE</t>
  </si>
  <si>
    <t>CONCEPTOS DE TRABAJO</t>
  </si>
  <si>
    <t>U.M.</t>
  </si>
  <si>
    <t>CANTIDAD</t>
  </si>
  <si>
    <t>PRECIO</t>
  </si>
  <si>
    <t>IMPORTE</t>
  </si>
  <si>
    <t>UNITARIO</t>
  </si>
  <si>
    <t>M2</t>
  </si>
  <si>
    <t>M3</t>
  </si>
  <si>
    <t>SUMA</t>
  </si>
  <si>
    <t>PZA</t>
  </si>
  <si>
    <t>RESUMEN</t>
  </si>
  <si>
    <t>16 % I.V.A</t>
  </si>
  <si>
    <t>TOTAL</t>
  </si>
  <si>
    <t xml:space="preserve"> </t>
  </si>
  <si>
    <t>PARTIDA:</t>
  </si>
  <si>
    <t>LOCALIZACIÓN</t>
  </si>
  <si>
    <t xml:space="preserve">LONG. </t>
  </si>
  <si>
    <t>ANCHO</t>
  </si>
  <si>
    <t xml:space="preserve">ALTO </t>
  </si>
  <si>
    <t>OBSERVACIONES</t>
  </si>
  <si>
    <t>EJE</t>
  </si>
  <si>
    <t>TRAMO</t>
  </si>
  <si>
    <t>PZAS</t>
  </si>
  <si>
    <t>RESULTADO</t>
  </si>
  <si>
    <t>LIMPIEZA TRAZO Y NIVELACIÓN EN ÁREA DE DESPLANTE DE EDIFICACIONES. INCLUYE TODO LO NECESARIO PARA SU CORRECTA EJECUCION.</t>
  </si>
  <si>
    <t>M</t>
  </si>
  <si>
    <t>DEMOLICONES</t>
  </si>
  <si>
    <t>DEMOLICIÓN DE MUROS DE TABIQUE O BLOCK CON CADENAS Y CASTILLOS APLANADOS EN AMBAS CARAS; INCLUYE: ACARREO A 20 METROS, HERRAMIENTA MENOR, MANO DE OBRA Y TODO LO NECESARIO PARA SU CORRECTA EJECUCION.</t>
  </si>
  <si>
    <t>DESMANTELAMIENTO DE TECHUMBRES DE LAMINA DE ASBESTO O METÁLICAS, HASTA 3.0 METROS DE ALTURA, RECUPERANDO EL MATERIAL; INCLUYE: ACARREO A 20 METROS, HERRAMIENTA MENOR, MANO DE OBRA Y TODO LO NECESARIO PARA SU CORRECTA EJECUCION.</t>
  </si>
  <si>
    <t>DESMANTELAMIENTO DE MARCOS Y CHAMBRANAS METÁLICAS; INCLUYE: ACARREO A 20 METROS, HERRAMIENTA MENOR, MANO DE OBRA Y TODO LO NECESARIO PARA SU CORRECTA EJECUCION.</t>
  </si>
  <si>
    <t>DESMANTELAMIENTO DE PUERTAS METÁLICAS O DE MADERA; INCLUYE: ACARREO A 20 METROS, HERRAMIENTA MENOR, MANO DE OBRA Y TODO LO NECESARIO PARA SU CORRECTA EJECUCION.</t>
  </si>
  <si>
    <t>DESMANTELAMIENTO DE CANCELERÍA DE ALUMINIO CON CRISTAL CON RECUPERACIÓN DEL MATERIAL; INCLUYE: ACARREO A 20 METROS, HERRAMIENTA MENOR, MANO DE OBRA Y TODO LO NECESARIO PARA SU CORRECTA EJECUCION.</t>
  </si>
  <si>
    <t>A-I</t>
  </si>
  <si>
    <t>1-8</t>
  </si>
  <si>
    <t>SUMINISTRO Y COLOCACIÓN DE MATERIAL DE BANCO MEDIDO COMPACTO; EN CAPAS DE 20 CMS DE ESPESOR, COMPACTADOS CON RODILLO VIBRATORIO MANUAL O EQUIPO SIMILAR, AL 90%, SEGÚN PRUEBA PROCTOR, PREVIA LA INCORPORACIÓN DEL AGUA NECESARIA; INCLUYE: ACARREOS, MEDIDO COMPACTO. CON MATERIAL MEJORADO, EXTENDIDO DEL MATERIAL, HERRAMIENTA MENOR, MANO DE OBRA Y TODO LO NECESARIO PARA SU CORRECTA EJECUCION.</t>
  </si>
  <si>
    <t>CIMBRA PARA CIMENTACIÓN CON MADERA DE PINO DE 3a. ACABADO COMÚN, MEDIDA POR SUPERFICIE DE CONTACTO, INCLUYE: MATERIALES, MANO DE OBRA EN HABILITADO, CIMBRADO, DESCIMBRADO Y TODO LO NECESARIO PARA SU CORRECTA EJECUCION.</t>
  </si>
  <si>
    <t>DEMOLICIÓN DE PISO DE CONCRETO DE 8 A 10 CMS DE ESPESOR; INCLUYE: ACARREO A 20 METROS, HERRAMIENTA MENOR, MANO DE OBRA Y TODO LO NECESARIO PARA SU CORRECTA EJECUCION.</t>
  </si>
  <si>
    <t xml:space="preserve">TOTAL </t>
  </si>
  <si>
    <t>DESMANTELAMIENTO</t>
  </si>
  <si>
    <t>PRELIMINARES</t>
  </si>
  <si>
    <t>EXCAVACION</t>
  </si>
  <si>
    <t xml:space="preserve">CIMENTACION </t>
  </si>
  <si>
    <t xml:space="preserve">ALBAÑILERIA </t>
  </si>
  <si>
    <t>CONCRETO Fc=150 KG/CM2 EN GUARNICIONES CON SECCIÓN DE 15X20 X 40 CMS. CON CEMENTO NORMAL, TAMAÑO MÁXIMO DE AGREGADO  3/4, ELABORADO EN OBRA CON REVOLVEDORA, VIBRADOR; INCLUYE: COLADO, VIBRADO, CURADO, CIMBRADO, DESCIMBRADO, HERRAMIENTA MENOR, MANO DE OBRA Y TODO LO NECESARIO PARA SU CORRECTA EJECUCION.</t>
  </si>
  <si>
    <t>SUMINISTRO Y TENDIDO DE TIERRA VEGETAL PARA JARDIN; INCLUYE: ACARREO, TENDIDO, MANIOBRAS DE COLOCACION, HERRAMIENTA MENOR, MANO DE OBRA Y TODO  LO NECESARIO PARA SU CORRECTA EJECUCION.</t>
  </si>
  <si>
    <t>SUMINISTRO Y SEMBRADO DE PASTO TIPO ALFOMBRA EN JARDIN; INCLUYE: ACARREO, TENDIDO, RIEGO DIARIO DURANTE 15 DÍAS, HERRAMIENTA MENOR, MANO DE OBRA Y TODO LO NECESARIO PARA SU CORRECTA  EJECUCION.</t>
  </si>
  <si>
    <t>SUMINISTRO Y COLOCACION DE PLANTAS DE ORNATO TIPO "PASTORCITA, ARGENTINAS, TRUENO DE VENUS"; INCLUYE: ACARREO, PLANTADO, RIEGO DIARIO, HASTA LA TOTAL ADAPTACION DE LA PLANTA, HERRAMIENTA MENOR, MANO DE OBRA Y TODO LO NECESARIO PARA SU CORRECTA EJECUCION.</t>
  </si>
  <si>
    <t>DEMOLICION</t>
  </si>
  <si>
    <t>EXCAVACIÓN EN TERRENO TIPO "B" EN SECO DE 0.00 A 2.00 METROS DE PROFUNDIDAD, CON AUXILIO DE RETROEXCAVADORA; INCLUYE: ACARREO A 20 METROS, A FINES DE TALUDES, TRASPALEOS, AFINES DE FONDO, HERRAMIENTA MENOR, MANO DE OBRA Y TODO LO NECESARIO PARA SU CORRECTA EJECUCION.</t>
  </si>
  <si>
    <t>ACARREOS EN CAMIÓN CON CARGA MECÁNICA, DEL PRODUCTO DE LAS EXCAVACIONES. MEDIDO SUELTO. PRIMER KILÓMETRO EN PAVIMENTO Y TODO LO NECESARIO PARA SU CORRECTA EJECUCION.</t>
  </si>
  <si>
    <t>SUMINISTRO Y COLOCACION DE PLANTA DE ORNATO TIPO "TULIAS"; INCLUYE: ACARREO, PLANTADO, RIEGO DIARIO, HASTA LA TOTAL ADAPTACION DE LA PLANTA, HERRAMIENTA MENOR, MANO DE OBRA Y TODO LO NECESARIO PARA SU CORRECTA EJECUCION.</t>
  </si>
  <si>
    <t>EDIFICIO 1</t>
  </si>
  <si>
    <t>EDIFICIO 2</t>
  </si>
  <si>
    <t>EDIFICIO 3</t>
  </si>
  <si>
    <t>EDIFICIO 4</t>
  </si>
  <si>
    <t>EDIFICIO 5</t>
  </si>
  <si>
    <t>P.U. S/C</t>
  </si>
  <si>
    <t>DEMOLICION DE BANCAS DE CONCRETO ARMADO DE 10 CM DE ESPESOR; INCLUYE: ACARREO A 20 MTS, HERRAMIENTA MENOR, MANO DE OBRA Y TODO LO NECESARIO PARA SU CORRECTA EJECUCION.</t>
  </si>
  <si>
    <t>DEMOLICON DE MUROS</t>
  </si>
  <si>
    <t>DEMOLICION DE PISO</t>
  </si>
  <si>
    <t>VOLUMEN M3</t>
  </si>
  <si>
    <t>DEMOLICION DE BANCAS</t>
  </si>
  <si>
    <t>DEMOLICIÓN DE GUARNICIONES DE CONCRETO SIMPLE, ATAQUE OBLIGADO CON PICO O CON CUÑA Y MARRO; INCLUYE: ACARREO A 20 METROS, HERRAMIENTA MENOR, MANO DE OBRA Y TODO LO NECESARIO PARA SU CORRECTA EJECUCION.</t>
  </si>
  <si>
    <t>CONTORNO PARQUE</t>
  </si>
  <si>
    <t>JARDIN 1</t>
  </si>
  <si>
    <t>JARDIN 2</t>
  </si>
  <si>
    <t>JARDIN 3</t>
  </si>
  <si>
    <t>JARDIN 4</t>
  </si>
  <si>
    <t>PASILLOS</t>
  </si>
  <si>
    <t>AREA= 460.40</t>
  </si>
  <si>
    <t>AREA DE EXPLANADA 1</t>
  </si>
  <si>
    <t>AREA DE EXPLANADA 2</t>
  </si>
  <si>
    <t>AREA DE EXPLANADA 3</t>
  </si>
  <si>
    <t>AREA DE EXPLANADA 4</t>
  </si>
  <si>
    <t>ESCALERA 1</t>
  </si>
  <si>
    <t>ESCALERA 2</t>
  </si>
  <si>
    <t>ESCALERA 3</t>
  </si>
  <si>
    <t>ESCALERA 4</t>
  </si>
  <si>
    <t>JARDIN 6</t>
  </si>
  <si>
    <t>JARDIN 5</t>
  </si>
  <si>
    <t>JARDIN 8</t>
  </si>
  <si>
    <t>JARDIN 9</t>
  </si>
  <si>
    <t>JARDIN 7</t>
  </si>
  <si>
    <t>JARDIN 10</t>
  </si>
  <si>
    <t>JARDIN 11</t>
  </si>
  <si>
    <t>JARDIN 12</t>
  </si>
  <si>
    <t>JARDIN 13</t>
  </si>
  <si>
    <t>JARDIN 14</t>
  </si>
  <si>
    <t>EDIFICIO 6</t>
  </si>
  <si>
    <t>AREA= 55.60</t>
  </si>
  <si>
    <t>AREA DE CANCHA</t>
  </si>
  <si>
    <t>DEMOLICON DE GUARNICION</t>
  </si>
  <si>
    <t xml:space="preserve">ACARREOS EN CAMIÓN CON CARGA MANUAL DE TIERRA Y MATERIAL MIXTO, PRODUCTO DE LAS EXCAVACIONES QUE NO SEAN ROCA, MEDIO SUELTO. PRIMER KILÓMETRO PAVIMENTO Y TODO LO NECESARIO PARA SU CORRECTA EJECUCION. </t>
  </si>
  <si>
    <t>ACARREOS EN CAMIÓN DE TIERRA Y MATERIAL MIXTO, PRODUCTO DE LAS EXCAVACIONES QUE NO SEAN ROCA, MEDIDO SUELTO. DEMOLICIONES DE MAMPOSTERIA, DEMOLICIONES DE CONCRETO, TALA DE ARBOLES. KM2 AL KM20 EN REVESTIMIENTO, TERRACERIA Y BRECHA. INCLUYE TODO LO NECESARIO PARA SU CORRECTA EJECUCION.</t>
  </si>
  <si>
    <t>VOL EXCAVADO</t>
  </si>
  <si>
    <t>VOL A ACRREAR</t>
  </si>
  <si>
    <t>SUMINISTRO Y COLOCACION DE REFUERZO DE MALLA-LAC 6-6/10-10, EN PISO DE CONCRETO; INCLUYE: ACARREOS, ALAMBRE DE AMARRE, TRASLAPES, DESPERDICIOS, CORTES, HERRAMIENTA MENOR, MANO DE OBRA Y TODO LO NECESARIO PARA SU CORRECTA EJECUCION.</t>
  </si>
  <si>
    <t>AREA=28.93</t>
  </si>
  <si>
    <t>AREA=24.50</t>
  </si>
  <si>
    <t>AREA=13.54</t>
  </si>
  <si>
    <t>AREA=16.80</t>
  </si>
  <si>
    <t>SUMINISTRO DE CONCRETO PREMEZCLADO F'c= 150 KG/CM2 CON CEMENTO R.N. EL TAMAÑO MÁXIMO DEL AGREGADO SERÁ DE (3/4"), INCLUYE: DESPERDICIO Y TODO LO NECESARIO PARA SU CORRECTA EJECUCION.</t>
  </si>
  <si>
    <t>ACUMULADO</t>
  </si>
  <si>
    <t xml:space="preserve">REMODELACION DE PARQUE </t>
  </si>
  <si>
    <t>NIVELACION PLATAFORMA 1</t>
  </si>
  <si>
    <t>NIVELACION PLATAFORMA 2</t>
  </si>
  <si>
    <t>NIVELACION PLATAFORMA 3</t>
  </si>
  <si>
    <t>AREA=</t>
  </si>
  <si>
    <t>CONSTRUCCION DE PARQUE CENTRAL</t>
  </si>
  <si>
    <t>FECHA:</t>
  </si>
  <si>
    <t>CONCEPTO</t>
  </si>
  <si>
    <t>UNIDAD</t>
  </si>
  <si>
    <t>GUARNICION</t>
  </si>
  <si>
    <t>MURETE</t>
  </si>
  <si>
    <t>JARDIN 15</t>
  </si>
  <si>
    <t>JARDIN 16</t>
  </si>
  <si>
    <t>AREA DE JUEGOS</t>
  </si>
  <si>
    <t>PLANTILLA DE CONCRETO F'c=100KG/CM2 HECHO EN OBRA CON UN ESPESOR DE 6CM, INCLUYE: PREPARACIÓN DE LÁ READEDES PLANTE Y TODO LO NECESARIO PARA SU CORRECTA EJECUCION.</t>
  </si>
  <si>
    <t>MURO DE PIEDRA BRAZA LIMPIA, ACABADO APARENTE UNA CARA, ASENTADO CON MORTERO CEMENTO-ARENA 1:5, HASTA 2.50 METROS DE ALTURA; INCLUYE: ACARREOS, MATERIALES, ANDAMIOS, HERRAMIENTA MENOR, MANO DE OBRA Y TODO LO NECESARIO PARA SU CORRECTA EJECUCION.</t>
  </si>
  <si>
    <t>PISO ESTAMPADO DE 10 CM. DE CONCRETO F'C=150KG/CM2, ELABORADO EN OBRA (CUALQUIER ESTAMPADO)CON COLOR INTEGRADO Y BARNIZ (GLASMIX), COMO SELLADOR; INCLUYE: MATERIALES, ACARREOS, PREPARACIÓN DE LA SUPERFICIE, CIMBRADO, DESCIMBRADO, USO DE MOLDE, MANO DE OBRA, EQUIPO, HERRAMIENTA Y TODO LO NECESARIO PARA SU CORRECTA  EJECUCION.</t>
  </si>
  <si>
    <t>AREA DE BANQUETA</t>
  </si>
  <si>
    <t xml:space="preserve">AREA: </t>
  </si>
  <si>
    <t>MENOS AREA DE ANDADOR DE COMEDORES</t>
  </si>
  <si>
    <t>LOSA DE CORONAMIENTO</t>
  </si>
  <si>
    <t>SUMINISTRO Y COLOCACION DE PISO DE CONCRETO F'c=150 KG/CM2 DE 10CMS. DE ESPESOR ACABADO PULIDO O RAYADO CON BROCHA DE PELO, LOSAS 3.06X2.00 METROS, JUNTAS FRIAS ACABADOS CON VOLTEADOR Y REVOLVEDORA; INCLUYE: ACARREO, COLADO, CIMBRADO, DESCIMBRADO CON MADERA DE PINO DE TERCERA, HERRAMIENTA, MANO DE OBRA Y TODO LO NECESARIO PARA SU CORRECTA EJECUCION.</t>
  </si>
  <si>
    <t>CONTORNO DE BANQUETA</t>
  </si>
  <si>
    <t>ELABORADO:</t>
  </si>
  <si>
    <t xml:space="preserve">OLGA KARINA AVENDAÑO DOMINGUEZ </t>
  </si>
  <si>
    <t xml:space="preserve">TOTAL DE LA OBRA </t>
  </si>
  <si>
    <t xml:space="preserve">ELABORADO </t>
  </si>
  <si>
    <t>OLGA KARINA AVENDAÑO DOMINGUEZ</t>
  </si>
  <si>
    <t xml:space="preserve">LAS MARGARITAS </t>
  </si>
  <si>
    <t>11 DE AGOSTO DE 2020</t>
  </si>
  <si>
    <t>FECHA</t>
  </si>
  <si>
    <t>(DOS MILLONES NOVECIENTOS CINCUENTA UNO MIL SEISCIENTOS QUINCE /M.N)</t>
  </si>
  <si>
    <t xml:space="preserve">ELABORO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</si>
</sst>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_-[$€-2]* #,##0.00_-;\-[$€-2]* #,##0.00_-;_-[$€-2]* &quot;-&quot;??_-"/>
    <numFmt numFmtId="168" formatCode="&quot;$&quot;#,##0\ ;\(&quot;$&quot;#,##0\)"/>
    <numFmt numFmtId="169" formatCode="&quot;$&quot;#,##0.00"/>
    <numFmt numFmtId="170" formatCode="#,##0.000"/>
    <numFmt numFmtId="171" formatCode="[$$-80A]#,##0.00"/>
    <numFmt numFmtId="172" formatCode="_-* #,##0.00\ &quot;€&quot;_-;\-* #,##0.00\ &quot;€&quot;_-;_-* &quot;-&quot;??\ &quot;€&quot;_-;_-@_-"/>
    <numFmt numFmtId="173" formatCode="0.0"/>
  </numFmts>
  <fonts count="49">
    <font>
      <sz val="11"/>
      <color theme="1"/>
      <name val="Calibri"/>
      <family val="2"/>
      <scheme val="minor"/>
    </font>
    <font>
      <sz val="10"/>
      <name val="Arial"/>
      <family val="2"/>
    </font>
    <font>
      <sz val="10"/>
      <name val="Arial"/>
      <family val="2"/>
    </font>
    <font>
      <b/>
      <sz val="9"/>
      <name val="Arial"/>
      <family val="2"/>
    </font>
    <font>
      <sz val="9"/>
      <name val="Arial"/>
      <family val="2"/>
    </font>
    <font>
      <b/>
      <sz val="9"/>
      <name val="Times New Roman"/>
      <family val="1"/>
    </font>
    <font>
      <sz val="10"/>
      <name val="MS Sans Serif"/>
      <family val="2"/>
    </font>
    <font>
      <b/>
      <sz val="8"/>
      <name val="Arial"/>
      <family val="2"/>
    </font>
    <font>
      <sz val="8.5"/>
      <color indexed="24"/>
      <name val="Arial"/>
      <family val="2"/>
    </font>
    <font>
      <sz val="8"/>
      <color indexed="24"/>
      <name val="Arial"/>
      <family val="2"/>
    </font>
    <font>
      <b/>
      <sz val="18"/>
      <color indexed="24"/>
      <name val="Arial"/>
      <family val="2"/>
    </font>
    <font>
      <b/>
      <sz val="12"/>
      <color indexed="24"/>
      <name val="Arial"/>
      <family val="2"/>
    </font>
    <font>
      <sz val="10"/>
      <color indexed="24"/>
      <name val="Arial"/>
      <family val="2"/>
    </font>
    <font>
      <b/>
      <i/>
      <sz val="8"/>
      <name val="Arial"/>
      <family val="2"/>
    </font>
    <font>
      <sz val="9"/>
      <name val="Cambria"/>
      <family val="1"/>
    </font>
    <font>
      <b/>
      <sz val="9"/>
      <name val="Cambria"/>
      <family val="1"/>
    </font>
    <font>
      <sz val="8"/>
      <name val="Arial"/>
      <family val="2"/>
    </font>
    <font>
      <sz val="11"/>
      <color theme="1"/>
      <name val="Calibri"/>
      <family val="2"/>
      <scheme val="minor"/>
    </font>
    <font>
      <b/>
      <sz val="12"/>
      <name val="Arial"/>
      <family val="2"/>
    </font>
    <font>
      <b/>
      <sz val="11"/>
      <name val="Arial"/>
      <family val="2"/>
    </font>
    <font>
      <b/>
      <sz val="9"/>
      <name val="Cambria"/>
      <family val="1"/>
      <scheme val="major"/>
    </font>
    <font>
      <b/>
      <sz val="9"/>
      <color indexed="8"/>
      <name val="Arial"/>
      <family val="2"/>
    </font>
    <font>
      <sz val="8"/>
      <name val="Calibri"/>
      <family val="2"/>
      <scheme val="minor"/>
    </font>
    <font>
      <sz val="10"/>
      <color rgb="FF000000"/>
      <name val="Arial"/>
      <family val="2"/>
    </font>
    <font>
      <sz val="8"/>
      <name val="Tahoma"/>
      <family val="2"/>
    </font>
    <font>
      <b/>
      <sz val="11"/>
      <color indexed="8"/>
      <name val="Calibri"/>
      <family val="2"/>
    </font>
    <font>
      <sz val="11"/>
      <color indexed="8"/>
      <name val="Calibri"/>
      <family val="2"/>
    </font>
    <font>
      <sz val="11"/>
      <color indexed="9"/>
      <name val="Calibri"/>
      <family val="2"/>
    </font>
    <font>
      <sz val="10"/>
      <color indexed="64"/>
      <name val="Arial"/>
      <family val="2"/>
    </font>
    <font>
      <b/>
      <sz val="18"/>
      <color indexed="62"/>
      <name val="Cambria"/>
      <family val="2"/>
    </font>
    <font>
      <sz val="11"/>
      <color rgb="FFFF0000"/>
      <name val="Calibri"/>
      <family val="2"/>
      <scheme val="minor"/>
    </font>
    <font>
      <sz val="8"/>
      <color theme="1"/>
      <name val="Calibri"/>
      <family val="2"/>
      <scheme val="minor"/>
    </font>
    <font>
      <b/>
      <sz val="8"/>
      <color indexed="8"/>
      <name val="Arial"/>
      <family val="2"/>
    </font>
    <font>
      <b/>
      <sz val="8"/>
      <name val="Cambria"/>
      <family val="1"/>
    </font>
    <font>
      <sz val="8"/>
      <color indexed="8"/>
      <name val="Arial"/>
      <family val="2"/>
    </font>
    <font>
      <sz val="8"/>
      <color theme="0"/>
      <name val="Arial"/>
      <family val="2"/>
    </font>
    <font>
      <sz val="8"/>
      <name val="Cambria"/>
      <family val="1"/>
    </font>
    <font>
      <b/>
      <sz val="18"/>
      <name val="Arial"/>
      <family val="2"/>
    </font>
    <font>
      <b/>
      <sz val="13"/>
      <name val="Times New Roman"/>
      <family val="1"/>
    </font>
    <font>
      <sz val="9"/>
      <name val="AvantGarde Bk BT"/>
      <family val="2"/>
    </font>
    <font>
      <b/>
      <sz val="7"/>
      <name val="AvantGarde Bk BT"/>
      <family val="2"/>
    </font>
    <font>
      <sz val="8"/>
      <name val="AvantGarde Bk BT"/>
      <family val="2"/>
    </font>
    <font>
      <sz val="10"/>
      <color theme="1"/>
      <name val="Calibri"/>
      <family val="2"/>
      <scheme val="minor"/>
    </font>
    <font>
      <b/>
      <sz val="10"/>
      <color theme="1"/>
      <name val="Calibri"/>
      <family val="2"/>
      <scheme val="minor"/>
    </font>
    <font>
      <b/>
      <sz val="10"/>
      <name val="Arial"/>
      <family val="2"/>
    </font>
    <font>
      <b/>
      <sz val="12"/>
      <name val="Cambria"/>
      <family val="1"/>
    </font>
    <font>
      <sz val="8"/>
      <color rgb="FFFF0000"/>
      <name val="Cambria"/>
      <family val="1"/>
    </font>
    <font>
      <sz val="11"/>
      <color theme="3" tint="0.39997558519241921"/>
      <name val="Calibri"/>
      <family val="2"/>
      <scheme val="minor"/>
    </font>
    <font>
      <sz val="10"/>
      <color theme="9" tint="0.59999389629810485"/>
      <name val="Arial"/>
      <family val="2"/>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0" tint="-0.34998626667073579"/>
        <bgColor indexed="64"/>
      </patternFill>
    </fill>
    <fill>
      <patternFill patternType="solid">
        <fgColor theme="0" tint="-0.249977111117893"/>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thin">
        <color indexed="64"/>
      </left>
      <right/>
      <top/>
      <bottom/>
      <diagonal/>
    </border>
    <border>
      <left/>
      <right/>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top/>
      <bottom style="double">
        <color indexed="64"/>
      </bottom>
      <diagonal/>
    </border>
    <border>
      <left/>
      <right/>
      <top style="thin">
        <color indexed="64"/>
      </top>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80">
    <xf numFmtId="0" fontId="0" fillId="0" borderId="0"/>
    <xf numFmtId="0" fontId="1" fillId="0" borderId="0"/>
    <xf numFmtId="0" fontId="2" fillId="0" borderId="0"/>
    <xf numFmtId="165" fontId="2" fillId="0" borderId="0" applyFont="0" applyFill="0" applyBorder="0" applyAlignment="0" applyProtection="0"/>
    <xf numFmtId="0" fontId="6" fillId="0" borderId="0"/>
    <xf numFmtId="164"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7" fontId="2" fillId="0" borderId="0" applyFont="0" applyFill="0" applyBorder="0" applyAlignment="0" applyProtection="0"/>
    <xf numFmtId="0" fontId="12" fillId="0" borderId="0" applyFont="0" applyFill="0" applyBorder="0" applyAlignment="0" applyProtection="0"/>
    <xf numFmtId="2" fontId="12" fillId="0" borderId="0" applyFont="0" applyFill="0" applyBorder="0" applyAlignment="0" applyProtection="0"/>
    <xf numFmtId="165" fontId="2" fillId="0" borderId="0" applyFont="0" applyFill="0" applyBorder="0" applyAlignment="0" applyProtection="0"/>
    <xf numFmtId="168" fontId="12" fillId="0" borderId="0" applyFont="0" applyFill="0" applyBorder="0" applyAlignment="0" applyProtection="0"/>
    <xf numFmtId="0" fontId="2" fillId="0" borderId="0"/>
    <xf numFmtId="3" fontId="12" fillId="0" borderId="0" applyFont="0" applyFill="0" applyBorder="0" applyAlignment="0" applyProtection="0"/>
    <xf numFmtId="0" fontId="2" fillId="0" borderId="0"/>
    <xf numFmtId="44" fontId="17"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164" fontId="1" fillId="0" borderId="0" applyFont="0" applyFill="0" applyBorder="0" applyAlignment="0" applyProtection="0"/>
    <xf numFmtId="0" fontId="23" fillId="0" borderId="0"/>
    <xf numFmtId="0" fontId="1" fillId="0" borderId="0"/>
    <xf numFmtId="9" fontId="1" fillId="0" borderId="0" applyFont="0" applyFill="0" applyBorder="0" applyAlignment="0" applyProtection="0"/>
    <xf numFmtId="0" fontId="1" fillId="0" borderId="0"/>
    <xf numFmtId="3" fontId="12" fillId="0" borderId="0" applyFont="0" applyFill="0" applyBorder="0" applyAlignment="0" applyProtection="0"/>
    <xf numFmtId="168" fontId="12" fillId="0" borderId="0" applyFont="0" applyFill="0" applyBorder="0" applyAlignment="0" applyProtection="0"/>
    <xf numFmtId="0" fontId="12" fillId="0" borderId="0" applyFont="0" applyFill="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1"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6" fillId="14"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2" fontId="12" fillId="0" borderId="0" applyFont="0" applyFill="0" applyBorder="0" applyAlignment="0" applyProtection="0"/>
    <xf numFmtId="0" fontId="11" fillId="0" borderId="0" applyNumberFormat="0" applyFill="0" applyBorder="0" applyAlignment="0" applyProtection="0"/>
    <xf numFmtId="43" fontId="28" fillId="0" borderId="0" applyFont="0" applyFill="0" applyBorder="0" applyAlignment="0" applyProtection="0"/>
    <xf numFmtId="171" fontId="1" fillId="0" borderId="0" applyFont="0" applyFill="0" applyBorder="0" applyAlignment="0" applyProtection="0"/>
    <xf numFmtId="4" fontId="12"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44" fontId="1" fillId="0" borderId="0" applyFont="0" applyFill="0" applyBorder="0" applyAlignment="0" applyProtection="0"/>
    <xf numFmtId="172" fontId="1" fillId="0" borderId="0" applyFont="0" applyFill="0" applyBorder="0" applyAlignment="0" applyProtection="0"/>
    <xf numFmtId="0" fontId="1" fillId="0" borderId="0"/>
    <xf numFmtId="0" fontId="17"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0" fontId="29" fillId="0" borderId="0" applyNumberFormat="0" applyFill="0" applyBorder="0" applyAlignment="0" applyProtection="0"/>
    <xf numFmtId="0" fontId="12" fillId="0" borderId="0" applyProtection="0"/>
    <xf numFmtId="0" fontId="17" fillId="0" borderId="0"/>
    <xf numFmtId="44" fontId="17" fillId="0" borderId="0" applyFont="0" applyFill="0" applyBorder="0" applyAlignment="0" applyProtection="0"/>
  </cellStyleXfs>
  <cellXfs count="563">
    <xf numFmtId="0" fontId="0" fillId="0" borderId="0" xfId="0"/>
    <xf numFmtId="0" fontId="1" fillId="0" borderId="0" xfId="1"/>
    <xf numFmtId="0" fontId="3" fillId="0" borderId="0" xfId="1" applyFont="1" applyBorder="1" applyAlignment="1">
      <alignment horizontal="center"/>
    </xf>
    <xf numFmtId="0" fontId="1" fillId="0" borderId="0" xfId="1" applyFill="1" applyBorder="1"/>
    <xf numFmtId="165" fontId="13" fillId="0" borderId="0" xfId="3" applyFont="1" applyFill="1" applyBorder="1" applyAlignment="1"/>
    <xf numFmtId="0" fontId="7" fillId="0" borderId="0" xfId="1" applyFont="1" applyBorder="1" applyAlignment="1"/>
    <xf numFmtId="49" fontId="13" fillId="0" borderId="0" xfId="3" applyNumberFormat="1" applyFont="1" applyFill="1" applyBorder="1" applyAlignment="1"/>
    <xf numFmtId="0" fontId="8" fillId="0" borderId="0" xfId="1" applyFont="1"/>
    <xf numFmtId="0" fontId="8" fillId="0" borderId="0" xfId="1" applyFont="1" applyAlignment="1">
      <alignment horizontal="center"/>
    </xf>
    <xf numFmtId="0" fontId="14" fillId="0" borderId="10" xfId="1" applyFont="1" applyBorder="1" applyAlignment="1">
      <alignment horizontal="justify" vertical="top"/>
    </xf>
    <xf numFmtId="0" fontId="14" fillId="0" borderId="0" xfId="1" applyFont="1"/>
    <xf numFmtId="0" fontId="14" fillId="0" borderId="6" xfId="1" applyFont="1" applyBorder="1"/>
    <xf numFmtId="0" fontId="14" fillId="0" borderId="7" xfId="1" applyFont="1" applyBorder="1" applyAlignment="1">
      <alignment horizontal="center" vertical="top"/>
    </xf>
    <xf numFmtId="2" fontId="14" fillId="0" borderId="7" xfId="1" applyNumberFormat="1" applyFont="1" applyBorder="1" applyAlignment="1">
      <alignment horizontal="center" vertical="top"/>
    </xf>
    <xf numFmtId="164" fontId="14" fillId="0" borderId="7" xfId="5" applyFont="1" applyBorder="1" applyAlignment="1">
      <alignment horizontal="center" vertical="top"/>
    </xf>
    <xf numFmtId="164" fontId="14" fillId="0" borderId="8" xfId="5" applyFont="1" applyBorder="1" applyAlignment="1">
      <alignment horizontal="center" vertical="top"/>
    </xf>
    <xf numFmtId="0" fontId="14" fillId="0" borderId="9" xfId="1" applyFont="1" applyBorder="1"/>
    <xf numFmtId="0" fontId="14" fillId="0" borderId="10" xfId="1" applyFont="1" applyBorder="1" applyAlignment="1">
      <alignment horizontal="center" vertical="top"/>
    </xf>
    <xf numFmtId="2" fontId="14" fillId="0" borderId="10" xfId="1" applyNumberFormat="1" applyFont="1" applyBorder="1" applyAlignment="1">
      <alignment horizontal="center" vertical="top"/>
    </xf>
    <xf numFmtId="164" fontId="14" fillId="0" borderId="11" xfId="5" applyFont="1" applyBorder="1" applyAlignment="1">
      <alignment horizontal="center" vertical="top"/>
    </xf>
    <xf numFmtId="0" fontId="14" fillId="0" borderId="10" xfId="1" applyFont="1" applyBorder="1" applyAlignment="1">
      <alignment horizontal="center"/>
    </xf>
    <xf numFmtId="2" fontId="14" fillId="0" borderId="10" xfId="1" applyNumberFormat="1" applyFont="1" applyBorder="1" applyAlignment="1">
      <alignment horizontal="center"/>
    </xf>
    <xf numFmtId="164" fontId="14" fillId="0" borderId="0" xfId="1" applyNumberFormat="1" applyFont="1"/>
    <xf numFmtId="164" fontId="14" fillId="0" borderId="12" xfId="5" applyFont="1" applyBorder="1" applyAlignment="1">
      <alignment horizontal="center" vertical="top"/>
    </xf>
    <xf numFmtId="164" fontId="14" fillId="0" borderId="10" xfId="5" applyFont="1" applyBorder="1" applyAlignment="1">
      <alignment horizontal="center"/>
    </xf>
    <xf numFmtId="164" fontId="14" fillId="0" borderId="11" xfId="5" applyFont="1" applyBorder="1" applyAlignment="1">
      <alignment horizontal="center"/>
    </xf>
    <xf numFmtId="0" fontId="14" fillId="0" borderId="10" xfId="1" applyFont="1" applyBorder="1" applyAlignment="1">
      <alignment horizontal="left" vertical="top"/>
    </xf>
    <xf numFmtId="0" fontId="14" fillId="0" borderId="14" xfId="1" applyFont="1" applyBorder="1"/>
    <xf numFmtId="0" fontId="14" fillId="0" borderId="15" xfId="1" applyFont="1" applyBorder="1" applyAlignment="1">
      <alignment horizontal="justify" vertical="top"/>
    </xf>
    <xf numFmtId="0" fontId="14" fillId="0" borderId="15" xfId="1" applyFont="1" applyBorder="1" applyAlignment="1">
      <alignment horizontal="center"/>
    </xf>
    <xf numFmtId="2" fontId="14" fillId="0" borderId="15" xfId="1" applyNumberFormat="1" applyFont="1" applyBorder="1" applyAlignment="1">
      <alignment horizontal="center"/>
    </xf>
    <xf numFmtId="164" fontId="14" fillId="0" borderId="15" xfId="5" applyFont="1" applyBorder="1" applyAlignment="1">
      <alignment horizontal="center"/>
    </xf>
    <xf numFmtId="164" fontId="14" fillId="0" borderId="16" xfId="5" applyFont="1" applyBorder="1" applyAlignment="1">
      <alignment horizontal="center"/>
    </xf>
    <xf numFmtId="49" fontId="4" fillId="0" borderId="0" xfId="1" applyNumberFormat="1" applyFont="1" applyBorder="1" applyAlignment="1">
      <alignment horizontal="center"/>
    </xf>
    <xf numFmtId="49" fontId="8" fillId="0" borderId="0" xfId="1" applyNumberFormat="1" applyFont="1" applyAlignment="1">
      <alignment horizontal="center"/>
    </xf>
    <xf numFmtId="164" fontId="15" fillId="0" borderId="10" xfId="5" applyFont="1" applyBorder="1" applyAlignment="1">
      <alignment horizontal="center"/>
    </xf>
    <xf numFmtId="164" fontId="15" fillId="0" borderId="13" xfId="5" applyFont="1" applyBorder="1" applyAlignment="1">
      <alignment horizontal="center"/>
    </xf>
    <xf numFmtId="164" fontId="15" fillId="0" borderId="12" xfId="5" applyFont="1" applyBorder="1" applyAlignment="1">
      <alignment horizontal="center"/>
    </xf>
    <xf numFmtId="164" fontId="15" fillId="0" borderId="10" xfId="5" applyFont="1" applyBorder="1" applyAlignment="1">
      <alignment horizontal="right" vertical="top"/>
    </xf>
    <xf numFmtId="164" fontId="14" fillId="0" borderId="21" xfId="5" applyFont="1" applyBorder="1" applyAlignment="1">
      <alignment horizontal="center" vertical="top"/>
    </xf>
    <xf numFmtId="0" fontId="16" fillId="2" borderId="10" xfId="4" applyFont="1" applyFill="1" applyBorder="1" applyAlignment="1">
      <alignment horizontal="right" vertical="top"/>
    </xf>
    <xf numFmtId="0" fontId="2" fillId="0" borderId="0" xfId="1" applyFont="1" applyFill="1" applyBorder="1"/>
    <xf numFmtId="165" fontId="7" fillId="0" borderId="0" xfId="3" applyFont="1" applyFill="1" applyBorder="1" applyAlignment="1"/>
    <xf numFmtId="49" fontId="7" fillId="0" borderId="0" xfId="3" applyNumberFormat="1" applyFont="1" applyFill="1" applyBorder="1" applyAlignment="1"/>
    <xf numFmtId="49" fontId="16" fillId="2" borderId="10" xfId="4" applyNumberFormat="1" applyFont="1" applyFill="1" applyBorder="1" applyAlignment="1">
      <alignment horizontal="right" vertical="top"/>
    </xf>
    <xf numFmtId="0" fontId="7" fillId="0" borderId="10" xfId="1" applyFont="1" applyFill="1" applyBorder="1" applyAlignment="1">
      <alignment horizontal="center" vertical="top" wrapText="1"/>
    </xf>
    <xf numFmtId="49" fontId="5" fillId="0" borderId="0" xfId="1" applyNumberFormat="1" applyFont="1" applyBorder="1" applyAlignment="1">
      <alignment horizontal="center"/>
    </xf>
    <xf numFmtId="0" fontId="4" fillId="0" borderId="0" xfId="1" applyFont="1" applyBorder="1"/>
    <xf numFmtId="1" fontId="4" fillId="0" borderId="0" xfId="1" applyNumberFormat="1" applyFont="1" applyFill="1" applyBorder="1" applyAlignment="1">
      <alignment vertical="top"/>
    </xf>
    <xf numFmtId="2" fontId="4" fillId="0" borderId="0" xfId="4" applyNumberFormat="1" applyFont="1" applyFill="1" applyBorder="1" applyAlignment="1" applyProtection="1">
      <alignment horizontal="center" vertical="top"/>
      <protection locked="0"/>
    </xf>
    <xf numFmtId="0" fontId="16" fillId="0" borderId="0" xfId="17" applyFont="1" applyAlignment="1">
      <alignment vertical="top"/>
    </xf>
    <xf numFmtId="44" fontId="16" fillId="0" borderId="0" xfId="16" applyFont="1" applyFill="1" applyBorder="1" applyAlignment="1">
      <alignment vertical="top"/>
    </xf>
    <xf numFmtId="0" fontId="14" fillId="0" borderId="27" xfId="1" applyFont="1" applyBorder="1"/>
    <xf numFmtId="0" fontId="14" fillId="0" borderId="19" xfId="1" applyFont="1" applyBorder="1" applyAlignment="1">
      <alignment horizontal="center" vertical="top"/>
    </xf>
    <xf numFmtId="2" fontId="14" fillId="0" borderId="19" xfId="1" applyNumberFormat="1" applyFont="1" applyBorder="1" applyAlignment="1">
      <alignment horizontal="center" vertical="top"/>
    </xf>
    <xf numFmtId="44" fontId="0" fillId="0" borderId="0" xfId="0" applyNumberFormat="1"/>
    <xf numFmtId="0" fontId="14" fillId="0" borderId="0" xfId="1" applyFont="1" applyAlignment="1">
      <alignment vertical="top" wrapText="1"/>
    </xf>
    <xf numFmtId="0" fontId="1" fillId="0" borderId="0" xfId="1" applyBorder="1"/>
    <xf numFmtId="0" fontId="1" fillId="0" borderId="0" xfId="17"/>
    <xf numFmtId="0" fontId="24" fillId="0" borderId="10" xfId="17" applyFont="1" applyFill="1" applyBorder="1" applyAlignment="1">
      <alignment horizontal="center" vertical="center"/>
    </xf>
    <xf numFmtId="0" fontId="24" fillId="0" borderId="30" xfId="17" applyFont="1" applyFill="1" applyBorder="1" applyAlignment="1">
      <alignment horizontal="center" vertical="top"/>
    </xf>
    <xf numFmtId="2" fontId="16" fillId="0" borderId="30" xfId="4" applyNumberFormat="1" applyFont="1" applyFill="1" applyBorder="1" applyAlignment="1" applyProtection="1">
      <alignment vertical="top"/>
      <protection locked="0"/>
    </xf>
    <xf numFmtId="2" fontId="16" fillId="0" borderId="31" xfId="4" applyNumberFormat="1" applyFont="1" applyFill="1" applyBorder="1" applyAlignment="1">
      <alignment vertical="top"/>
    </xf>
    <xf numFmtId="44" fontId="16" fillId="0" borderId="31" xfId="16" applyFont="1" applyFill="1" applyBorder="1" applyAlignment="1">
      <alignment horizontal="center" vertical="top"/>
    </xf>
    <xf numFmtId="2" fontId="24" fillId="0" borderId="30" xfId="17" applyNumberFormat="1" applyFont="1" applyFill="1" applyBorder="1" applyAlignment="1">
      <alignment horizontal="center" vertical="top"/>
    </xf>
    <xf numFmtId="4" fontId="16" fillId="0" borderId="30" xfId="19" applyNumberFormat="1" applyFont="1" applyFill="1" applyBorder="1" applyAlignment="1">
      <alignment vertical="top"/>
    </xf>
    <xf numFmtId="44" fontId="16" fillId="0" borderId="29" xfId="16" applyFont="1" applyFill="1" applyBorder="1" applyAlignment="1">
      <alignment horizontal="center" vertical="top"/>
    </xf>
    <xf numFmtId="44" fontId="16" fillId="0" borderId="32" xfId="16" applyFont="1" applyFill="1" applyBorder="1" applyAlignment="1">
      <alignment vertical="top"/>
    </xf>
    <xf numFmtId="44" fontId="16" fillId="0" borderId="18" xfId="16" applyFont="1" applyFill="1" applyBorder="1" applyAlignment="1">
      <alignment horizontal="center" vertical="top"/>
    </xf>
    <xf numFmtId="2" fontId="16" fillId="0" borderId="30" xfId="17" applyNumberFormat="1" applyFont="1" applyFill="1" applyBorder="1" applyAlignment="1">
      <alignment vertical="top"/>
    </xf>
    <xf numFmtId="0" fontId="16" fillId="0" borderId="30" xfId="17" applyFont="1" applyFill="1" applyBorder="1" applyAlignment="1">
      <alignment vertical="top"/>
    </xf>
    <xf numFmtId="2" fontId="16" fillId="0" borderId="28" xfId="17" applyNumberFormat="1" applyFont="1" applyFill="1" applyBorder="1" applyAlignment="1">
      <alignment vertical="top"/>
    </xf>
    <xf numFmtId="0" fontId="16" fillId="0" borderId="0" xfId="1" applyFont="1" applyFill="1" applyBorder="1"/>
    <xf numFmtId="0" fontId="16" fillId="0" borderId="10" xfId="1" applyFont="1" applyFill="1" applyBorder="1" applyAlignment="1">
      <alignment horizontal="center" vertical="center"/>
    </xf>
    <xf numFmtId="49" fontId="7" fillId="0" borderId="10" xfId="3" applyNumberFormat="1" applyFont="1" applyFill="1" applyBorder="1" applyAlignment="1">
      <alignment horizontal="center"/>
    </xf>
    <xf numFmtId="49" fontId="7" fillId="0" borderId="10" xfId="1" applyNumberFormat="1" applyFont="1" applyFill="1" applyBorder="1" applyAlignment="1">
      <alignment horizontal="center"/>
    </xf>
    <xf numFmtId="49" fontId="16" fillId="0" borderId="10" xfId="1" applyNumberFormat="1" applyFont="1" applyFill="1" applyBorder="1" applyAlignment="1">
      <alignment horizontal="center"/>
    </xf>
    <xf numFmtId="0" fontId="32"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0" xfId="1" applyFont="1" applyFill="1" applyBorder="1" applyAlignment="1">
      <alignment horizontal="right" vertical="center"/>
    </xf>
    <xf numFmtId="0" fontId="33" fillId="2" borderId="10" xfId="1" applyFont="1" applyFill="1" applyBorder="1" applyAlignment="1">
      <alignment horizontal="justify" vertical="top" wrapText="1"/>
    </xf>
    <xf numFmtId="49" fontId="16" fillId="0" borderId="10" xfId="3" applyNumberFormat="1" applyFont="1" applyFill="1" applyBorder="1" applyAlignment="1">
      <alignment horizontal="center"/>
    </xf>
    <xf numFmtId="0" fontId="16" fillId="0" borderId="10" xfId="1" applyFont="1" applyBorder="1" applyAlignment="1">
      <alignment horizontal="center" vertical="center"/>
    </xf>
    <xf numFmtId="49" fontId="16" fillId="0" borderId="0" xfId="1" applyNumberFormat="1" applyFont="1" applyFill="1" applyBorder="1" applyAlignment="1">
      <alignment horizontal="center"/>
    </xf>
    <xf numFmtId="0" fontId="16" fillId="0" borderId="10" xfId="1" applyFont="1" applyBorder="1"/>
    <xf numFmtId="0" fontId="16" fillId="0" borderId="10" xfId="1" applyFont="1" applyFill="1" applyBorder="1" applyAlignment="1">
      <alignment horizontal="justify" vertical="top"/>
    </xf>
    <xf numFmtId="0" fontId="7" fillId="2" borderId="10" xfId="1" applyFont="1" applyFill="1" applyBorder="1" applyAlignment="1">
      <alignment horizontal="right" vertical="top"/>
    </xf>
    <xf numFmtId="2" fontId="16" fillId="2" borderId="10" xfId="4" applyNumberFormat="1" applyFont="1" applyFill="1" applyBorder="1" applyAlignment="1">
      <alignment horizontal="justify" vertical="top"/>
    </xf>
    <xf numFmtId="0" fontId="16" fillId="2" borderId="10" xfId="4" applyFont="1" applyFill="1" applyBorder="1" applyAlignment="1">
      <alignment vertical="center"/>
    </xf>
    <xf numFmtId="0" fontId="16" fillId="2" borderId="10" xfId="1" applyFont="1" applyFill="1" applyBorder="1" applyAlignment="1">
      <alignment horizontal="justify" vertical="top"/>
    </xf>
    <xf numFmtId="2" fontId="7" fillId="2" borderId="10" xfId="4" applyNumberFormat="1" applyFont="1" applyFill="1" applyBorder="1" applyAlignment="1">
      <alignment horizontal="justify" vertical="top"/>
    </xf>
    <xf numFmtId="0" fontId="7" fillId="2" borderId="10" xfId="1" applyFont="1" applyFill="1" applyBorder="1" applyAlignment="1">
      <alignment horizontal="justify" vertical="top"/>
    </xf>
    <xf numFmtId="2" fontId="16" fillId="2" borderId="10" xfId="4" applyNumberFormat="1" applyFont="1" applyFill="1" applyBorder="1" applyAlignment="1">
      <alignment horizontal="right" vertical="top"/>
    </xf>
    <xf numFmtId="2" fontId="16" fillId="2" borderId="10" xfId="4" applyNumberFormat="1" applyFont="1" applyFill="1" applyBorder="1" applyAlignment="1">
      <alignment horizontal="left" vertical="center"/>
    </xf>
    <xf numFmtId="0" fontId="7" fillId="2" borderId="10" xfId="1" applyFont="1" applyFill="1" applyBorder="1" applyAlignment="1">
      <alignment horizontal="right" vertical="center"/>
    </xf>
    <xf numFmtId="2" fontId="16" fillId="2" borderId="10" xfId="4" applyNumberFormat="1" applyFont="1" applyFill="1" applyBorder="1" applyAlignment="1">
      <alignment horizontal="center" vertical="center"/>
    </xf>
    <xf numFmtId="49" fontId="16" fillId="2" borderId="10" xfId="4" applyNumberFormat="1" applyFont="1" applyFill="1" applyBorder="1" applyAlignment="1">
      <alignment vertical="top"/>
    </xf>
    <xf numFmtId="0" fontId="7" fillId="2" borderId="10" xfId="1" applyFont="1" applyFill="1" applyBorder="1" applyAlignment="1">
      <alignment horizontal="center" vertical="center" wrapText="1"/>
    </xf>
    <xf numFmtId="0" fontId="9" fillId="0" borderId="10" xfId="1" applyFont="1" applyBorder="1"/>
    <xf numFmtId="0" fontId="2" fillId="0" borderId="0" xfId="1" applyFont="1" applyBorder="1"/>
    <xf numFmtId="0" fontId="20" fillId="0" borderId="0" xfId="1" applyFont="1" applyBorder="1" applyAlignment="1">
      <alignment horizontal="left"/>
    </xf>
    <xf numFmtId="165" fontId="7" fillId="0" borderId="0" xfId="3" applyFont="1" applyBorder="1" applyAlignment="1">
      <alignment horizontal="left"/>
    </xf>
    <xf numFmtId="165" fontId="3" fillId="0" borderId="0" xfId="3" applyFont="1" applyBorder="1" applyAlignment="1">
      <alignment horizontal="center"/>
    </xf>
    <xf numFmtId="0" fontId="16" fillId="0" borderId="0" xfId="1" applyFont="1" applyBorder="1"/>
    <xf numFmtId="0" fontId="16" fillId="0" borderId="0" xfId="1" applyFont="1" applyFill="1" applyBorder="1" applyAlignment="1">
      <alignment horizontal="center" vertical="top" wrapText="1"/>
    </xf>
    <xf numFmtId="0" fontId="16" fillId="0" borderId="0" xfId="4" applyFont="1" applyBorder="1" applyAlignment="1">
      <alignment vertical="center"/>
    </xf>
    <xf numFmtId="0" fontId="16" fillId="2" borderId="0" xfId="4" applyFont="1" applyFill="1" applyBorder="1" applyAlignment="1">
      <alignment vertical="center"/>
    </xf>
    <xf numFmtId="0" fontId="7" fillId="0" borderId="0" xfId="1" applyFont="1" applyFill="1" applyBorder="1" applyAlignment="1">
      <alignment horizontal="right" vertical="top"/>
    </xf>
    <xf numFmtId="0" fontId="9" fillId="0" borderId="0" xfId="1" applyFont="1" applyBorder="1"/>
    <xf numFmtId="0" fontId="8" fillId="0" borderId="0" xfId="1" applyFont="1" applyBorder="1"/>
    <xf numFmtId="0" fontId="8" fillId="0" borderId="0" xfId="1" applyFont="1" applyBorder="1" applyAlignment="1">
      <alignment horizontal="center"/>
    </xf>
    <xf numFmtId="49" fontId="8" fillId="0" borderId="0" xfId="1" applyNumberFormat="1" applyFont="1" applyBorder="1" applyAlignment="1">
      <alignment horizontal="center"/>
    </xf>
    <xf numFmtId="49" fontId="3" fillId="0" borderId="1" xfId="3" applyNumberFormat="1" applyFont="1" applyFill="1" applyBorder="1" applyAlignment="1">
      <alignment horizontal="center"/>
    </xf>
    <xf numFmtId="0" fontId="3" fillId="0" borderId="1" xfId="1" applyFont="1" applyFill="1" applyBorder="1" applyAlignment="1">
      <alignment horizontal="center" vertical="center"/>
    </xf>
    <xf numFmtId="0" fontId="16" fillId="0" borderId="6" xfId="1" applyFont="1" applyFill="1" applyBorder="1" applyAlignment="1">
      <alignment horizontal="center" vertical="center"/>
    </xf>
    <xf numFmtId="0" fontId="7" fillId="2" borderId="7" xfId="1" applyFont="1" applyFill="1" applyBorder="1" applyAlignment="1">
      <alignment horizontal="center" vertical="top" wrapText="1"/>
    </xf>
    <xf numFmtId="0" fontId="16" fillId="0" borderId="7" xfId="1" applyFont="1" applyFill="1" applyBorder="1" applyAlignment="1">
      <alignment horizontal="center" vertical="center"/>
    </xf>
    <xf numFmtId="49" fontId="7" fillId="0" borderId="7" xfId="3" applyNumberFormat="1" applyFont="1" applyFill="1" applyBorder="1" applyAlignment="1">
      <alignment horizontal="center"/>
    </xf>
    <xf numFmtId="49" fontId="7" fillId="0" borderId="7" xfId="1" applyNumberFormat="1" applyFont="1" applyFill="1" applyBorder="1" applyAlignment="1">
      <alignment horizontal="center"/>
    </xf>
    <xf numFmtId="49" fontId="16" fillId="0" borderId="7" xfId="1" applyNumberFormat="1" applyFont="1" applyFill="1" applyBorder="1" applyAlignment="1">
      <alignment horizontal="center"/>
    </xf>
    <xf numFmtId="0" fontId="32" fillId="0" borderId="7"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16" fillId="2" borderId="9" xfId="1" applyFont="1" applyFill="1" applyBorder="1" applyAlignment="1">
      <alignment horizontal="center" vertical="center"/>
    </xf>
    <xf numFmtId="0" fontId="16" fillId="0" borderId="9" xfId="1" applyFont="1" applyFill="1" applyBorder="1" applyAlignment="1">
      <alignment horizontal="center" vertical="top" wrapText="1"/>
    </xf>
    <xf numFmtId="49" fontId="16" fillId="0" borderId="11" xfId="1" applyNumberFormat="1" applyFont="1" applyFill="1" applyBorder="1" applyAlignment="1">
      <alignment horizontal="center"/>
    </xf>
    <xf numFmtId="0" fontId="16" fillId="0" borderId="11" xfId="1" applyFont="1" applyFill="1" applyBorder="1" applyAlignment="1">
      <alignment horizontal="center" vertical="center"/>
    </xf>
    <xf numFmtId="166" fontId="16" fillId="2" borderId="9" xfId="1" applyNumberFormat="1" applyFont="1" applyFill="1" applyBorder="1" applyAlignment="1">
      <alignment horizontal="justify" vertical="top"/>
    </xf>
    <xf numFmtId="0" fontId="16" fillId="2" borderId="11" xfId="4" applyFont="1" applyFill="1" applyBorder="1" applyAlignment="1">
      <alignment horizontal="justify" vertical="top"/>
    </xf>
    <xf numFmtId="166" fontId="16" fillId="2" borderId="9" xfId="1" applyNumberFormat="1" applyFont="1" applyFill="1" applyBorder="1" applyAlignment="1">
      <alignment horizontal="justify" vertical="top" wrapText="1"/>
    </xf>
    <xf numFmtId="2" fontId="16" fillId="2" borderId="11" xfId="4" applyNumberFormat="1" applyFont="1" applyFill="1" applyBorder="1" applyAlignment="1">
      <alignment horizontal="justify" vertical="top"/>
    </xf>
    <xf numFmtId="1" fontId="16" fillId="2" borderId="9" xfId="1" applyNumberFormat="1" applyFont="1" applyFill="1" applyBorder="1" applyAlignment="1">
      <alignment horizontal="justify" vertical="top" wrapText="1"/>
    </xf>
    <xf numFmtId="49" fontId="16" fillId="2" borderId="11" xfId="4" applyNumberFormat="1" applyFont="1" applyFill="1" applyBorder="1" applyAlignment="1">
      <alignment horizontal="center" vertical="top"/>
    </xf>
    <xf numFmtId="0" fontId="16" fillId="2" borderId="11" xfId="4" quotePrefix="1" applyFont="1" applyFill="1" applyBorder="1" applyAlignment="1">
      <alignment horizontal="center" vertical="top"/>
    </xf>
    <xf numFmtId="0" fontId="16" fillId="2" borderId="9" xfId="13" applyFont="1" applyFill="1" applyBorder="1" applyAlignment="1">
      <alignment horizontal="left"/>
    </xf>
    <xf numFmtId="0" fontId="16" fillId="2" borderId="9" xfId="4" applyFont="1" applyFill="1" applyBorder="1" applyAlignment="1">
      <alignment vertical="center"/>
    </xf>
    <xf numFmtId="0" fontId="16" fillId="2" borderId="11" xfId="4" applyFont="1" applyFill="1" applyBorder="1" applyAlignment="1">
      <alignment vertical="center"/>
    </xf>
    <xf numFmtId="49" fontId="9" fillId="0" borderId="10" xfId="1" applyNumberFormat="1" applyFont="1" applyBorder="1" applyAlignment="1">
      <alignment horizontal="center"/>
    </xf>
    <xf numFmtId="0" fontId="9" fillId="0" borderId="9" xfId="1" applyFont="1" applyBorder="1"/>
    <xf numFmtId="0" fontId="9" fillId="0" borderId="11" xfId="1" applyFont="1" applyBorder="1"/>
    <xf numFmtId="0" fontId="9" fillId="0" borderId="10" xfId="1" applyFont="1" applyBorder="1" applyAlignment="1">
      <alignment horizontal="center"/>
    </xf>
    <xf numFmtId="0" fontId="16" fillId="2" borderId="9" xfId="1" applyFont="1" applyFill="1" applyBorder="1"/>
    <xf numFmtId="0" fontId="16" fillId="0" borderId="9" xfId="1" applyFont="1" applyBorder="1"/>
    <xf numFmtId="0" fontId="9" fillId="0" borderId="14" xfId="1" applyFont="1" applyBorder="1"/>
    <xf numFmtId="0" fontId="9" fillId="0" borderId="15" xfId="1" applyFont="1" applyBorder="1"/>
    <xf numFmtId="0" fontId="9" fillId="0" borderId="15" xfId="1" applyFont="1" applyBorder="1" applyAlignment="1">
      <alignment horizontal="center"/>
    </xf>
    <xf numFmtId="49" fontId="9" fillId="0" borderId="15" xfId="1" applyNumberFormat="1" applyFont="1" applyBorder="1" applyAlignment="1">
      <alignment horizontal="center"/>
    </xf>
    <xf numFmtId="49" fontId="16" fillId="2" borderId="15" xfId="4" applyNumberFormat="1" applyFont="1" applyFill="1" applyBorder="1" applyAlignment="1">
      <alignment horizontal="center" vertical="top"/>
    </xf>
    <xf numFmtId="2" fontId="16" fillId="2" borderId="15" xfId="4" applyNumberFormat="1" applyFont="1" applyFill="1" applyBorder="1" applyAlignment="1">
      <alignment horizontal="justify" vertical="top"/>
    </xf>
    <xf numFmtId="2" fontId="16" fillId="2" borderId="15" xfId="4" applyNumberFormat="1" applyFont="1" applyFill="1" applyBorder="1" applyAlignment="1">
      <alignment horizontal="left" vertical="center"/>
    </xf>
    <xf numFmtId="0" fontId="9" fillId="0" borderId="16" xfId="1" applyFont="1" applyBorder="1"/>
    <xf numFmtId="0" fontId="31" fillId="0" borderId="0" xfId="0" applyFont="1"/>
    <xf numFmtId="2" fontId="16" fillId="0" borderId="10" xfId="1" applyNumberFormat="1" applyFont="1" applyFill="1" applyBorder="1" applyAlignment="1">
      <alignment horizontal="center" vertical="center"/>
    </xf>
    <xf numFmtId="0" fontId="16" fillId="0" borderId="30" xfId="1" applyFont="1" applyFill="1" applyBorder="1" applyAlignment="1">
      <alignment horizontal="center" vertical="center"/>
    </xf>
    <xf numFmtId="2" fontId="7" fillId="0" borderId="10" xfId="1" applyNumberFormat="1" applyFont="1" applyFill="1" applyBorder="1" applyAlignment="1">
      <alignment horizontal="center" vertical="center"/>
    </xf>
    <xf numFmtId="0" fontId="7" fillId="0" borderId="0" xfId="64" applyFont="1" applyFill="1" applyBorder="1" applyAlignment="1">
      <alignment horizontal="left" vertical="center"/>
    </xf>
    <xf numFmtId="4" fontId="16" fillId="0" borderId="0" xfId="64" applyNumberFormat="1" applyFont="1" applyBorder="1" applyAlignment="1">
      <alignment vertical="center" wrapText="1"/>
    </xf>
    <xf numFmtId="0" fontId="39" fillId="0" borderId="0" xfId="1" applyFont="1" applyFill="1" applyBorder="1"/>
    <xf numFmtId="0" fontId="37" fillId="0" borderId="0" xfId="64" applyFont="1" applyFill="1" applyBorder="1" applyAlignment="1">
      <alignment vertical="center"/>
    </xf>
    <xf numFmtId="0" fontId="16" fillId="0" borderId="0" xfId="64" applyFont="1" applyBorder="1" applyAlignment="1">
      <alignment vertical="center" wrapText="1"/>
    </xf>
    <xf numFmtId="0" fontId="16" fillId="0" borderId="0" xfId="64" applyFont="1" applyBorder="1" applyAlignment="1">
      <alignment vertical="center"/>
    </xf>
    <xf numFmtId="17" fontId="16" fillId="0" borderId="0" xfId="64" applyNumberFormat="1" applyFont="1" applyBorder="1" applyAlignment="1">
      <alignment vertical="center"/>
    </xf>
    <xf numFmtId="0" fontId="38" fillId="0" borderId="25" xfId="64" applyFont="1" applyBorder="1" applyAlignment="1">
      <alignment horizontal="center" vertical="center"/>
    </xf>
    <xf numFmtId="0" fontId="3" fillId="16" borderId="2" xfId="1" applyFont="1" applyFill="1" applyBorder="1" applyAlignment="1">
      <alignment vertical="center"/>
    </xf>
    <xf numFmtId="0" fontId="3" fillId="16" borderId="39" xfId="1" applyFont="1" applyFill="1" applyBorder="1" applyAlignment="1">
      <alignment vertical="center"/>
    </xf>
    <xf numFmtId="0" fontId="7" fillId="0" borderId="36" xfId="1" applyFont="1" applyFill="1" applyBorder="1" applyAlignment="1">
      <alignment horizontal="center" vertical="top"/>
    </xf>
    <xf numFmtId="0" fontId="7" fillId="0" borderId="30" xfId="1" applyFont="1" applyFill="1" applyBorder="1" applyAlignment="1">
      <alignment vertical="top" wrapText="1" readingOrder="1"/>
    </xf>
    <xf numFmtId="0" fontId="16" fillId="0" borderId="30" xfId="1" applyFont="1" applyFill="1" applyBorder="1" applyAlignment="1">
      <alignment horizontal="center" vertical="top"/>
    </xf>
    <xf numFmtId="0" fontId="16" fillId="0" borderId="30" xfId="1" applyFont="1" applyFill="1" applyBorder="1" applyAlignment="1">
      <alignment horizontal="center" vertical="top" wrapText="1" readingOrder="1"/>
    </xf>
    <xf numFmtId="0" fontId="16" fillId="0" borderId="30" xfId="1" applyFont="1" applyFill="1" applyBorder="1" applyAlignment="1">
      <alignment vertical="top" wrapText="1" readingOrder="1"/>
    </xf>
    <xf numFmtId="2" fontId="16" fillId="0" borderId="31" xfId="20" applyNumberFormat="1" applyFont="1" applyFill="1" applyBorder="1" applyAlignment="1">
      <alignment horizontal="center" vertical="top"/>
    </xf>
    <xf numFmtId="0" fontId="16" fillId="0" borderId="36" xfId="1" applyNumberFormat="1" applyFont="1" applyFill="1" applyBorder="1" applyAlignment="1">
      <alignment horizontal="center" vertical="top"/>
    </xf>
    <xf numFmtId="0" fontId="16" fillId="0" borderId="30" xfId="1" applyNumberFormat="1" applyFont="1" applyFill="1" applyBorder="1" applyAlignment="1">
      <alignment horizontal="justify" vertical="top"/>
    </xf>
    <xf numFmtId="2" fontId="16" fillId="0" borderId="30" xfId="1" applyNumberFormat="1" applyFont="1" applyFill="1" applyBorder="1" applyAlignment="1">
      <alignment horizontal="center" vertical="top"/>
    </xf>
    <xf numFmtId="2" fontId="16" fillId="0" borderId="30" xfId="4" applyNumberFormat="1" applyFont="1" applyFill="1" applyBorder="1" applyAlignment="1" applyProtection="1">
      <alignment horizontal="center" vertical="top"/>
      <protection locked="0"/>
    </xf>
    <xf numFmtId="2" fontId="16" fillId="0" borderId="31" xfId="4" applyNumberFormat="1" applyFont="1" applyFill="1" applyBorder="1" applyAlignment="1" applyProtection="1">
      <alignment vertical="top"/>
      <protection locked="0"/>
    </xf>
    <xf numFmtId="2" fontId="16" fillId="0" borderId="31" xfId="1" applyNumberFormat="1" applyFont="1" applyFill="1" applyBorder="1" applyAlignment="1">
      <alignment horizontal="center" vertical="top"/>
    </xf>
    <xf numFmtId="49" fontId="16" fillId="0" borderId="36" xfId="0" applyNumberFormat="1" applyFont="1" applyFill="1" applyBorder="1" applyAlignment="1">
      <alignment horizontal="center" vertical="top"/>
    </xf>
    <xf numFmtId="0" fontId="16" fillId="0" borderId="36" xfId="1" applyFont="1" applyFill="1" applyBorder="1" applyAlignment="1">
      <alignment horizontal="center" vertical="top"/>
    </xf>
    <xf numFmtId="0" fontId="39" fillId="0" borderId="31" xfId="1" applyFont="1" applyFill="1" applyBorder="1" applyAlignment="1">
      <alignment vertical="top"/>
    </xf>
    <xf numFmtId="0" fontId="7" fillId="0" borderId="30" xfId="1" applyFont="1" applyFill="1" applyBorder="1" applyAlignment="1">
      <alignment horizontal="justify" vertical="top" wrapText="1" readingOrder="1"/>
    </xf>
    <xf numFmtId="49" fontId="7" fillId="0" borderId="36" xfId="0" applyNumberFormat="1" applyFont="1" applyFill="1" applyBorder="1" applyAlignment="1">
      <alignment horizontal="center" vertical="top"/>
    </xf>
    <xf numFmtId="49" fontId="7" fillId="0" borderId="32" xfId="0" applyNumberFormat="1" applyFont="1" applyFill="1" applyBorder="1" applyAlignment="1">
      <alignment horizontal="center" vertical="top"/>
    </xf>
    <xf numFmtId="0" fontId="16" fillId="0" borderId="32" xfId="1" applyNumberFormat="1" applyFont="1" applyFill="1" applyBorder="1" applyAlignment="1">
      <alignment horizontal="justify" vertical="top" wrapText="1"/>
    </xf>
    <xf numFmtId="0" fontId="16" fillId="0" borderId="32" xfId="1" applyFont="1" applyFill="1" applyBorder="1" applyAlignment="1">
      <alignment horizontal="center" vertical="top"/>
    </xf>
    <xf numFmtId="44" fontId="41" fillId="0" borderId="32" xfId="1" applyNumberFormat="1" applyFont="1" applyFill="1" applyBorder="1" applyAlignment="1">
      <alignment vertical="top"/>
    </xf>
    <xf numFmtId="49" fontId="7" fillId="0" borderId="0" xfId="0" applyNumberFormat="1" applyFont="1" applyFill="1" applyBorder="1" applyAlignment="1">
      <alignment horizontal="center" vertical="top"/>
    </xf>
    <xf numFmtId="0" fontId="16" fillId="0" borderId="0" xfId="0" applyFont="1" applyFill="1" applyBorder="1" applyAlignment="1">
      <alignment horizontal="justify" vertical="top"/>
    </xf>
    <xf numFmtId="0" fontId="16" fillId="0" borderId="0" xfId="1" applyFont="1" applyFill="1" applyBorder="1" applyAlignment="1">
      <alignment horizontal="center" vertical="top"/>
    </xf>
    <xf numFmtId="44" fontId="41" fillId="0" borderId="0" xfId="1" applyNumberFormat="1" applyFont="1" applyFill="1" applyBorder="1" applyAlignment="1">
      <alignment vertical="top"/>
    </xf>
    <xf numFmtId="1" fontId="16" fillId="0" borderId="36" xfId="0" applyNumberFormat="1" applyFont="1" applyFill="1" applyBorder="1" applyAlignment="1">
      <alignment horizontal="center" vertical="top"/>
    </xf>
    <xf numFmtId="0" fontId="39" fillId="0" borderId="30" xfId="1" applyFont="1" applyFill="1" applyBorder="1" applyAlignment="1">
      <alignment horizontal="center" vertical="top"/>
    </xf>
    <xf numFmtId="0" fontId="16" fillId="0" borderId="30" xfId="1" applyNumberFormat="1" applyFont="1" applyFill="1" applyBorder="1" applyAlignment="1">
      <alignment vertical="top" wrapText="1"/>
    </xf>
    <xf numFmtId="0" fontId="40" fillId="0" borderId="32" xfId="1" applyFont="1" applyFill="1" applyBorder="1" applyAlignment="1">
      <alignment horizontal="right" vertical="top"/>
    </xf>
    <xf numFmtId="0" fontId="39" fillId="0" borderId="32" xfId="1" applyFont="1" applyFill="1" applyBorder="1" applyAlignment="1">
      <alignment horizontal="justify" vertical="top"/>
    </xf>
    <xf numFmtId="0" fontId="39" fillId="0" borderId="32" xfId="1" applyFont="1" applyFill="1" applyBorder="1" applyAlignment="1">
      <alignment horizontal="center" vertical="top"/>
    </xf>
    <xf numFmtId="0" fontId="7" fillId="0" borderId="32" xfId="1" applyFont="1" applyFill="1" applyBorder="1" applyAlignment="1">
      <alignment horizontal="right" vertical="top"/>
    </xf>
    <xf numFmtId="0" fontId="40" fillId="0" borderId="0" xfId="1" applyFont="1" applyFill="1" applyBorder="1" applyAlignment="1">
      <alignment horizontal="right"/>
    </xf>
    <xf numFmtId="0" fontId="39" fillId="0" borderId="0" xfId="1" applyFont="1" applyFill="1" applyBorder="1" applyAlignment="1">
      <alignment horizontal="justify"/>
    </xf>
    <xf numFmtId="0" fontId="39" fillId="0" borderId="0" xfId="1" applyFont="1" applyFill="1" applyBorder="1" applyAlignment="1">
      <alignment horizontal="center"/>
    </xf>
    <xf numFmtId="0" fontId="36" fillId="0" borderId="0" xfId="1" applyFont="1"/>
    <xf numFmtId="169" fontId="36" fillId="0" borderId="0" xfId="1" applyNumberFormat="1" applyFont="1"/>
    <xf numFmtId="164" fontId="16" fillId="0" borderId="0" xfId="5" applyFont="1" applyFill="1" applyBorder="1" applyAlignment="1" applyProtection="1">
      <alignment horizontal="right" vertical="top"/>
      <protection locked="0"/>
    </xf>
    <xf numFmtId="0" fontId="16" fillId="0" borderId="36" xfId="1" applyNumberFormat="1" applyFont="1" applyFill="1" applyBorder="1" applyAlignment="1">
      <alignment vertical="top"/>
    </xf>
    <xf numFmtId="0" fontId="16" fillId="0" borderId="30" xfId="1" applyFont="1" applyFill="1" applyBorder="1" applyAlignment="1">
      <alignment horizontal="justify" vertical="top" wrapText="1"/>
    </xf>
    <xf numFmtId="164" fontId="16" fillId="0" borderId="30" xfId="5" applyFont="1" applyFill="1" applyBorder="1" applyAlignment="1" applyProtection="1">
      <alignment horizontal="center" vertical="top"/>
      <protection locked="0"/>
    </xf>
    <xf numFmtId="164" fontId="16" fillId="0" borderId="31" xfId="5" applyFont="1" applyFill="1" applyBorder="1" applyAlignment="1" applyProtection="1">
      <alignment horizontal="center" vertical="top"/>
      <protection locked="0"/>
    </xf>
    <xf numFmtId="0" fontId="7" fillId="0" borderId="30" xfId="1" applyFont="1" applyFill="1" applyBorder="1" applyAlignment="1">
      <alignment horizontal="center" vertical="center" wrapText="1"/>
    </xf>
    <xf numFmtId="1" fontId="16" fillId="0" borderId="36" xfId="1" applyNumberFormat="1" applyFont="1" applyFill="1" applyBorder="1" applyAlignment="1">
      <alignment vertical="top"/>
    </xf>
    <xf numFmtId="164" fontId="16" fillId="0" borderId="30" xfId="5" applyFont="1" applyFill="1" applyBorder="1" applyAlignment="1" applyProtection="1">
      <alignment horizontal="right" vertical="top"/>
      <protection locked="0"/>
    </xf>
    <xf numFmtId="44" fontId="16" fillId="0" borderId="31" xfId="16" applyFont="1" applyFill="1" applyBorder="1" applyAlignment="1">
      <alignment vertical="top"/>
    </xf>
    <xf numFmtId="0" fontId="7" fillId="0" borderId="30" xfId="1" applyFont="1" applyFill="1" applyBorder="1" applyAlignment="1">
      <alignment horizontal="center" vertical="top" wrapText="1"/>
    </xf>
    <xf numFmtId="49" fontId="16" fillId="0" borderId="36" xfId="1" applyNumberFormat="1" applyFont="1" applyFill="1" applyBorder="1" applyAlignment="1">
      <alignment vertical="top"/>
    </xf>
    <xf numFmtId="0" fontId="16" fillId="0" borderId="30" xfId="1" applyFont="1" applyFill="1" applyBorder="1" applyAlignment="1">
      <alignment horizontal="center" vertical="top" wrapText="1"/>
    </xf>
    <xf numFmtId="0" fontId="16" fillId="0" borderId="32" xfId="1" applyNumberFormat="1" applyFont="1" applyFill="1" applyBorder="1" applyAlignment="1">
      <alignment vertical="top"/>
    </xf>
    <xf numFmtId="0" fontId="16" fillId="0" borderId="32" xfId="1" applyFont="1" applyFill="1" applyBorder="1" applyAlignment="1">
      <alignment horizontal="justify" vertical="top" wrapText="1"/>
    </xf>
    <xf numFmtId="2" fontId="16" fillId="0" borderId="32" xfId="4" applyNumberFormat="1" applyFont="1" applyFill="1" applyBorder="1" applyAlignment="1" applyProtection="1">
      <alignment horizontal="center" vertical="top"/>
      <protection locked="0"/>
    </xf>
    <xf numFmtId="0" fontId="16" fillId="0" borderId="0" xfId="1" applyNumberFormat="1" applyFont="1" applyFill="1" applyBorder="1" applyAlignment="1">
      <alignment vertical="top"/>
    </xf>
    <xf numFmtId="0" fontId="7" fillId="0" borderId="0" xfId="1" applyFont="1" applyFill="1" applyBorder="1" applyAlignment="1">
      <alignment horizontal="center" vertical="center" wrapText="1"/>
    </xf>
    <xf numFmtId="2" fontId="16" fillId="0" borderId="0" xfId="4" applyNumberFormat="1" applyFont="1" applyFill="1" applyBorder="1" applyAlignment="1" applyProtection="1">
      <alignment horizontal="center" vertical="top"/>
      <protection locked="0"/>
    </xf>
    <xf numFmtId="164" fontId="16" fillId="0" borderId="32" xfId="5" applyFont="1" applyFill="1" applyBorder="1" applyAlignment="1" applyProtection="1">
      <alignment horizontal="right" vertical="top"/>
      <protection locked="0"/>
    </xf>
    <xf numFmtId="1" fontId="16" fillId="0" borderId="32" xfId="1" applyNumberFormat="1" applyFont="1" applyFill="1" applyBorder="1" applyAlignment="1">
      <alignment vertical="top"/>
    </xf>
    <xf numFmtId="1" fontId="16" fillId="0" borderId="0" xfId="1" applyNumberFormat="1" applyFont="1" applyFill="1" applyBorder="1" applyAlignment="1">
      <alignment vertical="top"/>
    </xf>
    <xf numFmtId="1" fontId="4" fillId="0" borderId="32" xfId="1" applyNumberFormat="1" applyFont="1" applyFill="1" applyBorder="1" applyAlignment="1">
      <alignment vertical="top"/>
    </xf>
    <xf numFmtId="0" fontId="4" fillId="0" borderId="32" xfId="1" applyFont="1" applyFill="1" applyBorder="1" applyAlignment="1">
      <alignment horizontal="center" vertical="top" wrapText="1"/>
    </xf>
    <xf numFmtId="2" fontId="4" fillId="0" borderId="32" xfId="4" applyNumberFormat="1" applyFont="1" applyFill="1" applyBorder="1" applyAlignment="1" applyProtection="1">
      <alignment horizontal="center" vertical="top"/>
      <protection locked="0"/>
    </xf>
    <xf numFmtId="0" fontId="4" fillId="0" borderId="0" xfId="1" applyFont="1" applyFill="1" applyBorder="1" applyAlignment="1">
      <alignment horizontal="center" vertical="top" wrapText="1"/>
    </xf>
    <xf numFmtId="2" fontId="16" fillId="0" borderId="17" xfId="4" applyNumberFormat="1" applyFont="1" applyFill="1" applyBorder="1" applyAlignment="1" applyProtection="1">
      <alignment horizontal="center" vertical="top"/>
      <protection locked="0"/>
    </xf>
    <xf numFmtId="44" fontId="16" fillId="0" borderId="17" xfId="21" applyFont="1" applyFill="1" applyBorder="1" applyAlignment="1" applyProtection="1">
      <alignment horizontal="center" vertical="top"/>
      <protection locked="0"/>
    </xf>
    <xf numFmtId="44" fontId="16" fillId="0" borderId="18" xfId="21" applyFont="1" applyFill="1" applyBorder="1" applyAlignment="1" applyProtection="1">
      <alignment horizontal="center" vertical="top"/>
      <protection locked="0"/>
    </xf>
    <xf numFmtId="44" fontId="16" fillId="0" borderId="30" xfId="21" applyFont="1" applyFill="1" applyBorder="1" applyAlignment="1" applyProtection="1">
      <alignment horizontal="center" vertical="top"/>
      <protection locked="0"/>
    </xf>
    <xf numFmtId="44" fontId="16" fillId="0" borderId="31" xfId="21" applyFont="1" applyFill="1" applyBorder="1" applyAlignment="1" applyProtection="1">
      <alignment horizontal="center" vertical="top"/>
      <protection locked="0"/>
    </xf>
    <xf numFmtId="0" fontId="16" fillId="0" borderId="30" xfId="1" applyFont="1" applyFill="1" applyBorder="1" applyAlignment="1">
      <alignment horizontal="justify" vertical="top"/>
    </xf>
    <xf numFmtId="0" fontId="7" fillId="0" borderId="30" xfId="1" applyFont="1" applyFill="1" applyBorder="1" applyAlignment="1">
      <alignment horizontal="justify" vertical="top"/>
    </xf>
    <xf numFmtId="0" fontId="42" fillId="0" borderId="37" xfId="0" applyFont="1" applyFill="1" applyBorder="1" applyAlignment="1">
      <alignment horizontal="center" vertical="top"/>
    </xf>
    <xf numFmtId="0" fontId="42" fillId="0" borderId="28" xfId="0" applyFont="1" applyFill="1" applyBorder="1" applyAlignment="1">
      <alignment horizontal="justify" vertical="top" wrapText="1"/>
    </xf>
    <xf numFmtId="0" fontId="42" fillId="0" borderId="28" xfId="0" applyFont="1" applyFill="1" applyBorder="1" applyAlignment="1">
      <alignment horizontal="center" vertical="top" wrapText="1"/>
    </xf>
    <xf numFmtId="2" fontId="42" fillId="0" borderId="28" xfId="0" applyNumberFormat="1" applyFont="1" applyFill="1" applyBorder="1" applyAlignment="1">
      <alignment horizontal="center" vertical="top" wrapText="1"/>
    </xf>
    <xf numFmtId="44" fontId="42" fillId="0" borderId="28" xfId="16" applyFont="1" applyFill="1" applyBorder="1" applyAlignment="1">
      <alignment vertical="top"/>
    </xf>
    <xf numFmtId="44" fontId="42" fillId="0" borderId="29" xfId="0" applyNumberFormat="1" applyFont="1" applyFill="1" applyBorder="1" applyAlignment="1">
      <alignment vertical="top"/>
    </xf>
    <xf numFmtId="0" fontId="42" fillId="0" borderId="38" xfId="0" applyFont="1" applyFill="1" applyBorder="1" applyAlignment="1">
      <alignment horizontal="center" vertical="top"/>
    </xf>
    <xf numFmtId="0" fontId="42" fillId="0" borderId="17" xfId="0" applyFont="1" applyFill="1" applyBorder="1" applyAlignment="1">
      <alignment horizontal="justify" vertical="top" wrapText="1"/>
    </xf>
    <xf numFmtId="0" fontId="42" fillId="0" borderId="17" xfId="0" applyFont="1" applyFill="1" applyBorder="1" applyAlignment="1">
      <alignment horizontal="center" vertical="top" wrapText="1"/>
    </xf>
    <xf numFmtId="2" fontId="42" fillId="0" borderId="17" xfId="0" applyNumberFormat="1" applyFont="1" applyFill="1" applyBorder="1" applyAlignment="1">
      <alignment horizontal="center" vertical="top" wrapText="1"/>
    </xf>
    <xf numFmtId="44" fontId="42" fillId="0" borderId="17" xfId="16" applyFont="1" applyFill="1" applyBorder="1" applyAlignment="1">
      <alignment vertical="top"/>
    </xf>
    <xf numFmtId="44" fontId="42" fillId="0" borderId="18" xfId="0" applyNumberFormat="1" applyFont="1" applyFill="1" applyBorder="1" applyAlignment="1">
      <alignment vertical="top"/>
    </xf>
    <xf numFmtId="0" fontId="30" fillId="0" borderId="0" xfId="0" applyFont="1" applyAlignment="1">
      <alignment horizontal="left" vertical="center"/>
    </xf>
    <xf numFmtId="0" fontId="42" fillId="0" borderId="36" xfId="0" applyFont="1" applyFill="1" applyBorder="1" applyAlignment="1">
      <alignment horizontal="center" vertical="top"/>
    </xf>
    <xf numFmtId="0" fontId="42" fillId="0" borderId="30" xfId="0" applyFont="1" applyFill="1" applyBorder="1" applyAlignment="1">
      <alignment horizontal="justify" vertical="top" wrapText="1"/>
    </xf>
    <xf numFmtId="0" fontId="42" fillId="0" borderId="30" xfId="0" applyFont="1" applyFill="1" applyBorder="1" applyAlignment="1">
      <alignment horizontal="center" vertical="top" wrapText="1"/>
    </xf>
    <xf numFmtId="2" fontId="42" fillId="0" borderId="30" xfId="0" applyNumberFormat="1" applyFont="1" applyFill="1" applyBorder="1" applyAlignment="1">
      <alignment horizontal="center" vertical="top" wrapText="1"/>
    </xf>
    <xf numFmtId="44" fontId="42" fillId="0" borderId="30" xfId="16" applyFont="1" applyFill="1" applyBorder="1" applyAlignment="1">
      <alignment vertical="top"/>
    </xf>
    <xf numFmtId="44" fontId="42" fillId="0" borderId="31" xfId="0" applyNumberFormat="1" applyFont="1" applyFill="1" applyBorder="1" applyAlignment="1">
      <alignment vertical="top"/>
    </xf>
    <xf numFmtId="164" fontId="14" fillId="0" borderId="19" xfId="5" applyFont="1" applyBorder="1" applyAlignment="1">
      <alignment horizontal="center" vertical="top"/>
    </xf>
    <xf numFmtId="164" fontId="14" fillId="0" borderId="13" xfId="5" applyFont="1" applyBorder="1" applyAlignment="1">
      <alignment horizontal="center" vertical="top"/>
    </xf>
    <xf numFmtId="0" fontId="16" fillId="0" borderId="28" xfId="1" applyFont="1" applyFill="1" applyBorder="1" applyAlignment="1">
      <alignment horizontal="justify" vertical="top" wrapText="1"/>
    </xf>
    <xf numFmtId="2" fontId="16" fillId="0" borderId="28" xfId="4" applyNumberFormat="1" applyFont="1" applyFill="1" applyBorder="1" applyAlignment="1" applyProtection="1">
      <alignment horizontal="center" vertical="top"/>
      <protection locked="0"/>
    </xf>
    <xf numFmtId="1" fontId="16" fillId="0" borderId="37" xfId="1" applyNumberFormat="1" applyFont="1" applyFill="1" applyBorder="1" applyAlignment="1">
      <alignment vertical="top"/>
    </xf>
    <xf numFmtId="44" fontId="16" fillId="0" borderId="31" xfId="16" applyFont="1" applyFill="1" applyBorder="1" applyAlignment="1" applyProtection="1">
      <alignment horizontal="center" vertical="top"/>
      <protection locked="0"/>
    </xf>
    <xf numFmtId="44" fontId="16" fillId="0" borderId="32" xfId="16" applyFont="1" applyFill="1" applyBorder="1" applyAlignment="1" applyProtection="1">
      <alignment horizontal="center" vertical="top"/>
      <protection locked="0"/>
    </xf>
    <xf numFmtId="44" fontId="1" fillId="0" borderId="0" xfId="16" applyFont="1"/>
    <xf numFmtId="164" fontId="16" fillId="0" borderId="28" xfId="5" applyFont="1" applyFill="1" applyBorder="1" applyAlignment="1" applyProtection="1">
      <alignment horizontal="center" vertical="top"/>
      <protection locked="0"/>
    </xf>
    <xf numFmtId="44" fontId="16" fillId="0" borderId="29" xfId="16" applyFont="1" applyFill="1" applyBorder="1" applyAlignment="1" applyProtection="1">
      <alignment horizontal="center" vertical="top"/>
      <protection locked="0"/>
    </xf>
    <xf numFmtId="49" fontId="7" fillId="0" borderId="37" xfId="0" applyNumberFormat="1" applyFont="1" applyFill="1" applyBorder="1" applyAlignment="1">
      <alignment horizontal="center" vertical="top"/>
    </xf>
    <xf numFmtId="0" fontId="16" fillId="0" borderId="28" xfId="1" applyNumberFormat="1" applyFont="1" applyFill="1" applyBorder="1" applyAlignment="1">
      <alignment vertical="top" wrapText="1"/>
    </xf>
    <xf numFmtId="0" fontId="39" fillId="0" borderId="28" xfId="1" applyFont="1" applyFill="1" applyBorder="1" applyAlignment="1">
      <alignment horizontal="center" vertical="top"/>
    </xf>
    <xf numFmtId="2" fontId="16" fillId="0" borderId="28" xfId="1" applyNumberFormat="1" applyFont="1" applyFill="1" applyBorder="1" applyAlignment="1">
      <alignment horizontal="center" vertical="top"/>
    </xf>
    <xf numFmtId="0" fontId="16" fillId="2" borderId="10" xfId="4" applyFont="1" applyFill="1" applyBorder="1" applyAlignment="1">
      <alignment horizontal="center" vertical="center"/>
    </xf>
    <xf numFmtId="49" fontId="16" fillId="2" borderId="10" xfId="4" applyNumberFormat="1" applyFont="1" applyFill="1" applyBorder="1" applyAlignment="1">
      <alignment horizontal="center" vertical="top"/>
    </xf>
    <xf numFmtId="0" fontId="16" fillId="0" borderId="9" xfId="17" applyFont="1" applyBorder="1" applyAlignment="1">
      <alignment horizontal="right" vertical="top"/>
    </xf>
    <xf numFmtId="0" fontId="16" fillId="0" borderId="10" xfId="2" applyFont="1" applyFill="1" applyBorder="1" applyAlignment="1">
      <alignment horizontal="left" vertical="top" wrapText="1"/>
    </xf>
    <xf numFmtId="0" fontId="9" fillId="0" borderId="10" xfId="1" applyFont="1" applyBorder="1" applyAlignment="1">
      <alignment horizontal="justify"/>
    </xf>
    <xf numFmtId="44" fontId="1" fillId="0" borderId="0" xfId="1" applyNumberFormat="1"/>
    <xf numFmtId="44" fontId="14" fillId="0" borderId="0" xfId="1" applyNumberFormat="1" applyFont="1"/>
    <xf numFmtId="173" fontId="16" fillId="0" borderId="10" xfId="1" applyNumberFormat="1" applyFont="1" applyFill="1" applyBorder="1" applyAlignment="1">
      <alignment horizontal="center" vertical="center"/>
    </xf>
    <xf numFmtId="2" fontId="34" fillId="0" borderId="10" xfId="1" applyNumberFormat="1" applyFont="1" applyFill="1" applyBorder="1" applyAlignment="1">
      <alignment horizontal="center" vertical="center"/>
    </xf>
    <xf numFmtId="0" fontId="16" fillId="0" borderId="30" xfId="1" applyNumberFormat="1" applyFont="1" applyFill="1" applyBorder="1" applyAlignment="1">
      <alignment horizontal="justify" vertical="top" wrapText="1"/>
    </xf>
    <xf numFmtId="49" fontId="16" fillId="2" borderId="10" xfId="4" applyNumberFormat="1" applyFont="1" applyFill="1" applyBorder="1" applyAlignment="1">
      <alignment horizontal="center" vertical="top"/>
    </xf>
    <xf numFmtId="0" fontId="16" fillId="2" borderId="10" xfId="1" applyFont="1" applyFill="1" applyBorder="1" applyAlignment="1">
      <alignment vertical="top" wrapText="1"/>
    </xf>
    <xf numFmtId="49" fontId="16" fillId="2" borderId="10" xfId="4" applyNumberFormat="1" applyFont="1" applyFill="1" applyBorder="1" applyAlignment="1">
      <alignment horizontal="left" vertical="top"/>
    </xf>
    <xf numFmtId="0" fontId="16" fillId="2" borderId="10" xfId="1" applyFont="1" applyFill="1" applyBorder="1" applyAlignment="1">
      <alignment horizontal="left" vertical="top" wrapText="1"/>
    </xf>
    <xf numFmtId="0" fontId="16" fillId="2" borderId="10" xfId="2" applyFont="1" applyFill="1" applyBorder="1" applyAlignment="1">
      <alignment horizontal="left" vertical="top" wrapText="1"/>
    </xf>
    <xf numFmtId="49" fontId="16" fillId="0" borderId="10" xfId="1" applyNumberFormat="1" applyFont="1" applyFill="1" applyBorder="1" applyAlignment="1">
      <alignment horizontal="center" vertical="center"/>
    </xf>
    <xf numFmtId="0" fontId="16" fillId="0" borderId="10" xfId="1" applyFont="1" applyBorder="1" applyAlignment="1">
      <alignment horizontal="center"/>
    </xf>
    <xf numFmtId="0" fontId="7" fillId="0" borderId="10" xfId="1" applyFont="1" applyFill="1" applyBorder="1" applyAlignment="1">
      <alignment horizontal="center" vertical="center"/>
    </xf>
    <xf numFmtId="0" fontId="16" fillId="2" borderId="10" xfId="1" applyFont="1" applyFill="1" applyBorder="1" applyAlignment="1">
      <alignment horizontal="justify" vertical="top" wrapText="1"/>
    </xf>
    <xf numFmtId="0" fontId="34" fillId="0" borderId="10" xfId="1" applyFont="1" applyFill="1" applyBorder="1" applyAlignment="1">
      <alignment horizontal="center" vertical="center"/>
    </xf>
    <xf numFmtId="0" fontId="16" fillId="0" borderId="10" xfId="1" applyFont="1" applyFill="1" applyBorder="1" applyAlignment="1">
      <alignment horizontal="left" vertical="top" wrapText="1"/>
    </xf>
    <xf numFmtId="49" fontId="16" fillId="0" borderId="10" xfId="4" applyNumberFormat="1" applyFont="1" applyFill="1" applyBorder="1" applyAlignment="1">
      <alignment horizontal="center" vertical="top"/>
    </xf>
    <xf numFmtId="0" fontId="16" fillId="0" borderId="10" xfId="1" applyFont="1" applyFill="1" applyBorder="1" applyAlignment="1">
      <alignment vertical="top" wrapText="1"/>
    </xf>
    <xf numFmtId="49" fontId="16" fillId="0" borderId="10" xfId="1" applyNumberFormat="1" applyFont="1" applyFill="1" applyBorder="1" applyAlignment="1">
      <alignment horizontal="right" vertical="center"/>
    </xf>
    <xf numFmtId="0" fontId="16" fillId="2" borderId="10" xfId="1" applyFont="1" applyFill="1" applyBorder="1" applyAlignment="1">
      <alignment horizontal="left" vertical="center" wrapText="1"/>
    </xf>
    <xf numFmtId="49" fontId="35" fillId="2" borderId="10" xfId="4" applyNumberFormat="1" applyFont="1" applyFill="1" applyBorder="1" applyAlignment="1">
      <alignment horizontal="center" vertical="top"/>
    </xf>
    <xf numFmtId="44" fontId="46" fillId="0" borderId="0" xfId="1" applyNumberFormat="1" applyFont="1" applyAlignment="1">
      <alignment vertical="center"/>
    </xf>
    <xf numFmtId="44" fontId="47" fillId="0" borderId="0" xfId="0" applyNumberFormat="1" applyFont="1"/>
    <xf numFmtId="44" fontId="48" fillId="0" borderId="0" xfId="1" applyNumberFormat="1" applyFont="1"/>
    <xf numFmtId="44" fontId="1" fillId="0" borderId="0" xfId="17" applyNumberFormat="1"/>
    <xf numFmtId="44" fontId="14" fillId="0" borderId="0" xfId="16" applyFont="1"/>
    <xf numFmtId="2" fontId="16" fillId="2" borderId="0" xfId="4" applyNumberFormat="1" applyFont="1" applyFill="1" applyBorder="1" applyAlignment="1">
      <alignment vertical="center"/>
    </xf>
    <xf numFmtId="169" fontId="42" fillId="0" borderId="0" xfId="0" applyNumberFormat="1" applyFont="1" applyFill="1" applyBorder="1" applyAlignment="1">
      <alignment vertical="top"/>
    </xf>
    <xf numFmtId="2" fontId="7" fillId="4" borderId="10" xfId="1" applyNumberFormat="1" applyFont="1" applyFill="1" applyBorder="1" applyAlignment="1">
      <alignment horizontal="center" vertical="center"/>
    </xf>
    <xf numFmtId="0" fontId="7" fillId="4" borderId="10" xfId="1" applyFont="1" applyFill="1" applyBorder="1" applyAlignment="1">
      <alignment horizontal="center" vertical="center"/>
    </xf>
    <xf numFmtId="1" fontId="16" fillId="0" borderId="9" xfId="1" applyNumberFormat="1" applyFont="1" applyFill="1" applyBorder="1" applyAlignment="1">
      <alignment horizontal="justify" vertical="top" wrapText="1"/>
    </xf>
    <xf numFmtId="49" fontId="7" fillId="0" borderId="10" xfId="4" applyNumberFormat="1" applyFont="1" applyFill="1" applyBorder="1" applyAlignment="1">
      <alignment horizontal="right" vertical="top"/>
    </xf>
    <xf numFmtId="0" fontId="16" fillId="0" borderId="11" xfId="4" quotePrefix="1" applyFont="1" applyFill="1" applyBorder="1" applyAlignment="1">
      <alignment horizontal="center" vertical="top"/>
    </xf>
    <xf numFmtId="0" fontId="16" fillId="0" borderId="0" xfId="4" applyFont="1" applyFill="1" applyBorder="1" applyAlignment="1">
      <alignment vertical="center"/>
    </xf>
    <xf numFmtId="49" fontId="16" fillId="0" borderId="10" xfId="4" applyNumberFormat="1" applyFont="1" applyFill="1" applyBorder="1" applyAlignment="1">
      <alignment horizontal="right" vertical="top"/>
    </xf>
    <xf numFmtId="2" fontId="16" fillId="0" borderId="10" xfId="4" applyNumberFormat="1" applyFont="1" applyFill="1" applyBorder="1" applyAlignment="1">
      <alignment horizontal="center" vertical="center"/>
    </xf>
    <xf numFmtId="2" fontId="16" fillId="0" borderId="11" xfId="4" quotePrefix="1" applyNumberFormat="1" applyFont="1" applyFill="1" applyBorder="1" applyAlignment="1">
      <alignment horizontal="center" vertical="top"/>
    </xf>
    <xf numFmtId="0" fontId="16" fillId="0" borderId="10" xfId="4" applyFont="1" applyFill="1" applyBorder="1" applyAlignment="1">
      <alignment horizontal="center" vertical="center"/>
    </xf>
    <xf numFmtId="0" fontId="42" fillId="0" borderId="0" xfId="0" applyFont="1" applyFill="1" applyBorder="1" applyAlignment="1">
      <alignment horizontal="center" vertical="top"/>
    </xf>
    <xf numFmtId="0" fontId="42" fillId="0" borderId="0" xfId="0" applyFont="1" applyFill="1" applyBorder="1" applyAlignment="1">
      <alignment horizontal="justify" vertical="top" wrapText="1"/>
    </xf>
    <xf numFmtId="0" fontId="42" fillId="0" borderId="0" xfId="0" applyFont="1" applyFill="1" applyBorder="1" applyAlignment="1">
      <alignment horizontal="center" vertical="top" wrapText="1"/>
    </xf>
    <xf numFmtId="2" fontId="42" fillId="0" borderId="0" xfId="0" applyNumberFormat="1" applyFont="1" applyFill="1" applyBorder="1" applyAlignment="1">
      <alignment horizontal="center" vertical="top" wrapText="1"/>
    </xf>
    <xf numFmtId="44" fontId="42" fillId="0" borderId="0" xfId="16" applyFont="1" applyFill="1" applyBorder="1" applyAlignment="1">
      <alignment vertical="top"/>
    </xf>
    <xf numFmtId="44" fontId="42" fillId="0" borderId="0" xfId="0" applyNumberFormat="1" applyFont="1" applyFill="1" applyBorder="1" applyAlignment="1">
      <alignment vertical="top"/>
    </xf>
    <xf numFmtId="44" fontId="42" fillId="0" borderId="33" xfId="0" applyNumberFormat="1" applyFont="1" applyFill="1" applyBorder="1" applyAlignment="1">
      <alignment vertical="top"/>
    </xf>
    <xf numFmtId="44" fontId="43" fillId="0" borderId="0" xfId="16" applyFont="1" applyFill="1" applyBorder="1" applyAlignment="1">
      <alignment vertical="top"/>
    </xf>
    <xf numFmtId="0" fontId="1" fillId="0" borderId="0" xfId="1" applyFill="1"/>
    <xf numFmtId="44" fontId="1" fillId="0" borderId="0" xfId="16" applyFont="1" applyFill="1"/>
    <xf numFmtId="0" fontId="16" fillId="0" borderId="30" xfId="17" applyFont="1" applyFill="1" applyBorder="1" applyAlignment="1">
      <alignment horizontal="right" vertical="top"/>
    </xf>
    <xf numFmtId="0" fontId="16" fillId="0" borderId="32" xfId="17" applyFont="1" applyFill="1" applyBorder="1" applyAlignment="1">
      <alignment horizontal="right" vertical="top"/>
    </xf>
    <xf numFmtId="0" fontId="16" fillId="0" borderId="0" xfId="17" applyFont="1" applyFill="1" applyBorder="1" applyAlignment="1">
      <alignment horizontal="right" vertical="top"/>
    </xf>
    <xf numFmtId="49" fontId="16" fillId="0" borderId="30" xfId="1" applyNumberFormat="1" applyFont="1" applyFill="1" applyBorder="1" applyAlignment="1">
      <alignment horizontal="center" vertical="top"/>
    </xf>
    <xf numFmtId="44" fontId="16" fillId="0" borderId="30" xfId="16" applyFont="1" applyFill="1" applyBorder="1" applyAlignment="1">
      <alignment horizontal="center" vertical="top"/>
    </xf>
    <xf numFmtId="0" fontId="16" fillId="0" borderId="36" xfId="1" applyFont="1" applyFill="1" applyBorder="1" applyAlignment="1">
      <alignment vertical="top"/>
    </xf>
    <xf numFmtId="0" fontId="16" fillId="0" borderId="36" xfId="17" applyFont="1" applyFill="1" applyBorder="1" applyAlignment="1">
      <alignment horizontal="left" vertical="top"/>
    </xf>
    <xf numFmtId="0" fontId="16" fillId="0" borderId="30" xfId="17" applyFont="1" applyFill="1" applyBorder="1" applyAlignment="1">
      <alignment horizontal="justify" vertical="top" wrapText="1"/>
    </xf>
    <xf numFmtId="0" fontId="16" fillId="0" borderId="36" xfId="17" applyFont="1" applyFill="1" applyBorder="1" applyAlignment="1">
      <alignment horizontal="left" vertical="top" wrapText="1"/>
    </xf>
    <xf numFmtId="0" fontId="1" fillId="0" borderId="31" xfId="17" applyFill="1" applyBorder="1" applyAlignment="1">
      <alignment vertical="top"/>
    </xf>
    <xf numFmtId="0" fontId="16" fillId="0" borderId="30" xfId="17" applyFont="1" applyFill="1" applyBorder="1" applyAlignment="1">
      <alignment horizontal="justify" vertical="top"/>
    </xf>
    <xf numFmtId="44" fontId="16" fillId="0" borderId="32" xfId="16" applyFont="1" applyFill="1" applyBorder="1" applyAlignment="1">
      <alignment horizontal="right" vertical="top"/>
    </xf>
    <xf numFmtId="44" fontId="16" fillId="0" borderId="0" xfId="16" applyFont="1" applyFill="1" applyBorder="1" applyAlignment="1">
      <alignment horizontal="right" vertical="top"/>
    </xf>
    <xf numFmtId="44" fontId="16" fillId="0" borderId="28" xfId="16" applyFont="1" applyFill="1" applyBorder="1" applyAlignment="1">
      <alignment horizontal="center" vertical="top"/>
    </xf>
    <xf numFmtId="0" fontId="16" fillId="0" borderId="36" xfId="17" applyFont="1" applyFill="1" applyBorder="1" applyAlignment="1">
      <alignment vertical="top"/>
    </xf>
    <xf numFmtId="0" fontId="16" fillId="0" borderId="30" xfId="17" applyFont="1" applyFill="1" applyBorder="1" applyAlignment="1">
      <alignment horizontal="center" vertical="top"/>
    </xf>
    <xf numFmtId="0" fontId="16" fillId="0" borderId="37" xfId="17" applyFont="1" applyFill="1" applyBorder="1" applyAlignment="1">
      <alignment vertical="top"/>
    </xf>
    <xf numFmtId="0" fontId="16" fillId="0" borderId="28" xfId="17" applyFont="1" applyFill="1" applyBorder="1" applyAlignment="1">
      <alignment horizontal="justify" vertical="top"/>
    </xf>
    <xf numFmtId="0" fontId="16" fillId="0" borderId="28" xfId="17" applyFont="1" applyFill="1" applyBorder="1" applyAlignment="1">
      <alignment horizontal="center" vertical="top"/>
    </xf>
    <xf numFmtId="0" fontId="16" fillId="0" borderId="32" xfId="17" applyFont="1" applyFill="1" applyBorder="1" applyAlignment="1">
      <alignment vertical="top"/>
    </xf>
    <xf numFmtId="0" fontId="16" fillId="0" borderId="32" xfId="17" applyFont="1" applyFill="1" applyBorder="1" applyAlignment="1">
      <alignment horizontal="justify" vertical="top"/>
    </xf>
    <xf numFmtId="0" fontId="16" fillId="0" borderId="32" xfId="17" applyFont="1" applyFill="1" applyBorder="1" applyAlignment="1">
      <alignment horizontal="center" vertical="top"/>
    </xf>
    <xf numFmtId="0" fontId="16" fillId="0" borderId="0" xfId="17" applyFont="1" applyFill="1" applyBorder="1" applyAlignment="1">
      <alignment vertical="top"/>
    </xf>
    <xf numFmtId="0" fontId="16" fillId="0" borderId="0" xfId="17" applyFont="1" applyFill="1" applyBorder="1" applyAlignment="1">
      <alignment horizontal="justify" vertical="top"/>
    </xf>
    <xf numFmtId="0" fontId="16" fillId="0" borderId="0" xfId="17" applyFont="1" applyFill="1" applyBorder="1" applyAlignment="1">
      <alignment horizontal="center" vertical="top"/>
    </xf>
    <xf numFmtId="0" fontId="16" fillId="0" borderId="38" xfId="17" applyFont="1" applyFill="1" applyBorder="1" applyAlignment="1">
      <alignment vertical="top"/>
    </xf>
    <xf numFmtId="0" fontId="16" fillId="0" borderId="17" xfId="17" applyFont="1" applyFill="1" applyBorder="1" applyAlignment="1">
      <alignment horizontal="justify" vertical="top"/>
    </xf>
    <xf numFmtId="2" fontId="16" fillId="0" borderId="17" xfId="17" applyNumberFormat="1" applyFont="1" applyFill="1" applyBorder="1" applyAlignment="1">
      <alignment horizontal="center" vertical="top"/>
    </xf>
    <xf numFmtId="2" fontId="16" fillId="0" borderId="17" xfId="17" applyNumberFormat="1" applyFont="1" applyFill="1" applyBorder="1" applyAlignment="1">
      <alignment vertical="top"/>
    </xf>
    <xf numFmtId="0" fontId="16" fillId="0" borderId="17" xfId="17" applyFont="1" applyFill="1" applyBorder="1" applyAlignment="1">
      <alignment vertical="top"/>
    </xf>
    <xf numFmtId="0" fontId="16" fillId="0" borderId="31" xfId="17" applyFont="1" applyFill="1" applyBorder="1" applyAlignment="1">
      <alignment vertical="top"/>
    </xf>
    <xf numFmtId="44" fontId="16" fillId="0" borderId="30" xfId="17" applyNumberFormat="1" applyFont="1" applyFill="1" applyBorder="1" applyAlignment="1">
      <alignment vertical="top"/>
    </xf>
    <xf numFmtId="0" fontId="7" fillId="0" borderId="30" xfId="17" applyFont="1" applyFill="1" applyBorder="1" applyAlignment="1">
      <alignment horizontal="justify" vertical="top"/>
    </xf>
    <xf numFmtId="0" fontId="16" fillId="0" borderId="28" xfId="17" applyFont="1" applyFill="1" applyBorder="1" applyAlignment="1">
      <alignment horizontal="right" vertical="top"/>
    </xf>
    <xf numFmtId="0" fontId="16" fillId="0" borderId="17" xfId="17" applyFont="1" applyFill="1" applyBorder="1" applyAlignment="1">
      <alignment horizontal="center" vertical="top"/>
    </xf>
    <xf numFmtId="4" fontId="16" fillId="0" borderId="17" xfId="17" applyNumberFormat="1" applyFont="1" applyFill="1" applyBorder="1" applyAlignment="1">
      <alignment vertical="top"/>
    </xf>
    <xf numFmtId="4" fontId="16" fillId="0" borderId="30" xfId="17" applyNumberFormat="1" applyFont="1" applyFill="1" applyBorder="1" applyAlignment="1">
      <alignment vertical="top"/>
    </xf>
    <xf numFmtId="0" fontId="16" fillId="0" borderId="38" xfId="1" applyFont="1" applyFill="1" applyBorder="1" applyAlignment="1">
      <alignment horizontal="left"/>
    </xf>
    <xf numFmtId="0" fontId="7" fillId="0" borderId="17" xfId="1" applyFont="1" applyFill="1" applyBorder="1" applyAlignment="1">
      <alignment horizontal="center" vertical="center"/>
    </xf>
    <xf numFmtId="0" fontId="16" fillId="0" borderId="36" xfId="1" applyFont="1" applyFill="1" applyBorder="1" applyAlignment="1">
      <alignment horizontal="left" vertical="top"/>
    </xf>
    <xf numFmtId="0" fontId="42" fillId="0" borderId="34" xfId="0" applyFont="1" applyFill="1" applyBorder="1" applyAlignment="1">
      <alignment horizontal="center" vertical="top"/>
    </xf>
    <xf numFmtId="0" fontId="43" fillId="0" borderId="0" xfId="0" applyFont="1" applyFill="1" applyBorder="1" applyAlignment="1">
      <alignment horizontal="center" vertical="center" wrapText="1"/>
    </xf>
    <xf numFmtId="0" fontId="42" fillId="0" borderId="34" xfId="0" applyFont="1" applyFill="1" applyBorder="1" applyAlignment="1">
      <alignment horizontal="center" vertical="top" wrapText="1"/>
    </xf>
    <xf numFmtId="2" fontId="42" fillId="0" borderId="34" xfId="0" applyNumberFormat="1" applyFont="1" applyFill="1" applyBorder="1" applyAlignment="1">
      <alignment horizontal="center" vertical="top" wrapText="1"/>
    </xf>
    <xf numFmtId="44" fontId="42" fillId="0" borderId="34" xfId="16" applyFont="1" applyFill="1" applyBorder="1" applyAlignment="1">
      <alignment vertical="top"/>
    </xf>
    <xf numFmtId="169" fontId="42" fillId="0" borderId="34" xfId="0" applyNumberFormat="1" applyFont="1" applyFill="1" applyBorder="1" applyAlignment="1">
      <alignment vertical="top"/>
    </xf>
    <xf numFmtId="0" fontId="42" fillId="0" borderId="30" xfId="0" applyFont="1" applyFill="1" applyBorder="1" applyAlignment="1">
      <alignment horizontal="justify" vertical="center" wrapText="1"/>
    </xf>
    <xf numFmtId="0" fontId="16" fillId="0" borderId="37" xfId="1" applyNumberFormat="1" applyFont="1" applyFill="1" applyBorder="1" applyAlignment="1">
      <alignment vertical="top"/>
    </xf>
    <xf numFmtId="1" fontId="16" fillId="0" borderId="38" xfId="1" applyNumberFormat="1" applyFont="1" applyFill="1" applyBorder="1" applyAlignment="1">
      <alignment vertical="top"/>
    </xf>
    <xf numFmtId="0" fontId="7" fillId="0" borderId="17" xfId="1" applyFont="1" applyFill="1" applyBorder="1" applyAlignment="1">
      <alignment horizontal="center" vertical="top" wrapText="1"/>
    </xf>
    <xf numFmtId="164" fontId="16" fillId="0" borderId="17" xfId="5" applyFont="1" applyFill="1" applyBorder="1" applyAlignment="1" applyProtection="1">
      <alignment horizontal="center" vertical="top"/>
      <protection locked="0"/>
    </xf>
    <xf numFmtId="44" fontId="16" fillId="0" borderId="18" xfId="16" applyFont="1" applyFill="1" applyBorder="1" applyAlignment="1" applyProtection="1">
      <alignment horizontal="center" vertical="top"/>
      <protection locked="0"/>
    </xf>
    <xf numFmtId="0" fontId="16" fillId="0" borderId="17" xfId="1" applyFont="1" applyFill="1" applyBorder="1" applyAlignment="1">
      <alignment horizontal="justify" vertical="top" wrapText="1"/>
    </xf>
    <xf numFmtId="49" fontId="16" fillId="0" borderId="37" xfId="0" applyNumberFormat="1" applyFont="1" applyFill="1" applyBorder="1" applyAlignment="1">
      <alignment horizontal="center" vertical="top"/>
    </xf>
    <xf numFmtId="0" fontId="16" fillId="0" borderId="28" xfId="1" applyNumberFormat="1" applyFont="1" applyFill="1" applyBorder="1" applyAlignment="1">
      <alignment horizontal="justify" vertical="top" wrapText="1"/>
    </xf>
    <xf numFmtId="0" fontId="16" fillId="0" borderId="28" xfId="1" applyFont="1" applyFill="1" applyBorder="1" applyAlignment="1">
      <alignment horizontal="center" vertical="top"/>
    </xf>
    <xf numFmtId="2" fontId="16" fillId="0" borderId="29" xfId="1" applyNumberFormat="1" applyFont="1" applyFill="1" applyBorder="1" applyAlignment="1">
      <alignment horizontal="center" vertical="top"/>
    </xf>
    <xf numFmtId="0" fontId="16" fillId="0" borderId="38" xfId="1" applyFont="1" applyFill="1" applyBorder="1" applyAlignment="1">
      <alignment horizontal="center" vertical="top"/>
    </xf>
    <xf numFmtId="0" fontId="16" fillId="0" borderId="17" xfId="1" applyNumberFormat="1" applyFont="1" applyFill="1" applyBorder="1" applyAlignment="1">
      <alignment horizontal="justify" vertical="top" wrapText="1"/>
    </xf>
    <xf numFmtId="0" fontId="16" fillId="0" borderId="17" xfId="1" applyFont="1" applyFill="1" applyBorder="1" applyAlignment="1">
      <alignment horizontal="center" vertical="top"/>
    </xf>
    <xf numFmtId="2" fontId="16" fillId="0" borderId="17" xfId="1" applyNumberFormat="1" applyFont="1" applyFill="1" applyBorder="1" applyAlignment="1">
      <alignment horizontal="center" vertical="top"/>
    </xf>
    <xf numFmtId="44" fontId="16" fillId="0" borderId="17" xfId="16" applyFont="1" applyFill="1" applyBorder="1" applyAlignment="1">
      <alignment horizontal="center" vertical="top"/>
    </xf>
    <xf numFmtId="49" fontId="16" fillId="0" borderId="38" xfId="0" applyNumberFormat="1" applyFont="1" applyFill="1" applyBorder="1" applyAlignment="1">
      <alignment horizontal="center" vertical="top"/>
    </xf>
    <xf numFmtId="0" fontId="39" fillId="0" borderId="17" xfId="1" applyFont="1" applyFill="1" applyBorder="1" applyAlignment="1">
      <alignment horizontal="center" vertical="top"/>
    </xf>
    <xf numFmtId="2" fontId="39" fillId="0" borderId="17" xfId="1" applyNumberFormat="1" applyFont="1" applyFill="1" applyBorder="1" applyAlignment="1">
      <alignment horizontal="center" vertical="top"/>
    </xf>
    <xf numFmtId="0" fontId="40" fillId="0" borderId="37" xfId="1" applyFont="1" applyFill="1" applyBorder="1" applyAlignment="1">
      <alignment horizontal="right" vertical="top"/>
    </xf>
    <xf numFmtId="0" fontId="39" fillId="0" borderId="28" xfId="1" applyFont="1" applyFill="1" applyBorder="1" applyAlignment="1">
      <alignment horizontal="justify" vertical="top"/>
    </xf>
    <xf numFmtId="0" fontId="39" fillId="0" borderId="28" xfId="1" applyFont="1" applyFill="1" applyBorder="1" applyAlignment="1">
      <alignment vertical="top"/>
    </xf>
    <xf numFmtId="0" fontId="39" fillId="0" borderId="29" xfId="1" applyFont="1" applyFill="1" applyBorder="1" applyAlignment="1">
      <alignment vertical="top"/>
    </xf>
    <xf numFmtId="0" fontId="16" fillId="0" borderId="28" xfId="17" applyFont="1" applyFill="1" applyBorder="1" applyAlignment="1">
      <alignment vertical="top"/>
    </xf>
    <xf numFmtId="0" fontId="16" fillId="0" borderId="29" xfId="17" applyFont="1" applyFill="1" applyBorder="1" applyAlignment="1">
      <alignment vertical="top"/>
    </xf>
    <xf numFmtId="0" fontId="16" fillId="0" borderId="37" xfId="1" applyFont="1" applyFill="1" applyBorder="1" applyAlignment="1">
      <alignment horizontal="left" vertical="top"/>
    </xf>
    <xf numFmtId="0" fontId="16" fillId="0" borderId="28" xfId="1" applyFont="1" applyFill="1" applyBorder="1" applyAlignment="1">
      <alignment horizontal="justify" vertical="top"/>
    </xf>
    <xf numFmtId="44" fontId="16" fillId="0" borderId="28" xfId="21" applyFont="1" applyFill="1" applyBorder="1" applyAlignment="1" applyProtection="1">
      <alignment horizontal="center" vertical="top"/>
      <protection locked="0"/>
    </xf>
    <xf numFmtId="44" fontId="16" fillId="0" borderId="29" xfId="21" applyFont="1" applyFill="1" applyBorder="1" applyAlignment="1" applyProtection="1">
      <alignment horizontal="center" vertical="top"/>
      <protection locked="0"/>
    </xf>
    <xf numFmtId="166" fontId="16" fillId="0" borderId="38" xfId="20" applyNumberFormat="1" applyFont="1" applyFill="1" applyBorder="1" applyAlignment="1">
      <alignment horizontal="right" vertical="top"/>
    </xf>
    <xf numFmtId="0" fontId="9" fillId="0" borderId="17" xfId="20" applyFont="1" applyFill="1" applyBorder="1" applyAlignment="1">
      <alignment horizontal="center" vertical="center"/>
    </xf>
    <xf numFmtId="44" fontId="16" fillId="0" borderId="17" xfId="22" applyNumberFormat="1" applyFont="1" applyFill="1" applyBorder="1" applyAlignment="1">
      <alignment horizontal="right" vertical="center"/>
    </xf>
    <xf numFmtId="169" fontId="16" fillId="0" borderId="18" xfId="20" applyNumberFormat="1" applyFont="1" applyFill="1" applyBorder="1" applyAlignment="1">
      <alignment horizontal="center" vertical="center"/>
    </xf>
    <xf numFmtId="44" fontId="1" fillId="0" borderId="0" xfId="16" applyFont="1" applyFill="1" applyAlignment="1">
      <alignment horizontal="right"/>
    </xf>
    <xf numFmtId="164" fontId="14" fillId="0" borderId="11" xfId="5" applyFont="1" applyBorder="1" applyAlignment="1">
      <alignment horizontal="right"/>
    </xf>
    <xf numFmtId="0" fontId="16" fillId="0" borderId="14" xfId="1" applyFont="1" applyFill="1" applyBorder="1" applyAlignment="1">
      <alignment horizontal="center" vertical="center"/>
    </xf>
    <xf numFmtId="0" fontId="16" fillId="0" borderId="15" xfId="1" applyFont="1" applyFill="1" applyBorder="1" applyAlignment="1">
      <alignment horizontal="left" vertical="top" wrapText="1"/>
    </xf>
    <xf numFmtId="0" fontId="16" fillId="0" borderId="15" xfId="1" applyFont="1" applyFill="1" applyBorder="1" applyAlignment="1">
      <alignment horizontal="center" vertical="center"/>
    </xf>
    <xf numFmtId="49" fontId="7" fillId="0" borderId="15" xfId="3" applyNumberFormat="1" applyFont="1" applyFill="1" applyBorder="1" applyAlignment="1">
      <alignment horizontal="center"/>
    </xf>
    <xf numFmtId="49" fontId="16" fillId="0" borderId="15" xfId="1" applyNumberFormat="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49" fontId="7" fillId="0" borderId="15" xfId="1" applyNumberFormat="1" applyFont="1" applyFill="1" applyBorder="1" applyAlignment="1">
      <alignment horizontal="center"/>
    </xf>
    <xf numFmtId="49" fontId="16" fillId="0" borderId="15" xfId="1" applyNumberFormat="1" applyFont="1" applyFill="1" applyBorder="1" applyAlignment="1">
      <alignment horizontal="center"/>
    </xf>
    <xf numFmtId="0" fontId="32" fillId="0" borderId="15" xfId="1" applyFont="1" applyFill="1" applyBorder="1" applyAlignment="1">
      <alignment horizontal="center" vertical="center"/>
    </xf>
    <xf numFmtId="0" fontId="16" fillId="0" borderId="16" xfId="1" applyFont="1" applyFill="1" applyBorder="1" applyAlignment="1">
      <alignment horizontal="center" vertical="center"/>
    </xf>
    <xf numFmtId="166" fontId="16" fillId="0" borderId="6" xfId="1" applyNumberFormat="1" applyFont="1" applyFill="1" applyBorder="1" applyAlignment="1">
      <alignment horizontal="justify" vertical="top" wrapText="1"/>
    </xf>
    <xf numFmtId="1" fontId="16" fillId="2" borderId="14" xfId="1" applyNumberFormat="1" applyFont="1" applyFill="1" applyBorder="1" applyAlignment="1">
      <alignment horizontal="justify" vertical="top" wrapText="1"/>
    </xf>
    <xf numFmtId="0" fontId="16" fillId="2" borderId="15" xfId="1" applyFont="1" applyFill="1" applyBorder="1" applyAlignment="1">
      <alignment horizontal="left" vertical="top" wrapText="1"/>
    </xf>
    <xf numFmtId="0" fontId="16" fillId="2" borderId="15" xfId="1" applyFont="1" applyFill="1" applyBorder="1" applyAlignment="1">
      <alignment horizontal="justify" vertical="top"/>
    </xf>
    <xf numFmtId="49" fontId="16" fillId="2" borderId="16" xfId="4" applyNumberFormat="1" applyFont="1" applyFill="1" applyBorder="1" applyAlignment="1">
      <alignment horizontal="center" vertical="top"/>
    </xf>
    <xf numFmtId="1" fontId="16" fillId="2" borderId="6" xfId="1" applyNumberFormat="1" applyFont="1" applyFill="1" applyBorder="1" applyAlignment="1">
      <alignment horizontal="justify" vertical="top" wrapText="1"/>
    </xf>
    <xf numFmtId="0" fontId="7" fillId="2" borderId="7" xfId="1" applyFont="1" applyFill="1" applyBorder="1" applyAlignment="1">
      <alignment horizontal="right" vertical="top"/>
    </xf>
    <xf numFmtId="49" fontId="16" fillId="2" borderId="7" xfId="4" applyNumberFormat="1" applyFont="1" applyFill="1" applyBorder="1" applyAlignment="1">
      <alignment horizontal="center" vertical="top"/>
    </xf>
    <xf numFmtId="49" fontId="16" fillId="2" borderId="8" xfId="4" applyNumberFormat="1" applyFont="1" applyFill="1" applyBorder="1" applyAlignment="1">
      <alignment horizontal="center" vertical="top"/>
    </xf>
    <xf numFmtId="0" fontId="16" fillId="2" borderId="15" xfId="2" applyFont="1" applyFill="1" applyBorder="1" applyAlignment="1">
      <alignment horizontal="left" vertical="top" wrapText="1"/>
    </xf>
    <xf numFmtId="0" fontId="16" fillId="2" borderId="15" xfId="1" applyFont="1" applyFill="1" applyBorder="1" applyAlignment="1">
      <alignment vertical="top" wrapText="1"/>
    </xf>
    <xf numFmtId="0" fontId="16" fillId="2" borderId="15" xfId="4" applyFont="1" applyFill="1" applyBorder="1" applyAlignment="1">
      <alignment vertical="center"/>
    </xf>
    <xf numFmtId="49" fontId="16" fillId="2" borderId="15" xfId="4" applyNumberFormat="1" applyFont="1" applyFill="1" applyBorder="1" applyAlignment="1">
      <alignment vertical="top"/>
    </xf>
    <xf numFmtId="0" fontId="16" fillId="2" borderId="6" xfId="13" applyFont="1" applyFill="1" applyBorder="1" applyAlignment="1">
      <alignment horizontal="left"/>
    </xf>
    <xf numFmtId="0" fontId="7" fillId="2" borderId="7" xfId="4" applyFont="1" applyFill="1" applyBorder="1" applyAlignment="1">
      <alignment horizontal="right" vertical="center"/>
    </xf>
    <xf numFmtId="0" fontId="16" fillId="2" borderId="15" xfId="1" applyFont="1" applyFill="1" applyBorder="1" applyAlignment="1">
      <alignment horizontal="left" vertical="center" wrapText="1"/>
    </xf>
    <xf numFmtId="0" fontId="7" fillId="2" borderId="15" xfId="1" applyFont="1" applyFill="1" applyBorder="1" applyAlignment="1">
      <alignment horizontal="justify" vertical="top"/>
    </xf>
    <xf numFmtId="0" fontId="16" fillId="2" borderId="8" xfId="4" applyFont="1" applyFill="1" applyBorder="1" applyAlignment="1">
      <alignment vertical="center"/>
    </xf>
    <xf numFmtId="0" fontId="16" fillId="2" borderId="15" xfId="4" applyFont="1" applyFill="1" applyBorder="1" applyAlignment="1">
      <alignment horizontal="center" vertical="center"/>
    </xf>
    <xf numFmtId="0" fontId="16" fillId="2" borderId="16" xfId="4" applyFont="1" applyFill="1" applyBorder="1" applyAlignment="1">
      <alignment horizontal="justify" vertical="top"/>
    </xf>
    <xf numFmtId="0" fontId="16" fillId="2" borderId="7" xfId="4" applyFont="1" applyFill="1" applyBorder="1" applyAlignment="1">
      <alignment horizontal="center" vertical="center"/>
    </xf>
    <xf numFmtId="0" fontId="16" fillId="2" borderId="8" xfId="4" applyFont="1" applyFill="1" applyBorder="1" applyAlignment="1">
      <alignment horizontal="justify" vertical="top"/>
    </xf>
    <xf numFmtId="2" fontId="16" fillId="2" borderId="15" xfId="4" applyNumberFormat="1" applyFont="1" applyFill="1" applyBorder="1" applyAlignment="1">
      <alignment horizontal="center" vertical="center"/>
    </xf>
    <xf numFmtId="2" fontId="16" fillId="2" borderId="7" xfId="4" applyNumberFormat="1" applyFont="1" applyFill="1" applyBorder="1" applyAlignment="1">
      <alignment horizontal="center" vertical="center"/>
    </xf>
    <xf numFmtId="0" fontId="16" fillId="0" borderId="15" xfId="1" applyFont="1" applyBorder="1" applyAlignment="1">
      <alignment horizontal="center" vertical="center"/>
    </xf>
    <xf numFmtId="0" fontId="16" fillId="0" borderId="7" xfId="1" applyFont="1" applyBorder="1" applyAlignment="1">
      <alignment horizontal="center" vertical="center"/>
    </xf>
    <xf numFmtId="2" fontId="7" fillId="2" borderId="10" xfId="4" applyNumberFormat="1" applyFont="1" applyFill="1" applyBorder="1" applyAlignment="1">
      <alignment horizontal="center" vertical="center"/>
    </xf>
    <xf numFmtId="1" fontId="16" fillId="2" borderId="10" xfId="4" applyNumberFormat="1" applyFont="1" applyFill="1" applyBorder="1" applyAlignment="1">
      <alignment horizontal="center" vertical="center"/>
    </xf>
    <xf numFmtId="4" fontId="7" fillId="4" borderId="10" xfId="4" applyNumberFormat="1" applyFont="1" applyFill="1" applyBorder="1" applyAlignment="1">
      <alignment horizontal="center" vertical="center"/>
    </xf>
    <xf numFmtId="2" fontId="35" fillId="2" borderId="10" xfId="4" applyNumberFormat="1" applyFont="1" applyFill="1" applyBorder="1" applyAlignment="1">
      <alignment horizontal="center" vertical="center"/>
    </xf>
    <xf numFmtId="1" fontId="35" fillId="2" borderId="10" xfId="4" applyNumberFormat="1" applyFont="1" applyFill="1" applyBorder="1" applyAlignment="1">
      <alignment horizontal="center" vertical="center"/>
    </xf>
    <xf numFmtId="4" fontId="7" fillId="2" borderId="10" xfId="4" applyNumberFormat="1" applyFont="1" applyFill="1" applyBorder="1" applyAlignment="1">
      <alignment horizontal="center" vertical="center"/>
    </xf>
    <xf numFmtId="2" fontId="7" fillId="4" borderId="10" xfId="4" applyNumberFormat="1" applyFont="1" applyFill="1" applyBorder="1" applyAlignment="1">
      <alignment horizontal="center" vertical="center"/>
    </xf>
    <xf numFmtId="49" fontId="16" fillId="0" borderId="10" xfId="4" applyNumberFormat="1" applyFont="1" applyFill="1" applyBorder="1" applyAlignment="1">
      <alignment horizontal="center" vertical="center"/>
    </xf>
    <xf numFmtId="2" fontId="7" fillId="0" borderId="10" xfId="4" applyNumberFormat="1" applyFont="1" applyFill="1" applyBorder="1" applyAlignment="1">
      <alignment horizontal="center" vertical="center"/>
    </xf>
    <xf numFmtId="2" fontId="7" fillId="2" borderId="15" xfId="4" applyNumberFormat="1" applyFont="1" applyFill="1" applyBorder="1" applyAlignment="1">
      <alignment horizontal="center" vertical="center"/>
    </xf>
    <xf numFmtId="2" fontId="7" fillId="0" borderId="15" xfId="4" applyNumberFormat="1" applyFont="1" applyFill="1" applyBorder="1" applyAlignment="1">
      <alignment horizontal="center" vertical="center"/>
    </xf>
    <xf numFmtId="2" fontId="36" fillId="0" borderId="7" xfId="4" applyNumberFormat="1" applyFont="1" applyBorder="1" applyAlignment="1">
      <alignment horizontal="center" vertical="center"/>
    </xf>
    <xf numFmtId="170" fontId="36" fillId="0" borderId="10" xfId="4" applyNumberFormat="1" applyFont="1" applyBorder="1" applyAlignment="1">
      <alignment horizontal="center" vertical="center"/>
    </xf>
    <xf numFmtId="170" fontId="36" fillId="0" borderId="15" xfId="4" applyNumberFormat="1" applyFont="1" applyBorder="1" applyAlignment="1">
      <alignment horizontal="center" vertical="center"/>
    </xf>
    <xf numFmtId="1" fontId="16" fillId="2" borderId="15" xfId="4" applyNumberFormat="1" applyFont="1" applyFill="1" applyBorder="1" applyAlignment="1">
      <alignment horizontal="center" vertical="center"/>
    </xf>
    <xf numFmtId="2" fontId="7" fillId="2" borderId="7" xfId="4" applyNumberFormat="1" applyFont="1" applyFill="1" applyBorder="1" applyAlignment="1">
      <alignment horizontal="center" vertical="center"/>
    </xf>
    <xf numFmtId="0" fontId="9" fillId="0" borderId="10" xfId="1" applyFont="1" applyBorder="1" applyAlignment="1">
      <alignment horizontal="center" vertical="center"/>
    </xf>
    <xf numFmtId="49" fontId="7" fillId="0" borderId="10" xfId="3" applyNumberFormat="1" applyFont="1" applyFill="1" applyBorder="1" applyAlignment="1">
      <alignment horizontal="right"/>
    </xf>
    <xf numFmtId="1" fontId="16" fillId="2" borderId="23" xfId="1" applyNumberFormat="1" applyFont="1" applyFill="1" applyBorder="1" applyAlignment="1">
      <alignment horizontal="justify" vertical="top" wrapText="1"/>
    </xf>
    <xf numFmtId="0" fontId="7" fillId="2" borderId="26" xfId="1" applyFont="1" applyFill="1" applyBorder="1" applyAlignment="1">
      <alignment horizontal="justify" vertical="top"/>
    </xf>
    <xf numFmtId="49" fontId="16" fillId="2" borderId="26" xfId="4" applyNumberFormat="1" applyFont="1" applyFill="1" applyBorder="1" applyAlignment="1">
      <alignment horizontal="center" vertical="top"/>
    </xf>
    <xf numFmtId="170" fontId="36" fillId="0" borderId="26" xfId="4" applyNumberFormat="1" applyFont="1" applyBorder="1" applyAlignment="1">
      <alignment horizontal="center" vertical="center"/>
    </xf>
    <xf numFmtId="2" fontId="16" fillId="2" borderId="26" xfId="4" applyNumberFormat="1" applyFont="1" applyFill="1" applyBorder="1" applyAlignment="1">
      <alignment horizontal="center" vertical="center"/>
    </xf>
    <xf numFmtId="1" fontId="16" fillId="2" borderId="26" xfId="4" applyNumberFormat="1" applyFont="1" applyFill="1" applyBorder="1" applyAlignment="1">
      <alignment horizontal="center" vertical="center"/>
    </xf>
    <xf numFmtId="49" fontId="16" fillId="2" borderId="35" xfId="4" applyNumberFormat="1" applyFont="1" applyFill="1" applyBorder="1" applyAlignment="1">
      <alignment horizontal="center" vertical="top"/>
    </xf>
    <xf numFmtId="0" fontId="16" fillId="2" borderId="10" xfId="1" applyFont="1" applyFill="1" applyBorder="1" applyAlignment="1">
      <alignment horizontal="left" vertical="center" wrapText="1"/>
    </xf>
    <xf numFmtId="0" fontId="7" fillId="0" borderId="17" xfId="1" applyFont="1" applyFill="1" applyBorder="1" applyAlignment="1">
      <alignment horizontal="center" vertical="top" wrapText="1"/>
    </xf>
    <xf numFmtId="0" fontId="42" fillId="0" borderId="30" xfId="0" applyFont="1" applyFill="1" applyBorder="1" applyAlignment="1">
      <alignment horizontal="center" vertical="center" wrapText="1"/>
    </xf>
    <xf numFmtId="2" fontId="42" fillId="0" borderId="30" xfId="0" applyNumberFormat="1" applyFont="1" applyFill="1" applyBorder="1" applyAlignment="1">
      <alignment horizontal="center" vertical="center" wrapText="1"/>
    </xf>
    <xf numFmtId="44" fontId="42" fillId="0" borderId="30" xfId="16" applyFont="1" applyFill="1" applyBorder="1" applyAlignment="1">
      <alignment vertical="center"/>
    </xf>
    <xf numFmtId="44" fontId="42" fillId="0" borderId="31" xfId="0" applyNumberFormat="1" applyFont="1" applyFill="1" applyBorder="1" applyAlignment="1">
      <alignment vertical="center"/>
    </xf>
    <xf numFmtId="0" fontId="0" fillId="0" borderId="0" xfId="0" applyAlignment="1">
      <alignment vertical="center"/>
    </xf>
    <xf numFmtId="0" fontId="42" fillId="0" borderId="28" xfId="0" applyFont="1" applyFill="1" applyBorder="1" applyAlignment="1">
      <alignment horizontal="justify" vertical="center" wrapText="1"/>
    </xf>
    <xf numFmtId="0" fontId="42" fillId="0" borderId="28" xfId="0" applyFont="1" applyFill="1" applyBorder="1" applyAlignment="1">
      <alignment horizontal="center" vertical="center" wrapText="1"/>
    </xf>
    <xf numFmtId="2" fontId="42" fillId="0" borderId="28" xfId="0" applyNumberFormat="1" applyFont="1" applyFill="1" applyBorder="1" applyAlignment="1">
      <alignment horizontal="center" vertical="center" wrapText="1"/>
    </xf>
    <xf numFmtId="44" fontId="42" fillId="0" borderId="28" xfId="16" applyFont="1" applyFill="1" applyBorder="1" applyAlignment="1">
      <alignment vertical="center"/>
    </xf>
    <xf numFmtId="44" fontId="42" fillId="0" borderId="29" xfId="0" applyNumberFormat="1" applyFont="1" applyFill="1" applyBorder="1" applyAlignment="1">
      <alignment vertical="center"/>
    </xf>
    <xf numFmtId="0" fontId="7" fillId="3" borderId="7" xfId="4" applyFont="1" applyFill="1" applyBorder="1" applyAlignment="1">
      <alignment horizontal="left" vertical="center"/>
    </xf>
    <xf numFmtId="0" fontId="16" fillId="3" borderId="7" xfId="1" applyFont="1" applyFill="1" applyBorder="1" applyAlignment="1">
      <alignment horizontal="left" vertical="top"/>
    </xf>
    <xf numFmtId="49" fontId="16" fillId="3" borderId="7" xfId="4" applyNumberFormat="1" applyFont="1" applyFill="1" applyBorder="1" applyAlignment="1">
      <alignment horizontal="left" vertical="top"/>
    </xf>
    <xf numFmtId="49" fontId="16" fillId="3" borderId="44" xfId="4" applyNumberFormat="1" applyFont="1" applyFill="1" applyBorder="1" applyAlignment="1">
      <alignment horizontal="left" vertical="top"/>
    </xf>
    <xf numFmtId="49" fontId="16" fillId="3" borderId="45" xfId="4" applyNumberFormat="1" applyFont="1" applyFill="1" applyBorder="1" applyAlignment="1">
      <alignment horizontal="left" vertical="top"/>
    </xf>
    <xf numFmtId="2" fontId="16" fillId="3" borderId="7" xfId="4" applyNumberFormat="1" applyFont="1" applyFill="1" applyBorder="1" applyAlignment="1">
      <alignment horizontal="left" vertical="center"/>
    </xf>
    <xf numFmtId="1" fontId="16" fillId="3" borderId="7" xfId="4" applyNumberFormat="1" applyFont="1" applyFill="1" applyBorder="1" applyAlignment="1">
      <alignment horizontal="left" vertical="center"/>
    </xf>
    <xf numFmtId="4" fontId="16" fillId="3" borderId="7" xfId="4" applyNumberFormat="1" applyFont="1" applyFill="1" applyBorder="1" applyAlignment="1">
      <alignment horizontal="left" vertical="center"/>
    </xf>
    <xf numFmtId="0" fontId="16" fillId="3" borderId="8" xfId="4" applyFont="1" applyFill="1" applyBorder="1" applyAlignment="1">
      <alignment horizontal="left" vertical="top"/>
    </xf>
    <xf numFmtId="164" fontId="44" fillId="0" borderId="17" xfId="5" applyFont="1" applyFill="1" applyBorder="1" applyAlignment="1" applyProtection="1">
      <alignment horizontal="center" vertical="top"/>
      <protection locked="0"/>
    </xf>
    <xf numFmtId="44" fontId="44" fillId="0" borderId="18" xfId="16" applyFont="1" applyFill="1" applyBorder="1" applyAlignment="1" applyProtection="1">
      <alignment horizontal="center" vertical="top"/>
      <protection locked="0"/>
    </xf>
    <xf numFmtId="0" fontId="7" fillId="3" borderId="20" xfId="1" applyFont="1" applyFill="1" applyBorder="1" applyAlignment="1">
      <alignment horizontal="left" vertical="top" wrapText="1"/>
    </xf>
    <xf numFmtId="0" fontId="7" fillId="3" borderId="41" xfId="1" applyFont="1" applyFill="1" applyBorder="1" applyAlignment="1">
      <alignment horizontal="left" vertical="top" wrapText="1"/>
    </xf>
    <xf numFmtId="0" fontId="7" fillId="3" borderId="43" xfId="1" applyFont="1" applyFill="1" applyBorder="1" applyAlignment="1">
      <alignment horizontal="left" vertical="top" wrapText="1"/>
    </xf>
    <xf numFmtId="0" fontId="16" fillId="0" borderId="10" xfId="1" applyFont="1" applyBorder="1" applyAlignment="1">
      <alignment horizontal="center" vertical="center"/>
    </xf>
    <xf numFmtId="2" fontId="7" fillId="2" borderId="10" xfId="4" applyNumberFormat="1" applyFont="1" applyFill="1" applyBorder="1" applyAlignment="1">
      <alignment horizontal="center" vertical="center"/>
    </xf>
    <xf numFmtId="0" fontId="16" fillId="2" borderId="10" xfId="1" applyFont="1" applyFill="1" applyBorder="1" applyAlignment="1">
      <alignment horizontal="justify" vertical="top" wrapText="1"/>
    </xf>
    <xf numFmtId="49" fontId="16" fillId="2" borderId="10" xfId="4" applyNumberFormat="1" applyFont="1" applyFill="1" applyBorder="1" applyAlignment="1">
      <alignment horizontal="center" vertical="top"/>
    </xf>
    <xf numFmtId="49" fontId="16" fillId="0" borderId="10" xfId="4" applyNumberFormat="1" applyFont="1" applyFill="1" applyBorder="1" applyAlignment="1">
      <alignment horizontal="center" vertical="top"/>
    </xf>
    <xf numFmtId="4" fontId="36" fillId="0" borderId="7" xfId="4" applyNumberFormat="1" applyFont="1" applyBorder="1" applyAlignment="1">
      <alignment horizontal="center" vertical="center"/>
    </xf>
    <xf numFmtId="4" fontId="36" fillId="0" borderId="10" xfId="4" applyNumberFormat="1" applyFont="1" applyBorder="1" applyAlignment="1">
      <alignment horizontal="center" vertical="center"/>
    </xf>
    <xf numFmtId="49" fontId="35" fillId="2" borderId="10" xfId="4" applyNumberFormat="1" applyFont="1" applyFill="1" applyBorder="1" applyAlignment="1">
      <alignment horizontal="center" vertical="top"/>
    </xf>
    <xf numFmtId="2" fontId="16" fillId="2" borderId="10" xfId="4" applyNumberFormat="1" applyFont="1" applyFill="1" applyBorder="1" applyAlignment="1">
      <alignment horizontal="center" vertical="top"/>
    </xf>
    <xf numFmtId="0" fontId="7" fillId="0" borderId="10" xfId="1" applyFont="1" applyFill="1" applyBorder="1" applyAlignment="1">
      <alignment horizontal="center" vertical="center"/>
    </xf>
    <xf numFmtId="49" fontId="16" fillId="0" borderId="10" xfId="1" applyNumberFormat="1" applyFont="1" applyFill="1" applyBorder="1" applyAlignment="1">
      <alignment horizontal="center" vertical="center"/>
    </xf>
    <xf numFmtId="0" fontId="18" fillId="0" borderId="0" xfId="1" applyFont="1" applyBorder="1" applyAlignment="1">
      <alignment horizontal="center"/>
    </xf>
    <xf numFmtId="0" fontId="19" fillId="0" borderId="0" xfId="1" applyFont="1" applyBorder="1" applyAlignment="1">
      <alignment horizontal="center"/>
    </xf>
    <xf numFmtId="0" fontId="3"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21" fillId="0" borderId="1" xfId="1" applyFont="1" applyFill="1" applyBorder="1" applyAlignment="1">
      <alignment horizontal="center" vertical="center"/>
    </xf>
    <xf numFmtId="165" fontId="21" fillId="0" borderId="1" xfId="3" applyNumberFormat="1" applyFont="1" applyFill="1" applyBorder="1" applyAlignment="1">
      <alignment horizontal="center" vertical="center"/>
    </xf>
    <xf numFmtId="49" fontId="3" fillId="0" borderId="1" xfId="1" applyNumberFormat="1" applyFont="1" applyFill="1" applyBorder="1" applyAlignment="1">
      <alignment horizontal="center"/>
    </xf>
    <xf numFmtId="49" fontId="4" fillId="0" borderId="1" xfId="1" applyNumberFormat="1" applyFont="1" applyFill="1" applyBorder="1" applyAlignment="1">
      <alignment horizontal="center"/>
    </xf>
    <xf numFmtId="0" fontId="34" fillId="0" borderId="10" xfId="1" applyFont="1" applyFill="1" applyBorder="1" applyAlignment="1">
      <alignment horizontal="center" vertical="center"/>
    </xf>
    <xf numFmtId="0" fontId="16" fillId="0" borderId="10" xfId="1" applyFont="1" applyFill="1" applyBorder="1" applyAlignment="1">
      <alignment horizontal="left" vertical="top" wrapText="1"/>
    </xf>
    <xf numFmtId="0" fontId="16" fillId="0" borderId="10" xfId="1" applyFont="1" applyFill="1" applyBorder="1" applyAlignment="1">
      <alignment horizontal="justify" vertical="top" wrapText="1"/>
    </xf>
    <xf numFmtId="49" fontId="16" fillId="0" borderId="7" xfId="1" applyNumberFormat="1" applyFont="1" applyFill="1" applyBorder="1" applyAlignment="1">
      <alignment horizontal="center" vertical="center"/>
    </xf>
    <xf numFmtId="49" fontId="16" fillId="0" borderId="10" xfId="1" applyNumberFormat="1" applyFont="1" applyFill="1" applyBorder="1" applyAlignment="1">
      <alignment horizontal="right" vertical="center"/>
    </xf>
    <xf numFmtId="0" fontId="16" fillId="0" borderId="7" xfId="1" applyFont="1" applyFill="1" applyBorder="1" applyAlignment="1">
      <alignment horizontal="justify" vertical="top" wrapText="1"/>
    </xf>
    <xf numFmtId="0" fontId="16" fillId="0" borderId="10" xfId="1" applyFont="1" applyFill="1" applyBorder="1" applyAlignment="1">
      <alignment vertical="top" wrapText="1"/>
    </xf>
    <xf numFmtId="49" fontId="16" fillId="0" borderId="10" xfId="1" applyNumberFormat="1" applyFont="1" applyFill="1" applyBorder="1" applyAlignment="1">
      <alignment horizontal="left" vertical="center"/>
    </xf>
    <xf numFmtId="49" fontId="16" fillId="0" borderId="10" xfId="4" applyNumberFormat="1" applyFont="1" applyFill="1" applyBorder="1" applyAlignment="1">
      <alignment horizontal="right" vertical="top"/>
    </xf>
    <xf numFmtId="49" fontId="16" fillId="2" borderId="10" xfId="4" applyNumberFormat="1" applyFont="1" applyFill="1" applyBorder="1" applyAlignment="1">
      <alignment horizontal="left" vertical="top"/>
    </xf>
    <xf numFmtId="49" fontId="16" fillId="2" borderId="7" xfId="4" applyNumberFormat="1" applyFont="1" applyFill="1" applyBorder="1" applyAlignment="1">
      <alignment horizontal="left" vertical="top"/>
    </xf>
    <xf numFmtId="2" fontId="16" fillId="0" borderId="10" xfId="4" applyNumberFormat="1" applyFont="1" applyFill="1" applyBorder="1" applyAlignment="1">
      <alignment horizontal="right" vertical="top"/>
    </xf>
    <xf numFmtId="0" fontId="16" fillId="0" borderId="10" xfId="2" applyFont="1" applyFill="1" applyBorder="1" applyAlignment="1">
      <alignment horizontal="left" vertical="top" wrapText="1"/>
    </xf>
    <xf numFmtId="0" fontId="16" fillId="0" borderId="10" xfId="1" applyFont="1" applyBorder="1" applyAlignment="1">
      <alignment horizontal="justify" vertical="top" wrapText="1"/>
    </xf>
    <xf numFmtId="0" fontId="16" fillId="0" borderId="10" xfId="1" applyFont="1" applyBorder="1" applyAlignment="1">
      <alignment horizontal="justify" vertical="center" wrapText="1"/>
    </xf>
    <xf numFmtId="0" fontId="16" fillId="0" borderId="15" xfId="1" applyFont="1" applyBorder="1" applyAlignment="1">
      <alignment horizontal="justify" vertical="center" wrapText="1"/>
    </xf>
    <xf numFmtId="0" fontId="16" fillId="2" borderId="7" xfId="1" applyFont="1" applyFill="1" applyBorder="1" applyAlignment="1">
      <alignment horizontal="left" vertical="center" wrapText="1"/>
    </xf>
    <xf numFmtId="0" fontId="16" fillId="2" borderId="10" xfId="1" applyFont="1" applyFill="1" applyBorder="1" applyAlignment="1">
      <alignment horizontal="left" vertical="center" wrapText="1"/>
    </xf>
    <xf numFmtId="0" fontId="16" fillId="0" borderId="10" xfId="1" applyFont="1" applyBorder="1" applyAlignment="1">
      <alignment horizontal="left" wrapText="1"/>
    </xf>
    <xf numFmtId="0" fontId="16" fillId="2" borderId="7" xfId="2" applyFont="1" applyFill="1" applyBorder="1" applyAlignment="1">
      <alignment horizontal="left" vertical="top" wrapText="1"/>
    </xf>
    <xf numFmtId="0" fontId="16" fillId="2" borderId="10" xfId="2" applyFont="1" applyFill="1" applyBorder="1" applyAlignment="1">
      <alignment horizontal="left" vertical="top" wrapText="1"/>
    </xf>
    <xf numFmtId="49" fontId="16" fillId="2" borderId="7" xfId="4" applyNumberFormat="1" applyFont="1" applyFill="1" applyBorder="1" applyAlignment="1">
      <alignment horizontal="center" vertical="top"/>
    </xf>
    <xf numFmtId="0" fontId="16" fillId="2" borderId="10" xfId="1" applyFont="1" applyFill="1" applyBorder="1" applyAlignment="1">
      <alignment vertical="top" wrapText="1"/>
    </xf>
    <xf numFmtId="0" fontId="16" fillId="2" borderId="7" xfId="1" applyFont="1" applyFill="1" applyBorder="1" applyAlignment="1">
      <alignment horizontal="left" vertical="top" wrapText="1"/>
    </xf>
    <xf numFmtId="0" fontId="16" fillId="2" borderId="10" xfId="1" applyFont="1" applyFill="1" applyBorder="1" applyAlignment="1">
      <alignment horizontal="left" vertical="top" wrapText="1"/>
    </xf>
    <xf numFmtId="0" fontId="16" fillId="0" borderId="10" xfId="17" applyFont="1" applyFill="1" applyBorder="1" applyAlignment="1">
      <alignment horizontal="justify" vertical="top" wrapText="1"/>
    </xf>
    <xf numFmtId="0" fontId="7" fillId="3" borderId="20" xfId="1" applyFont="1" applyFill="1" applyBorder="1" applyAlignment="1">
      <alignment horizontal="left" vertical="center" wrapText="1"/>
    </xf>
    <xf numFmtId="0" fontId="7" fillId="3" borderId="41" xfId="1" applyFont="1" applyFill="1" applyBorder="1" applyAlignment="1">
      <alignment horizontal="left" vertical="center" wrapText="1"/>
    </xf>
    <xf numFmtId="0" fontId="7" fillId="3" borderId="43" xfId="1" applyFont="1" applyFill="1" applyBorder="1" applyAlignment="1">
      <alignment horizontal="left" vertical="center" wrapText="1"/>
    </xf>
    <xf numFmtId="0" fontId="16" fillId="2" borderId="7" xfId="1" applyFont="1" applyFill="1" applyBorder="1" applyAlignment="1">
      <alignment horizontal="justify" vertical="center" wrapText="1"/>
    </xf>
    <xf numFmtId="0" fontId="16" fillId="2" borderId="10" xfId="1" applyFont="1" applyFill="1" applyBorder="1" applyAlignment="1">
      <alignment horizontal="justify" vertical="center" wrapText="1"/>
    </xf>
    <xf numFmtId="0" fontId="16" fillId="2" borderId="26"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40" xfId="1" applyFont="1" applyFill="1" applyBorder="1" applyAlignment="1">
      <alignment horizontal="center" vertical="center" wrapText="1"/>
    </xf>
    <xf numFmtId="49" fontId="16" fillId="2" borderId="20" xfId="4" applyNumberFormat="1" applyFont="1" applyFill="1" applyBorder="1" applyAlignment="1">
      <alignment horizontal="center" vertical="top"/>
    </xf>
    <xf numFmtId="49" fontId="16" fillId="2" borderId="41" xfId="4" applyNumberFormat="1" applyFont="1" applyFill="1" applyBorder="1" applyAlignment="1">
      <alignment horizontal="center" vertical="top"/>
    </xf>
    <xf numFmtId="49" fontId="16" fillId="2" borderId="42" xfId="4" applyNumberFormat="1" applyFont="1" applyFill="1" applyBorder="1" applyAlignment="1">
      <alignment horizontal="center" vertical="top"/>
    </xf>
    <xf numFmtId="0" fontId="7" fillId="0" borderId="38" xfId="1" applyFont="1" applyFill="1" applyBorder="1" applyAlignment="1">
      <alignment horizontal="center" vertical="top" wrapText="1"/>
    </xf>
    <xf numFmtId="0" fontId="7" fillId="0" borderId="17" xfId="1" applyFont="1" applyFill="1" applyBorder="1" applyAlignment="1">
      <alignment horizontal="center" vertical="top" wrapText="1"/>
    </xf>
    <xf numFmtId="0" fontId="7" fillId="0" borderId="18" xfId="1" applyFont="1" applyFill="1" applyBorder="1" applyAlignment="1">
      <alignment horizontal="center" vertical="top" wrapText="1"/>
    </xf>
    <xf numFmtId="0" fontId="16" fillId="0" borderId="38" xfId="17" applyFont="1" applyFill="1" applyBorder="1" applyAlignment="1">
      <alignment horizontal="center" vertical="top"/>
    </xf>
    <xf numFmtId="0" fontId="16" fillId="0" borderId="17" xfId="17" applyFont="1" applyFill="1" applyBorder="1" applyAlignment="1">
      <alignment horizontal="center" vertical="top"/>
    </xf>
    <xf numFmtId="0" fontId="16" fillId="0" borderId="18" xfId="17" applyFont="1" applyFill="1" applyBorder="1" applyAlignment="1">
      <alignment horizontal="center" vertical="top"/>
    </xf>
    <xf numFmtId="0" fontId="14" fillId="0" borderId="0" xfId="1" applyFont="1" applyAlignment="1">
      <alignment horizontal="center" vertical="top" wrapText="1"/>
    </xf>
    <xf numFmtId="0" fontId="37" fillId="0" borderId="24" xfId="64" applyFont="1" applyFill="1" applyBorder="1" applyAlignment="1">
      <alignment horizontal="center" vertical="center"/>
    </xf>
    <xf numFmtId="0" fontId="37" fillId="0" borderId="0" xfId="64" applyFont="1" applyFill="1" applyBorder="1" applyAlignment="1">
      <alignment horizontal="center" vertical="center"/>
    </xf>
    <xf numFmtId="0" fontId="3" fillId="16" borderId="2" xfId="1" applyFont="1" applyFill="1" applyBorder="1" applyAlignment="1">
      <alignment horizontal="center" vertical="center"/>
    </xf>
    <xf numFmtId="0" fontId="3" fillId="16" borderId="39" xfId="1" applyFont="1" applyFill="1" applyBorder="1" applyAlignment="1">
      <alignment horizontal="center" vertical="center"/>
    </xf>
    <xf numFmtId="0" fontId="7" fillId="17" borderId="38" xfId="1" applyFont="1" applyFill="1" applyBorder="1" applyAlignment="1">
      <alignment horizontal="center" vertical="center"/>
    </xf>
    <xf numFmtId="0" fontId="7" fillId="17" borderId="17" xfId="1" applyFont="1" applyFill="1" applyBorder="1" applyAlignment="1">
      <alignment horizontal="center" vertical="center"/>
    </xf>
    <xf numFmtId="0" fontId="7" fillId="17" borderId="18" xfId="1" applyFont="1" applyFill="1" applyBorder="1" applyAlignment="1">
      <alignment horizontal="center" vertical="center"/>
    </xf>
    <xf numFmtId="0" fontId="45" fillId="17" borderId="3" xfId="1" applyFont="1" applyFill="1" applyBorder="1" applyAlignment="1">
      <alignment horizontal="center" vertical="top"/>
    </xf>
    <xf numFmtId="0" fontId="45" fillId="17" borderId="4" xfId="1" applyFont="1" applyFill="1" applyBorder="1" applyAlignment="1">
      <alignment horizontal="center" vertical="top"/>
    </xf>
    <xf numFmtId="0" fontId="45" fillId="17" borderId="5" xfId="1" applyFont="1" applyFill="1" applyBorder="1" applyAlignment="1">
      <alignment horizontal="center" vertical="top"/>
    </xf>
  </cellXfs>
  <cellStyles count="80">
    <cellStyle name="Cabecera 1" xfId="6"/>
    <cellStyle name="Cabecera 2" xfId="7"/>
    <cellStyle name="Comma0" xfId="27"/>
    <cellStyle name="Currency0" xfId="28"/>
    <cellStyle name="Date" xfId="29"/>
    <cellStyle name="Énfasis 1" xfId="30"/>
    <cellStyle name="Énfasis 2" xfId="31"/>
    <cellStyle name="Énfasis 3" xfId="32"/>
    <cellStyle name="Énfasis1 - 20%" xfId="33"/>
    <cellStyle name="Énfasis1 - 40%" xfId="34"/>
    <cellStyle name="Énfasis1 - 60%" xfId="35"/>
    <cellStyle name="Énfasis2 - 20%" xfId="36"/>
    <cellStyle name="Énfasis2 - 40%" xfId="37"/>
    <cellStyle name="Énfasis2 - 60%" xfId="38"/>
    <cellStyle name="Énfasis3 - 20%" xfId="39"/>
    <cellStyle name="Énfasis3 - 40%" xfId="40"/>
    <cellStyle name="Énfasis3 - 60%" xfId="41"/>
    <cellStyle name="Énfasis4 - 20%" xfId="42"/>
    <cellStyle name="Énfasis4 - 40%" xfId="43"/>
    <cellStyle name="Énfasis4 - 60%" xfId="44"/>
    <cellStyle name="Énfasis5 - 20%" xfId="45"/>
    <cellStyle name="Énfasis5 - 40%" xfId="46"/>
    <cellStyle name="Énfasis5 - 60%" xfId="47"/>
    <cellStyle name="Énfasis6 - 20%" xfId="48"/>
    <cellStyle name="Énfasis6 - 40%" xfId="49"/>
    <cellStyle name="Énfasis6 - 60%" xfId="50"/>
    <cellStyle name="Euro" xfId="8"/>
    <cellStyle name="Fecha" xfId="9"/>
    <cellStyle name="Fijo" xfId="10"/>
    <cellStyle name="Fixed" xfId="51"/>
    <cellStyle name="Heading 2" xfId="52"/>
    <cellStyle name="Millares 11" xfId="53"/>
    <cellStyle name="Millares 2" xfId="3"/>
    <cellStyle name="Millares 2 2" xfId="11"/>
    <cellStyle name="Millares 2 2 2" xfId="19"/>
    <cellStyle name="Millares 2 3" xfId="15"/>
    <cellStyle name="Millares 2 4 2" xfId="23"/>
    <cellStyle name="Millares 2 4 3" xfId="54"/>
    <cellStyle name="Millares 3" xfId="18"/>
    <cellStyle name="Millares 4 3" xfId="55"/>
    <cellStyle name="Moneda" xfId="16" builtinId="4"/>
    <cellStyle name="Moneda 18" xfId="56"/>
    <cellStyle name="Moneda 2" xfId="5"/>
    <cellStyle name="Moneda 2 2" xfId="21"/>
    <cellStyle name="Moneda 2 2 2" xfId="57"/>
    <cellStyle name="Moneda 2 3" xfId="79"/>
    <cellStyle name="Moneda 2_2 AULAS SANTA LUCIA OJO DE AGUA" xfId="22"/>
    <cellStyle name="Moneda 3" xfId="58"/>
    <cellStyle name="Moneda 3 2" xfId="59"/>
    <cellStyle name="Moneda 4" xfId="60"/>
    <cellStyle name="Moneda 5" xfId="61"/>
    <cellStyle name="Monetario0" xfId="12"/>
    <cellStyle name="Normal" xfId="0" builtinId="0"/>
    <cellStyle name="Normal 10" xfId="26"/>
    <cellStyle name="Normal 10 2" xfId="24"/>
    <cellStyle name="Normal 12" xfId="62"/>
    <cellStyle name="Normal 13" xfId="63"/>
    <cellStyle name="Normal 2" xfId="1"/>
    <cellStyle name="Normal 2 10" xfId="64"/>
    <cellStyle name="Normal 2 2" xfId="2"/>
    <cellStyle name="Normal 2 2 2" xfId="20"/>
    <cellStyle name="Normal 2 2 2 2" xfId="65"/>
    <cellStyle name="Normal 2 3" xfId="66"/>
    <cellStyle name="Normal 2 4" xfId="78"/>
    <cellStyle name="Normal 3" xfId="13"/>
    <cellStyle name="Normal 3 2" xfId="17"/>
    <cellStyle name="Normal 3 2 2" xfId="77"/>
    <cellStyle name="Normal 4" xfId="67"/>
    <cellStyle name="Normal 4 2" xfId="68"/>
    <cellStyle name="Normal 5" xfId="69"/>
    <cellStyle name="Normal 5 2" xfId="70"/>
    <cellStyle name="Normal 6" xfId="71"/>
    <cellStyle name="Normal_Aula" xfId="4"/>
    <cellStyle name="Porcentaje 2" xfId="25"/>
    <cellStyle name="Porcentaje 3" xfId="72"/>
    <cellStyle name="Porcentual 2" xfId="73"/>
    <cellStyle name="Porcentual 2 2" xfId="74"/>
    <cellStyle name="Porcentual 3" xfId="75"/>
    <cellStyle name="Punto0" xfId="14"/>
    <cellStyle name="Título de hoja"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419099</xdr:colOff>
      <xdr:row>0</xdr:row>
      <xdr:rowOff>180975</xdr:rowOff>
    </xdr:from>
    <xdr:to>
      <xdr:col>11</xdr:col>
      <xdr:colOff>514349</xdr:colOff>
      <xdr:row>7</xdr:row>
      <xdr:rowOff>123825</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8999" y="180975"/>
          <a:ext cx="2505075" cy="1181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xdr:colOff>
      <xdr:row>0</xdr:row>
      <xdr:rowOff>0</xdr:rowOff>
    </xdr:from>
    <xdr:to>
      <xdr:col>5</xdr:col>
      <xdr:colOff>571500</xdr:colOff>
      <xdr:row>5</xdr:row>
      <xdr:rowOff>85725</xdr:rowOff>
    </xdr:to>
    <xdr:pic>
      <xdr:nvPicPr>
        <xdr:cNvPr id="3" name="2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0"/>
          <a:ext cx="1790700" cy="990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q1\c\ceas\estimacion%20Junio\ESTIMACION%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habelito%20respaldo\Mis%20documentos\VOLUMEN%20%20Y%20GASTO%20DE%20ALCANTARILLADO\CALCULO%20DE%20VOL.%20Y%20GASTO%20CARMEN%20TONAPA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MACSA\ESTIMACIONES%202000\AURORA%20GRANDE\MACSA\Municipio\Concursos\CONCURSOS%20VARIOS\SCT\HOJAS\COSTOS.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OAE-012%20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160;\OBRA%20ELECTRICA%203\Users\lenovo\AppData\Local\Microsoft\Windows\Temporary%20Internet%20Files\Content.IE5\SX785K9K\Proyectos%20anteriores\varios\varios\OTRA%20CARPETA\agua-otilio\CALC-LIN-%20RED-otilio%20O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Trashes\LARRAINZAR\TENTIC%20BAJO\VALIDTENTIC2\Documents%20and%20Settings\RICARDO%20MOYA\Escritorio\La%20Palma\Estim.%20No.%2001\1\FRAC.CAPRICHO%20corregido\KINDER%20CAPRICH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FORMATERIA%20PDZP\Formater&#237;a%20Exp.%20Comprobaci&#243;n%20PDZ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Users\ARQ.%20ROBERTO\Desktop\EXPEDIENTES%20ARQ.%20ROBERTO\EXPEDIENTES%20PIM%20ARQ.%20ROBERTO\estimacion\RAMOZIL\RAMOSIL%20EST%2010%20SI\ESTIMACION%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Mis%20documentos\CEAS\Morales%20Zenteno\Ventilaci&#243;n%20y%20Bombeo\029%20A%20FARLE\ESTIMACION%202\ESTIMACION%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ocuments%20and%20Settings\Usuario%20A\Mis%20documentos\LARRAINZAR\EXPEDIENTES%20TECNICOS%202002\FISM\RESPALDADOS\EXT.%20TEC.%20PECHTON\EXP.%20TEC.%20PECHTO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OAE-077-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ocuments%20and%20Settings\Usuario%20A\Mis%20documentos\LARRAINZAR\EXPEDIENTES%20TECNICOS%202002\FISM\EXP.%20TEC.ELECTRIFICACION%20TALONHUITZ\EXP.%20TEC.%20ELECT.%20TALONHUTIZ.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is%20documentos\CEAS\Morales%20Zenteno\Ventilaci&#243;n%20y%20Bombeo\029%20A%20FARLE\ESTIMACION%202\CEC_2001\FACTURA%20CE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160;\OBRA%20ELECTRICA%203\Users\lenovo\AppData\Local\Microsoft\Windows\Temporary%20Internet%20Files\Content.IE5\SX785K9K\Proyectos%20anteriores\varios\varios\OTRA%20CARPETA\calc-l&#237;nea%20y%20red-chala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quipo15\Documentos\Mis%20documentos\CEAS\Morales%20Zenteno\Ventilaci&#243;n%20y%20Bombeo\029%20A%20FARLE\ESTIMACION%202\Mis%20documentos\SUPERVISION%20COSTA\ESTIMACIONES\(1)%20EST.(UNO)\RESUME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aq1\d\Maq_2\LUCERO\P@tty\LUCERO%202001\CEAS-PSCR-01-099%20I\Supervisi&#243;n\Contratos\CEAS-PSCR-01-079%20A\CATALOGO%20CEAS-079%20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aq5\c\Mis%20documentos\Resp-Maq%2003\SUPERVISION%20CEAS-099%20I\CONTRATOS%202001\CEAS-PSCR-01-089%20A%20(Ing.%20Juan%20M.Alcant.)\CATALOGO%20089%20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ING.%20GURRIA\Camino%20Pino%20Su&#225;rez\EXCEL\Comisi&#243;n%20de%20Caminos\CONCURSOS\CEC\CONCURSOS\Cal.%20Financ(copi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J:\Users\Hp\Documents\2%200%201%200\FISM%20200100\SH%20-%20VIVIENDA\VIVIENDA%20FONHAPO%202010\propuestas%20tu%20casa%20200100\VIVIENDAS%20FONHAPO%2090-05-05%20(CAB.%20MPAL.%202a.%20PROP.%20MODIFICADO%20EL%20CEMENT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Macsa\TACUBA%20VIEJA\ESTIMACIONES%202000\BELEN\MACSA\Municipio\Concursos\CONCURSOS%20VARIOS\SCT\HOJAS\COSTO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q2\c\Respaldo%202001\Estimaciones%20GALD&#193;MEZ\Est.%20099%20I%20Supervisi&#243;n\CEC_2001\FACTURA%20CE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bras%202018\AMATENANGO%202018\CALLE%20EMILIANO%20ZAPATA\Colloy\PRESUPUESTOS\EXPEDIENTES%202006\AGUA\PARTICULARES\SRA.%20ISABEL%20MITZUI%20GUTIERREZ%20JUNO%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BDPDL\PDL%20por%20Prog%20y%20Subprog.%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aq3\c\Mis%20documentos\SUPERVISION%20COSTA\ESTIMACIONES\(1)%20EST.(UNO)\RESUME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quipo15\Documentos\Mis%20documentos\CEAS\Morales%20Zenteno\Ventilaci&#243;n%20y%20Bombeo\029%20A%20FARLE\ESTIMACION%202\ESTIMACION%20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160;\OBRA%20ELECTRICA%203\BETANIA\ExpTecni%20Betania%20O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sers\ARQ.%20ROBERTO\Desktop\EXPEDIENTES%20ARQ.%20ROBERTO\EXPEDIENTES%20PIM%20ARQ.%20ROBERTO\obraspublicas\AGUA%20POT.%20ANEXO%20MOREL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Compaq\Mis%20documentos\ARQ.%20HERNANDEZ\FINIQUITO%20EL%20PROGRE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rminal-3\Mis%20documentos\Documents%20and%20Settings\Usuario%20A\Mis%20documentos\LARRAINZAR\EXPEDIENTES%20TECNICOS%202002\FISM\EXP.%20TEC.ELECTRIFICACION%20TALONHUITZ\EXP.%20TEC.%20ELECT.%20TALONHUTIZ.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A:\Documents%20and%20Settings\CRISTOBAL\Mis%20documentos\TRANSFERIR%20ARCHIVOS\CRIBOSA\OBRA%20LARRAINZAR\Documents%20and%20Settings\Usuario%20A\Mis%20documentos\LARRAINZAR\EXPEDIENTES%20TECNICOS%202002\FISM\RESPALDADOS\EXT.%20TEC.%20PECHTON\EXP.%20TEC.%20PECHTON.xls?EF8E694E" TargetMode="External"/><Relationship Id="rId1" Type="http://schemas.openxmlformats.org/officeDocument/2006/relationships/externalLinkPath" Target="file:///\\EF8E694E\EXP.%20TEC.%20PECHT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q5\c\Mis%20documentos\Resp-Maq%2003\SUPERVISION%20CEAS-099%20I\INFORMES%20CEAS%202001\CEAS-PCSR-01-099%20I%20(EST%2001-01)\ESTIMACION%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7FCAB1\Presup,%20y%20tabulador,%20octubre,2010,Mtro,actualizad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bras%202018\AMATENANGO%202018\CALLE%20EMILIANO%20ZAPATA\Colloy\PRESUPUESTOS\EXPEDIENTES%202006\AGUA\PARTICULARES\ESTIMACIONES\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CEAS"/>
      <sheetName val="NUMERO CON LETRA (2)"/>
      <sheetName val="NUMEROS GENERADORES"/>
      <sheetName val="resumun de v"/>
      <sheetName val="ANEXO"/>
      <sheetName val="HOJA DE RUTA (4)"/>
      <sheetName val="PERSONAL"/>
      <sheetName val="VEHICULOS"/>
      <sheetName val="EQUIPOS"/>
      <sheetName val="NUMERO CON LETRA"/>
      <sheetName val="PERSONAL (2)"/>
      <sheetName val="FORMULAS"/>
      <sheetName val="factura"/>
      <sheetName val="b)Estandar"/>
      <sheetName val="EST 03F"/>
      <sheetName val="DATOS"/>
      <sheetName val="FORMULA LETRAS"/>
      <sheetName val="CONTROL-EST"/>
      <sheetName val="PRESUPUESTO"/>
      <sheetName val="FOTOS"/>
      <sheetName val="DATOS OBRA"/>
      <sheetName val="DERRUMBES"/>
      <sheetName val="GEN-CORTES"/>
      <sheetName val="CONCENTRADO"/>
      <sheetName val="DOC 4"/>
      <sheetName val="IMPUESTO"/>
      <sheetName val="CALCULO 2%"/>
      <sheetName val="GENERADORES"/>
      <sheetName val="GENERADORES (2)"/>
      <sheetName val="DESGLOSE"/>
      <sheetName val="CONTROL FINANCIERO"/>
      <sheetName val="RESUMEN "/>
      <sheetName val="FACTURA (2)"/>
      <sheetName val="letra"/>
      <sheetName val="Resumen-Financiero"/>
      <sheetName val="Control Financiero G"/>
      <sheetName val="Concentrado de volumenes"/>
      <sheetName val="CORTE"/>
      <sheetName val="DERRUMBE"/>
      <sheetName val="CANALES"/>
      <sheetName val="CROQUIS DE CANALES"/>
      <sheetName val="Nros Gres Reporte F."/>
      <sheetName val="OCUPACIÓN"/>
      <sheetName val="Entidad"/>
      <sheetName val="PUESTOS"/>
      <sheetName val="ESCOLARIDAD"/>
      <sheetName val="GRAN_GRUPO"/>
      <sheetName val="PLANOS"/>
      <sheetName val="GENER"/>
      <sheetName val="EST 01"/>
      <sheetName val="CONC VOL"/>
      <sheetName val="MO"/>
      <sheetName val="PPTO REAL"/>
      <sheetName val="RES FINAN"/>
      <sheetName val="EDO CTA"/>
      <sheetName val="REP FOTOG"/>
      <sheetName val="OB TER"/>
      <sheetName val="PROGR"/>
      <sheetName val="hortAbbrevDayName1_x0000_ShortAbbrevD"/>
      <sheetName val=""/>
      <sheetName val="CARATULA"/>
      <sheetName val="SI-2"/>
      <sheetName val="SI-3"/>
      <sheetName val="SI-4"/>
      <sheetName val="ISN"/>
      <sheetName val="Concreto200 "/>
      <sheetName val="Moldes"/>
      <sheetName val="Acaterr1"/>
      <sheetName val="CROQUIS  "/>
      <sheetName val="Foto 01"/>
      <sheetName val="Foto 02"/>
      <sheetName val="Foto 03"/>
      <sheetName val="Foto 04"/>
      <sheetName val="Foto 05"/>
      <sheetName val="Foto 06"/>
      <sheetName val="SI-1 RESUMEN."/>
      <sheetName val="SI-2 CONTROL FINANCIERO"/>
      <sheetName val="SI-3 DESGLOSE"/>
      <sheetName val="SI-3A RESUMEN"/>
      <sheetName val="2%M.O"/>
      <sheetName val="SI-4 CONCENTRADO"/>
      <sheetName val="SI-5 NÚMEROS"/>
      <sheetName val="catalogo"/>
      <sheetName val="Hoja1"/>
      <sheetName val="ESTIMACION 7"/>
      <sheetName val="BD"/>
      <sheetName val="No Tocar"/>
      <sheetName val="EST.CUENTA"/>
      <sheetName val="RES FIN"/>
      <sheetName val="VOL. DE EST."/>
      <sheetName val="CROQUIS N"/>
      <sheetName val="FOTOGRAFIA"/>
      <sheetName val="PORTADA"/>
      <sheetName val="Datos Historicos"/>
      <sheetName val="Resumen Retenciones"/>
      <sheetName val="Observaciones"/>
      <sheetName val="2 % I.S.N."/>
      <sheetName val="Traductor"/>
      <sheetName val="Estimacion"/>
      <sheetName val="Resumen Fin."/>
      <sheetName val="Edo. de Cuenta"/>
      <sheetName val="Bitacora"/>
      <sheetName val="Resumen"/>
      <sheetName val="GENERADOR"/>
      <sheetName val="ESTIMACION 1"/>
      <sheetName val="RESUMEN FIN"/>
      <sheetName val="2 % IMP1"/>
      <sheetName val="CROQUIS"/>
      <sheetName val="FACTURA "/>
      <sheetName val="REF"/>
      <sheetName val="RES FIS FIN"/>
      <sheetName val="ESTADO DE CUENTA"/>
      <sheetName val="CUERPO DE EST."/>
      <sheetName val="ISN (2)"/>
      <sheetName val="CONCENTRADO OK (2)"/>
      <sheetName val="SI-4 CONCENTRADO (2)"/>
      <sheetName val="SI-5D FOTOS"/>
      <sheetName val="SI-5C CROQUIS"/>
      <sheetName val="MANO DE OBRA"/>
      <sheetName val="RELACION DE DOCUMENTOS"/>
      <sheetName val="ESTIMACION."/>
      <sheetName val="2 % S0B.  NOM."/>
      <sheetName val="RESUMEN FIS-FIN"/>
      <sheetName val="EDO. CTA."/>
      <sheetName val="RECIBO SIMPLE"/>
      <sheetName val="VOL. LINEA PRINCIPAL"/>
      <sheetName val="Hoja3"/>
      <sheetName val="Letras"/>
      <sheetName val="Catálogo de Localidades"/>
      <sheetName val="EDO. CUENTA "/>
      <sheetName val="RES. FIS-FIN "/>
      <sheetName val="CUERPO DE ESTIMACION"/>
      <sheetName val="D) Mano de Obra Gravable"/>
      <sheetName val="FOTOS 1"/>
      <sheetName val="FOTOS 2"/>
      <sheetName val="CONCENTRADO (1)"/>
      <sheetName val="Catálogo"/>
      <sheetName val="b)Presupuesto"/>
      <sheetName val="MANO O. (3)"/>
      <sheetName val="ESTIMACION1"/>
      <sheetName val="Nros Gres (2)"/>
      <sheetName val="FOTOGRAFIAS"/>
      <sheetName val="Hoja6"/>
      <sheetName val="MANO O. (2)"/>
      <sheetName val="SOLICITUD PAGO"/>
      <sheetName val="RESUMEN FISICO FINANCIERO"/>
      <sheetName val="RESUMEN DE ESTIMACION"/>
      <sheetName val="CALCULO DE FACTOR"/>
      <sheetName val="CARATULA DE ESTIMACION"/>
      <sheetName val="REPORTE FOTOGRAFICO"/>
      <sheetName val="CANTIDAD"/>
      <sheetName val="Hoja2"/>
      <sheetName val="CPO EST."/>
      <sheetName val="CARATULA "/>
      <sheetName val="RES. FIS-01 "/>
      <sheetName val="ISN 2%"/>
      <sheetName val="d)Basicos"/>
      <sheetName val="PUA"/>
      <sheetName val="hortAbbrevDayName1?ShortAbbrevD"/>
      <sheetName val="BASE DE DATOS DE ESTIM."/>
      <sheetName val="RESUM FINANC"/>
      <sheetName val="CALC. I.S.N."/>
      <sheetName val="PORTADA ESTIM."/>
      <sheetName val="REP. FOTOGRAFICO"/>
      <sheetName val="GENERAD "/>
      <sheetName val="hortAbbrevDayName1"/>
      <sheetName val="SI2 CONTROL FINANC"/>
      <sheetName val="Croquis (3)"/>
      <sheetName val="REPORTE FOTOGRAF"/>
      <sheetName val="M.O.G."/>
      <sheetName val="VOL. DERRUMBE"/>
      <sheetName val="DATOS DE OBRA"/>
      <sheetName val="RESUMEN SI-1"/>
      <sheetName val="CONTROL FINANCIERO SI-2"/>
      <sheetName val="DETERMINACION I.S.N"/>
      <sheetName val="M.O.GRAVABLE"/>
      <sheetName val="CONCENTRADO SI-4"/>
      <sheetName val="GENER.PUENTE"/>
      <sheetName val="presupuesto tab. 2010"/>
      <sheetName val="DATOSop"/>
      <sheetName val="DATOSEMPRESA"/>
      <sheetName val="Ofic. envio"/>
      <sheetName val="Recibo"/>
      <sheetName val="Carpeta"/>
      <sheetName val="FIS-FIANC."/>
      <sheetName val="Estado Cuenta"/>
      <sheetName val="SAR-INFONAV-Nomina"/>
      <sheetName val="2% M. O."/>
      <sheetName val="Estimacion "/>
      <sheetName val="CONCENTRADO DE ESTIMACIONES"/>
      <sheetName val="FINIQUITO 02"/>
      <sheetName val="CROQUIS DE LOCSLIZACION"/>
      <sheetName val="Edi2010"/>
      <sheetName val="Tabulador "/>
      <sheetName val="Consulta"/>
      <sheetName val="R1"/>
      <sheetName val="R2"/>
      <sheetName val="R3"/>
      <sheetName val="R4"/>
      <sheetName val="R5"/>
      <sheetName val="R6"/>
      <sheetName val="R7"/>
      <sheetName val="R8"/>
      <sheetName val="CATALAGO"/>
    </sheetNames>
    <sheetDataSet>
      <sheetData sheetId="0"/>
      <sheetData sheetId="1">
        <row r="10">
          <cell r="H10">
            <v>0</v>
          </cell>
        </row>
      </sheetData>
      <sheetData sheetId="2">
        <row r="10">
          <cell r="H10">
            <v>0</v>
          </cell>
        </row>
      </sheetData>
      <sheetData sheetId="3">
        <row r="10">
          <cell r="H10">
            <v>0</v>
          </cell>
        </row>
      </sheetData>
      <sheetData sheetId="4"/>
      <sheetData sheetId="5"/>
      <sheetData sheetId="6"/>
      <sheetData sheetId="7">
        <row r="28">
          <cell r="A28">
            <v>5.0000000000000001E-3</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0">
          <cell r="H10">
            <v>0</v>
          </cell>
        </row>
      </sheetData>
      <sheetData sheetId="21">
        <row r="10">
          <cell r="H10">
            <v>0</v>
          </cell>
        </row>
      </sheetData>
      <sheetData sheetId="22"/>
      <sheetData sheetId="23"/>
      <sheetData sheetId="24">
        <row r="10">
          <cell r="H10">
            <v>0</v>
          </cell>
        </row>
      </sheetData>
      <sheetData sheetId="25">
        <row r="10">
          <cell r="H10">
            <v>0</v>
          </cell>
        </row>
      </sheetData>
      <sheetData sheetId="26">
        <row r="10">
          <cell r="H10">
            <v>0</v>
          </cell>
        </row>
      </sheetData>
      <sheetData sheetId="27">
        <row r="10">
          <cell r="H10">
            <v>0</v>
          </cell>
        </row>
      </sheetData>
      <sheetData sheetId="28">
        <row r="10">
          <cell r="H10">
            <v>0</v>
          </cell>
        </row>
      </sheetData>
      <sheetData sheetId="29">
        <row r="10">
          <cell r="H10">
            <v>0</v>
          </cell>
        </row>
      </sheetData>
      <sheetData sheetId="30" refreshError="1"/>
      <sheetData sheetId="31"/>
      <sheetData sheetId="32">
        <row r="10">
          <cell r="H10">
            <v>0</v>
          </cell>
        </row>
      </sheetData>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refreshError="1"/>
      <sheetData sheetId="48" refreshError="1"/>
      <sheetData sheetId="49" refreshError="1"/>
      <sheetData sheetId="50" refreshError="1"/>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refreshError="1"/>
      <sheetData sheetId="116" refreshError="1"/>
      <sheetData sheetId="117"/>
      <sheetData sheetId="118"/>
      <sheetData sheetId="119" refreshError="1"/>
      <sheetData sheetId="120"/>
      <sheetData sheetId="121"/>
      <sheetData sheetId="122"/>
      <sheetData sheetId="123"/>
      <sheetData sheetId="124"/>
      <sheetData sheetId="125"/>
      <sheetData sheetId="126" refreshError="1"/>
      <sheetData sheetId="127"/>
      <sheetData sheetId="128" refreshError="1"/>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sheetData sheetId="146"/>
      <sheetData sheetId="147"/>
      <sheetData sheetId="148"/>
      <sheetData sheetId="149"/>
      <sheetData sheetId="150" refreshError="1"/>
      <sheetData sheetId="151"/>
      <sheetData sheetId="152"/>
      <sheetData sheetId="153"/>
      <sheetData sheetId="154" refreshError="1"/>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DE VOLUMEN"/>
      <sheetName val="CALCULO DE GASTO"/>
      <sheetName val="Hoja2"/>
      <sheetName val="Hoja3"/>
      <sheetName val="ESTIMACION 7"/>
      <sheetName val="GENERAL (2)"/>
      <sheetName val="PRESUPUESTO"/>
      <sheetName val="D02-BAS"/>
      <sheetName val="Poblacion"/>
      <sheetName val="Calculo de Olla"/>
      <sheetName val="Antiguedad_de_saldos"/>
      <sheetName val="NUMERO CON LETRA"/>
      <sheetName val="Resumen-Financiero"/>
      <sheetName val="COSTO CANCUC"/>
      <sheetName val="VOL. DESP-TERR"/>
      <sheetName val="COM. TERR NAT"/>
      <sheetName val="DESMONTE"/>
      <sheetName val="PRE2"/>
      <sheetName val="EMILIANO ZAPATA,OCOSINGO"/>
      <sheetName val="Nivelacion"/>
      <sheetName val="ESCALONES"/>
      <sheetName val="GEN-01"/>
      <sheetName val="CN-51"/>
      <sheetName val="PLANTILLA GENERAL"/>
      <sheetName val="ELEMENTOS HIDRAULICOS EN TU"/>
      <sheetName val="Datos"/>
      <sheetName val="CONCEPTOS"/>
      <sheetName val="Generadores"/>
      <sheetName val="Costo Maquinaria"/>
      <sheetName val="Insumos"/>
      <sheetName val="Salarios"/>
      <sheetName val="GASTOS GRAV."/>
      <sheetName val="Forma 3"/>
      <sheetName val="C.H."/>
      <sheetName val="FACTSAL"/>
      <sheetName val="P U"/>
      <sheetName val="est-1"/>
      <sheetName val="C.M._SECCION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OSTO NUEVO"/>
      <sheetName val="Hoja1"/>
      <sheetName val="COSTO CANCUC"/>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TPorc"/>
      <sheetName val="Tmes"/>
      <sheetName val="1"/>
      <sheetName val="AVF-TIT"/>
      <sheetName val="ESTIMACION 7"/>
      <sheetName val="CALCULO DE VOLUMEN"/>
      <sheetName val="GENERAL (2)"/>
      <sheetName val="DATOS"/>
      <sheetName val="GEN-01"/>
      <sheetName val="Precios Unit_"/>
      <sheetName val="COSTO CANCUC"/>
      <sheetName val="CN-51"/>
      <sheetName val="NUMERO CON LETRA"/>
      <sheetName val="GRAF.INVER"/>
      <sheetName val="Generadores"/>
      <sheetName val="Costo Maquinaria"/>
      <sheetName val="Insumos"/>
      <sheetName val="Salarios"/>
      <sheetName val="áreas"/>
      <sheetName val="Letras"/>
      <sheetName val="PRE2"/>
    </sheetNames>
    <sheetDataSet>
      <sheetData sheetId="0" refreshError="1">
        <row r="4">
          <cell r="C4" t="str">
            <v>11-E (ONCE)-E</v>
          </cell>
        </row>
        <row r="8">
          <cell r="C8" t="str">
            <v>SHIRK'AS CONSTRUCCIONES, S.A. DE C.V.</v>
          </cell>
        </row>
        <row r="11">
          <cell r="C11" t="str">
            <v>CONSTRUCCION DE SISTEMAS DE AGUA POTABLE EN LAS LOCALIDADES DE: HICBACTIL, SACUM CUBWITZ Y CAJQUEMTEL, MPIO. DE CHILON, ESTADO DE CHIAPAS.</v>
          </cell>
        </row>
        <row r="14">
          <cell r="C14" t="str">
            <v>CONSTRUCCION DE SISTEMAS DE AGUA POTABLE EN LAS LOCALIDADES DE: HICBACTIL, SACUM CUBWITZ Y CAJQUEMTEL, MPIO. DE CHILON, ESTADO DE CHIAPAS.</v>
          </cell>
        </row>
        <row r="15">
          <cell r="C15">
            <v>918737.24</v>
          </cell>
        </row>
        <row r="16">
          <cell r="C16">
            <v>918737.24</v>
          </cell>
        </row>
        <row r="17">
          <cell r="C17" t="str">
            <v>8.16.B.00.00.12.03.33.013.424.K007.6103.3.0.1</v>
          </cell>
        </row>
        <row r="18">
          <cell r="C18">
            <v>2931</v>
          </cell>
        </row>
        <row r="19">
          <cell r="C19" t="str">
            <v>LOCAL</v>
          </cell>
        </row>
        <row r="21">
          <cell r="C21" t="str">
            <v>27 DE MAYO DE 1997</v>
          </cell>
        </row>
        <row r="25">
          <cell r="C25">
            <v>1</v>
          </cell>
        </row>
      </sheetData>
      <sheetData sheetId="1" refreshError="1">
        <row r="4">
          <cell r="A4">
            <v>1</v>
          </cell>
          <cell r="B4" t="str">
            <v>PERFORACION Y REHABILITACION DE POZOS</v>
          </cell>
          <cell r="F4">
            <v>0.36</v>
          </cell>
          <cell r="G4">
            <v>0.04</v>
          </cell>
          <cell r="H4">
            <v>-0.65</v>
          </cell>
          <cell r="I4">
            <v>-0.65</v>
          </cell>
          <cell r="J4">
            <v>0.04</v>
          </cell>
          <cell r="K4">
            <v>0.04</v>
          </cell>
          <cell r="L4">
            <v>0.04</v>
          </cell>
          <cell r="M4">
            <v>0.04</v>
          </cell>
        </row>
        <row r="5">
          <cell r="A5">
            <v>2</v>
          </cell>
          <cell r="B5" t="str">
            <v>AFORO DE POZOS, PARA APLICARSE A TODOS LOS CONCEPTOS</v>
          </cell>
        </row>
        <row r="6">
          <cell r="A6">
            <v>3</v>
          </cell>
          <cell r="B6" t="str">
            <v>FABRICACION Y/O SUMINISTRO DE EQUIPO DE BOMBA (CONJUNTO MOTOR-BOMBA)</v>
          </cell>
          <cell r="L6">
            <v>2.52</v>
          </cell>
          <cell r="M6">
            <v>2.52</v>
          </cell>
        </row>
        <row r="7">
          <cell r="A7">
            <v>4</v>
          </cell>
          <cell r="B7" t="str">
            <v>FABRICACION Y/O SUMINISTRO DE EQUIPO ELECTROMECANICO</v>
          </cell>
          <cell r="L7">
            <v>2.48</v>
          </cell>
          <cell r="M7">
            <v>2.48</v>
          </cell>
        </row>
        <row r="8">
          <cell r="A8">
            <v>5</v>
          </cell>
          <cell r="B8" t="str">
            <v>CONSTRUCCION DE LINEAS DE ALTA Y BAJA TENSION</v>
          </cell>
        </row>
        <row r="9">
          <cell r="A9">
            <v>6</v>
          </cell>
          <cell r="B9" t="str">
            <v>INSTALACION DE EQUIPO DE BOMBEO, CONJUNTO (MOTOR-BOMBA)</v>
          </cell>
          <cell r="F9">
            <v>0.14000000000000001</v>
          </cell>
          <cell r="G9">
            <v>-0.04</v>
          </cell>
          <cell r="H9">
            <v>-0.34</v>
          </cell>
          <cell r="I9">
            <v>-0.37</v>
          </cell>
          <cell r="J9">
            <v>-0.04</v>
          </cell>
          <cell r="K9">
            <v>1.44</v>
          </cell>
          <cell r="L9">
            <v>0</v>
          </cell>
          <cell r="M9">
            <v>0.96</v>
          </cell>
        </row>
        <row r="10">
          <cell r="A10">
            <v>7</v>
          </cell>
          <cell r="B10" t="str">
            <v>INSTALACION DE EQUIPO ELECTROMECANICO Y TUBERIA</v>
          </cell>
          <cell r="F10">
            <v>7.0000000000000007E-2</v>
          </cell>
          <cell r="G10">
            <v>0.16</v>
          </cell>
          <cell r="H10">
            <v>0.57999999999999996</v>
          </cell>
          <cell r="I10">
            <v>0.56000000000000005</v>
          </cell>
          <cell r="J10">
            <v>1.99</v>
          </cell>
          <cell r="K10">
            <v>3.92</v>
          </cell>
          <cell r="L10">
            <v>0</v>
          </cell>
          <cell r="M10">
            <v>4.04</v>
          </cell>
        </row>
        <row r="11">
          <cell r="A11" t="str">
            <v>II</v>
          </cell>
          <cell r="B11" t="str">
            <v>ACUEDUCTO DE ACERO, INCLUYE TUBERIA</v>
          </cell>
          <cell r="F11">
            <v>0.18</v>
          </cell>
          <cell r="G11">
            <v>0.22</v>
          </cell>
          <cell r="H11">
            <v>1.46</v>
          </cell>
          <cell r="I11">
            <v>1.48</v>
          </cell>
          <cell r="J11">
            <v>5.6</v>
          </cell>
          <cell r="K11">
            <v>8.6199999999999992</v>
          </cell>
          <cell r="L11">
            <v>8.91</v>
          </cell>
          <cell r="M11">
            <v>8.99</v>
          </cell>
          <cell r="N11">
            <v>10.06</v>
          </cell>
        </row>
        <row r="12">
          <cell r="A12" t="str">
            <v>III</v>
          </cell>
          <cell r="B12" t="str">
            <v>ACUEDUCTO TUBERIA DE ACERO</v>
          </cell>
          <cell r="I12">
            <v>0.67</v>
          </cell>
          <cell r="J12">
            <v>1.72</v>
          </cell>
          <cell r="K12">
            <v>4.17</v>
          </cell>
          <cell r="L12">
            <v>4.2300000000000004</v>
          </cell>
          <cell r="M12">
            <v>4.2300000000000004</v>
          </cell>
        </row>
        <row r="13">
          <cell r="A13" t="str">
            <v>IV</v>
          </cell>
          <cell r="B13" t="str">
            <v>ACUEDUCTO DE TUBERIA DE ASBESTO-CEMENTO</v>
          </cell>
          <cell r="F13">
            <v>0.14000000000000001</v>
          </cell>
          <cell r="G13">
            <v>0.11</v>
          </cell>
          <cell r="H13">
            <v>0.63</v>
          </cell>
          <cell r="I13">
            <v>0.7</v>
          </cell>
          <cell r="J13">
            <v>1.34</v>
          </cell>
          <cell r="K13">
            <v>2.2000000000000002</v>
          </cell>
          <cell r="L13">
            <v>2.0099999999999998</v>
          </cell>
          <cell r="M13">
            <v>2.09</v>
          </cell>
        </row>
        <row r="14">
          <cell r="A14" t="str">
            <v>V</v>
          </cell>
          <cell r="B14" t="str">
            <v>EDIFICACION OBRA CIVIL</v>
          </cell>
          <cell r="F14">
            <v>0.44</v>
          </cell>
          <cell r="G14">
            <v>0.7</v>
          </cell>
          <cell r="H14">
            <v>0.81</v>
          </cell>
          <cell r="I14">
            <v>1.08</v>
          </cell>
          <cell r="J14">
            <v>1.57</v>
          </cell>
          <cell r="K14">
            <v>3.43</v>
          </cell>
          <cell r="L14">
            <v>4.05</v>
          </cell>
          <cell r="M14">
            <v>4.13</v>
          </cell>
          <cell r="N14">
            <v>10.42</v>
          </cell>
        </row>
        <row r="15">
          <cell r="A15" t="str">
            <v>VIII</v>
          </cell>
          <cell r="B15" t="str">
            <v>TORRES Y TANQUES DE CONCRETO</v>
          </cell>
          <cell r="I15">
            <v>0.6</v>
          </cell>
          <cell r="J15">
            <v>1.87</v>
          </cell>
          <cell r="K15">
            <v>2.76</v>
          </cell>
          <cell r="L15">
            <v>3.81</v>
          </cell>
          <cell r="M15">
            <v>3.85</v>
          </cell>
        </row>
        <row r="16">
          <cell r="A16" t="str">
            <v>XI</v>
          </cell>
          <cell r="B16" t="str">
            <v>INSTALACION DE TUBERIA DE P.V.C. EN REDES</v>
          </cell>
          <cell r="F16">
            <v>0.15</v>
          </cell>
          <cell r="G16">
            <v>0.12</v>
          </cell>
          <cell r="H16">
            <v>0.84</v>
          </cell>
          <cell r="I16">
            <v>0.94</v>
          </cell>
          <cell r="J16">
            <v>1.59</v>
          </cell>
          <cell r="K16">
            <v>2.1800000000000002</v>
          </cell>
          <cell r="L16">
            <v>2.1</v>
          </cell>
          <cell r="M16">
            <v>2.2200000000000002</v>
          </cell>
          <cell r="N16">
            <v>8.52</v>
          </cell>
        </row>
        <row r="17">
          <cell r="A17" t="str">
            <v>XIII</v>
          </cell>
          <cell r="B17" t="str">
            <v>TANQUES DE MAMPOSTERIA</v>
          </cell>
          <cell r="F17">
            <v>0.15</v>
          </cell>
          <cell r="G17">
            <v>2.14</v>
          </cell>
          <cell r="H17">
            <v>2.92</v>
          </cell>
          <cell r="I17">
            <v>3.33</v>
          </cell>
          <cell r="J17">
            <v>4.4800000000000004</v>
          </cell>
          <cell r="K17">
            <v>5.12</v>
          </cell>
          <cell r="L17">
            <v>5.46</v>
          </cell>
          <cell r="M17">
            <v>5.55</v>
          </cell>
        </row>
        <row r="22">
          <cell r="A22">
            <v>1</v>
          </cell>
          <cell r="B22" t="str">
            <v>PERFORACION Y REHABILITACION DE POZOS</v>
          </cell>
          <cell r="C22">
            <v>0.52</v>
          </cell>
          <cell r="D22">
            <v>0.36</v>
          </cell>
          <cell r="E22">
            <v>1.29</v>
          </cell>
          <cell r="F22">
            <v>1.69</v>
          </cell>
          <cell r="G22">
            <v>1.69</v>
          </cell>
          <cell r="H22">
            <v>1.69</v>
          </cell>
        </row>
        <row r="23">
          <cell r="A23">
            <v>2</v>
          </cell>
          <cell r="B23" t="str">
            <v>AFORO DE POZOS, PARA APLICARSE A TODOS LOS CONCEPTOS</v>
          </cell>
          <cell r="C23">
            <v>0.38</v>
          </cell>
          <cell r="D23">
            <v>0.13</v>
          </cell>
          <cell r="E23">
            <v>0.76</v>
          </cell>
          <cell r="F23">
            <v>1.05</v>
          </cell>
          <cell r="G23">
            <v>1.05</v>
          </cell>
          <cell r="H23">
            <v>1.05</v>
          </cell>
        </row>
        <row r="24">
          <cell r="A24">
            <v>3</v>
          </cell>
          <cell r="B24" t="str">
            <v>FABRICACION Y/O SUMINISTRO DE EQUIPO DE BOMBA (CONJUNTO MOTOR-BOMBA)</v>
          </cell>
          <cell r="C24">
            <v>0.09</v>
          </cell>
          <cell r="D24">
            <v>0.56999999999999995</v>
          </cell>
          <cell r="E24">
            <v>0.94</v>
          </cell>
          <cell r="F24">
            <v>1.33</v>
          </cell>
          <cell r="G24">
            <v>1.33</v>
          </cell>
          <cell r="H24">
            <v>1.33</v>
          </cell>
        </row>
        <row r="25">
          <cell r="A25">
            <v>4</v>
          </cell>
          <cell r="B25" t="str">
            <v>FABRICACION Y/O SUMINISTRO DE EQUIPO ELECTROMECANICO</v>
          </cell>
          <cell r="C25">
            <v>-1.1499999999999999</v>
          </cell>
          <cell r="D25">
            <v>-7.0000000000000007E-2</v>
          </cell>
          <cell r="E25">
            <v>0.09</v>
          </cell>
          <cell r="F25">
            <v>0.28999999999999998</v>
          </cell>
          <cell r="G25">
            <v>0.28999999999999998</v>
          </cell>
          <cell r="H25">
            <v>0.28999999999999998</v>
          </cell>
        </row>
        <row r="26">
          <cell r="A26">
            <v>5</v>
          </cell>
          <cell r="B26" t="str">
            <v>CONSTRUCCION DE LINEAS DE ALTA Y BAJA TENSION</v>
          </cell>
          <cell r="C26">
            <v>0.44</v>
          </cell>
          <cell r="D26">
            <v>0.12</v>
          </cell>
          <cell r="E26">
            <v>0.28000000000000003</v>
          </cell>
          <cell r="F26">
            <v>1.1299999999999999</v>
          </cell>
          <cell r="G26">
            <v>1.1299999999999999</v>
          </cell>
          <cell r="H26">
            <v>1.1299999999999999</v>
          </cell>
        </row>
        <row r="27">
          <cell r="A27">
            <v>6</v>
          </cell>
          <cell r="B27" t="str">
            <v>INSTALACION DE EQUIPO DE BOMBEO, CONJUNTO (MOTOR-BOMBA)</v>
          </cell>
          <cell r="C27">
            <v>0.34</v>
          </cell>
          <cell r="D27">
            <v>-0.21</v>
          </cell>
          <cell r="E27">
            <v>-7.0000000000000007E-2</v>
          </cell>
          <cell r="F27">
            <v>0.56000000000000005</v>
          </cell>
          <cell r="G27">
            <v>0.56000000000000005</v>
          </cell>
          <cell r="H27">
            <v>0.56000000000000005</v>
          </cell>
        </row>
        <row r="28">
          <cell r="A28" t="str">
            <v>II</v>
          </cell>
          <cell r="B28" t="str">
            <v>ACUEDUCTO DE ACERO, INCLUYE TUBERIA</v>
          </cell>
          <cell r="C28">
            <v>0.49</v>
          </cell>
          <cell r="D28">
            <v>3.78</v>
          </cell>
          <cell r="E28">
            <v>3.97</v>
          </cell>
          <cell r="F28">
            <v>4.25</v>
          </cell>
          <cell r="G28">
            <v>4.25</v>
          </cell>
          <cell r="H28">
            <v>4.25</v>
          </cell>
        </row>
        <row r="29">
          <cell r="A29" t="str">
            <v>IV</v>
          </cell>
          <cell r="B29" t="str">
            <v>ACUEDUCTO DE TUBERIA DE ASBESTO-CEMENTO</v>
          </cell>
          <cell r="C29">
            <v>0.91</v>
          </cell>
          <cell r="D29">
            <v>0.91</v>
          </cell>
          <cell r="E29">
            <v>1.51</v>
          </cell>
          <cell r="F29">
            <v>2.52</v>
          </cell>
          <cell r="G29">
            <v>2.52</v>
          </cell>
          <cell r="H29">
            <v>2.52</v>
          </cell>
        </row>
        <row r="30">
          <cell r="A30" t="str">
            <v>V</v>
          </cell>
          <cell r="B30" t="str">
            <v>EDIFICACION OBRA CIVIL</v>
          </cell>
          <cell r="C30">
            <v>0.84</v>
          </cell>
          <cell r="D30">
            <v>2.2000000000000002</v>
          </cell>
          <cell r="E30">
            <v>2.56</v>
          </cell>
          <cell r="F30">
            <v>2.87</v>
          </cell>
          <cell r="G30">
            <v>2.87</v>
          </cell>
          <cell r="H30">
            <v>2.87</v>
          </cell>
        </row>
        <row r="31">
          <cell r="A31" t="str">
            <v>VIII</v>
          </cell>
          <cell r="B31" t="str">
            <v>TORRES Y TANQUES DE CONCRETO</v>
          </cell>
          <cell r="C31">
            <v>2.76</v>
          </cell>
          <cell r="D31">
            <v>3.78</v>
          </cell>
          <cell r="E31">
            <v>4.34</v>
          </cell>
          <cell r="F31">
            <v>4.57</v>
          </cell>
          <cell r="G31">
            <v>4.57</v>
          </cell>
          <cell r="H31">
            <v>4.57</v>
          </cell>
        </row>
        <row r="32">
          <cell r="A32" t="str">
            <v>XI</v>
          </cell>
          <cell r="B32" t="str">
            <v>INSTALACION DE TUBERIA DE P.V.C. EN REDES</v>
          </cell>
          <cell r="C32">
            <v>0.93</v>
          </cell>
          <cell r="D32">
            <v>1.1000000000000001</v>
          </cell>
          <cell r="E32">
            <v>1.45</v>
          </cell>
          <cell r="F32">
            <v>2.84</v>
          </cell>
          <cell r="G32">
            <v>2.84</v>
          </cell>
          <cell r="H32">
            <v>2.84</v>
          </cell>
        </row>
        <row r="33">
          <cell r="A33" t="str">
            <v>XIII</v>
          </cell>
          <cell r="B33" t="str">
            <v>TANQUES DE MAMPOSTERIA</v>
          </cell>
          <cell r="C33">
            <v>2.41</v>
          </cell>
          <cell r="D33">
            <v>2.86</v>
          </cell>
          <cell r="E33">
            <v>3.26</v>
          </cell>
          <cell r="F33">
            <v>3.43</v>
          </cell>
          <cell r="G33">
            <v>3.43</v>
          </cell>
          <cell r="H33">
            <v>3.43</v>
          </cell>
        </row>
        <row r="38">
          <cell r="A38">
            <v>1</v>
          </cell>
          <cell r="B38" t="str">
            <v>PERFORACION Y REHABILITACION DE POZOS</v>
          </cell>
          <cell r="C38">
            <v>1.31</v>
          </cell>
          <cell r="D38">
            <v>0.84</v>
          </cell>
          <cell r="E38">
            <v>0.96</v>
          </cell>
          <cell r="F38">
            <v>0.96</v>
          </cell>
          <cell r="G38">
            <v>0.96</v>
          </cell>
        </row>
        <row r="39">
          <cell r="A39">
            <v>2</v>
          </cell>
          <cell r="B39" t="str">
            <v>AFORO DE POZOS, PARA APLICARSE A TODOS LOS CONCEPTOS</v>
          </cell>
          <cell r="C39">
            <v>0.87</v>
          </cell>
          <cell r="D39">
            <v>0.63</v>
          </cell>
          <cell r="E39">
            <v>0.75</v>
          </cell>
          <cell r="F39">
            <v>0.75</v>
          </cell>
          <cell r="G39">
            <v>0.75</v>
          </cell>
        </row>
        <row r="40">
          <cell r="A40">
            <v>3</v>
          </cell>
          <cell r="B40" t="str">
            <v>FABRICACION Y/O SUMINISTRO DE EQUIPO DE BOMBA (CONJUNTO MOTOR-BOMBA)</v>
          </cell>
          <cell r="C40">
            <v>0.65</v>
          </cell>
          <cell r="D40">
            <v>0.42</v>
          </cell>
          <cell r="E40">
            <v>0.86</v>
          </cell>
          <cell r="F40">
            <v>0.86</v>
          </cell>
          <cell r="G40">
            <v>0.86</v>
          </cell>
        </row>
        <row r="41">
          <cell r="A41">
            <v>4</v>
          </cell>
          <cell r="B41" t="str">
            <v>FABRICACION Y/O SUMINISTRO DE EQUIPO ELECTROMECANICO</v>
          </cell>
          <cell r="C41">
            <v>-0.75</v>
          </cell>
          <cell r="D41">
            <v>-1.08</v>
          </cell>
          <cell r="E41">
            <v>-0.67</v>
          </cell>
          <cell r="F41">
            <v>-0.67</v>
          </cell>
          <cell r="G41">
            <v>-0.67</v>
          </cell>
        </row>
        <row r="42">
          <cell r="A42">
            <v>5</v>
          </cell>
          <cell r="B42" t="str">
            <v>CONSTRUCCION DE LINEAS DE ALTA Y BAJA TENSION</v>
          </cell>
          <cell r="C42">
            <v>0.23</v>
          </cell>
          <cell r="D42">
            <v>-0.2</v>
          </cell>
          <cell r="E42">
            <v>0.46</v>
          </cell>
          <cell r="F42">
            <v>0.46</v>
          </cell>
          <cell r="G42">
            <v>0.46</v>
          </cell>
        </row>
        <row r="43">
          <cell r="A43">
            <v>6</v>
          </cell>
          <cell r="B43" t="str">
            <v>INSTALACION DE EQUIPO DE BOMBEO, CONJUNTO (MOTOR-BOMBA)</v>
          </cell>
          <cell r="C43">
            <v>-0.98</v>
          </cell>
          <cell r="D43">
            <v>-1.08</v>
          </cell>
          <cell r="E43">
            <v>-1.06</v>
          </cell>
          <cell r="F43">
            <v>-1.06</v>
          </cell>
          <cell r="G43">
            <v>-1.06</v>
          </cell>
        </row>
        <row r="44">
          <cell r="A44" t="str">
            <v>II</v>
          </cell>
          <cell r="B44" t="str">
            <v>ACUEDUCTO DE ACERO, INCLUYE TUBERIA</v>
          </cell>
          <cell r="C44">
            <v>-5.82</v>
          </cell>
          <cell r="D44">
            <v>-5.42</v>
          </cell>
          <cell r="E44">
            <v>-4.46</v>
          </cell>
          <cell r="F44">
            <v>-4.29</v>
          </cell>
          <cell r="G44">
            <v>-4.29</v>
          </cell>
        </row>
        <row r="45">
          <cell r="A45" t="str">
            <v>IV</v>
          </cell>
          <cell r="B45" t="str">
            <v>ACUEDUCTO DE TUBERIA DE ASBESTO-CEMENTO</v>
          </cell>
          <cell r="C45">
            <v>-0.63</v>
          </cell>
          <cell r="D45">
            <v>-0.7</v>
          </cell>
          <cell r="E45">
            <v>-0.57999999999999996</v>
          </cell>
          <cell r="F45">
            <v>-0.44</v>
          </cell>
          <cell r="G45">
            <v>-0.44</v>
          </cell>
        </row>
        <row r="46">
          <cell r="A46" t="str">
            <v>V</v>
          </cell>
          <cell r="B46" t="str">
            <v>EDIFICACION OBRA CIVIL</v>
          </cell>
          <cell r="C46">
            <v>0.35</v>
          </cell>
          <cell r="D46">
            <v>0.47</v>
          </cell>
          <cell r="E46">
            <v>0.16</v>
          </cell>
          <cell r="F46">
            <v>0.6</v>
          </cell>
          <cell r="G46">
            <v>0.6</v>
          </cell>
        </row>
        <row r="47">
          <cell r="A47" t="str">
            <v>VIII</v>
          </cell>
          <cell r="B47" t="str">
            <v>TORRES Y TANQUES DE CONCRETO</v>
          </cell>
          <cell r="C47">
            <v>-0.12</v>
          </cell>
          <cell r="D47">
            <v>-0.13</v>
          </cell>
          <cell r="E47">
            <v>-0.43</v>
          </cell>
          <cell r="F47">
            <v>0.11</v>
          </cell>
          <cell r="G47">
            <v>0.11</v>
          </cell>
        </row>
        <row r="48">
          <cell r="A48" t="str">
            <v>XI</v>
          </cell>
          <cell r="B48" t="str">
            <v>INSTALACION DE TUBERIA DE P.V.C. EN REDES</v>
          </cell>
          <cell r="C48">
            <v>0.14000000000000001</v>
          </cell>
          <cell r="D48">
            <v>0.24</v>
          </cell>
          <cell r="E48">
            <v>0.59</v>
          </cell>
          <cell r="F48">
            <v>0.74</v>
          </cell>
          <cell r="G48">
            <v>0.74</v>
          </cell>
        </row>
        <row r="49">
          <cell r="A49" t="str">
            <v>XIII</v>
          </cell>
          <cell r="B49" t="str">
            <v>TANQUES DE MAMPOSTERIA</v>
          </cell>
          <cell r="C49">
            <v>0.38</v>
          </cell>
          <cell r="D49">
            <v>0.33</v>
          </cell>
          <cell r="E49">
            <v>0.33</v>
          </cell>
          <cell r="F49">
            <v>0.48</v>
          </cell>
          <cell r="G49">
            <v>0.48</v>
          </cell>
        </row>
      </sheetData>
      <sheetData sheetId="2" refreshError="1">
        <row r="2">
          <cell r="A2">
            <v>1</v>
          </cell>
          <cell r="B2" t="str">
            <v>ENERO</v>
          </cell>
          <cell r="C2" t="str">
            <v>Enero</v>
          </cell>
          <cell r="D2" t="str">
            <v>ENE</v>
          </cell>
          <cell r="E2" t="str">
            <v>Ene</v>
          </cell>
        </row>
        <row r="3">
          <cell r="A3">
            <v>2</v>
          </cell>
          <cell r="B3" t="str">
            <v>FEBRERO</v>
          </cell>
          <cell r="C3" t="str">
            <v>Febrero</v>
          </cell>
          <cell r="D3" t="str">
            <v>FEB</v>
          </cell>
          <cell r="E3" t="str">
            <v>Feb</v>
          </cell>
        </row>
        <row r="4">
          <cell r="A4">
            <v>3</v>
          </cell>
          <cell r="B4" t="str">
            <v>MARZO</v>
          </cell>
          <cell r="C4" t="str">
            <v>Marzo</v>
          </cell>
          <cell r="D4" t="str">
            <v>MAR</v>
          </cell>
          <cell r="E4" t="str">
            <v>Mar</v>
          </cell>
        </row>
        <row r="5">
          <cell r="A5">
            <v>4</v>
          </cell>
          <cell r="B5" t="str">
            <v>ABRIL</v>
          </cell>
          <cell r="C5" t="str">
            <v>Abril</v>
          </cell>
          <cell r="D5" t="str">
            <v>ABR</v>
          </cell>
          <cell r="E5" t="str">
            <v>Abr</v>
          </cell>
        </row>
        <row r="6">
          <cell r="A6">
            <v>5</v>
          </cell>
          <cell r="B6" t="str">
            <v>MAYO</v>
          </cell>
          <cell r="C6" t="str">
            <v>Mayo</v>
          </cell>
          <cell r="D6" t="str">
            <v>MAY</v>
          </cell>
          <cell r="E6" t="str">
            <v>May</v>
          </cell>
        </row>
        <row r="7">
          <cell r="A7">
            <v>6</v>
          </cell>
          <cell r="B7" t="str">
            <v>JUNIO</v>
          </cell>
          <cell r="C7" t="str">
            <v>Junio</v>
          </cell>
          <cell r="D7" t="str">
            <v>JUN</v>
          </cell>
          <cell r="E7" t="str">
            <v>Jun</v>
          </cell>
        </row>
        <row r="8">
          <cell r="A8">
            <v>7</v>
          </cell>
          <cell r="B8" t="str">
            <v>JULIO</v>
          </cell>
          <cell r="C8" t="str">
            <v>Julio</v>
          </cell>
          <cell r="D8" t="str">
            <v>JUL</v>
          </cell>
          <cell r="E8" t="str">
            <v>Jul</v>
          </cell>
        </row>
        <row r="9">
          <cell r="A9">
            <v>8</v>
          </cell>
          <cell r="B9" t="str">
            <v>AGOSTO</v>
          </cell>
          <cell r="C9" t="str">
            <v>Agosto</v>
          </cell>
          <cell r="D9" t="str">
            <v>AGO</v>
          </cell>
          <cell r="E9" t="str">
            <v>Ago</v>
          </cell>
        </row>
        <row r="10">
          <cell r="A10">
            <v>9</v>
          </cell>
          <cell r="B10" t="str">
            <v>SEPTIEMBRE</v>
          </cell>
          <cell r="C10" t="str">
            <v>Septiembre</v>
          </cell>
          <cell r="D10" t="str">
            <v>SEP</v>
          </cell>
          <cell r="E10" t="str">
            <v>Sep</v>
          </cell>
        </row>
        <row r="11">
          <cell r="A11">
            <v>10</v>
          </cell>
          <cell r="B11" t="str">
            <v>OCTUBRE</v>
          </cell>
          <cell r="C11" t="str">
            <v>Octubre</v>
          </cell>
          <cell r="D11" t="str">
            <v>OCT</v>
          </cell>
          <cell r="E11" t="str">
            <v>Oct</v>
          </cell>
        </row>
        <row r="12">
          <cell r="A12">
            <v>11</v>
          </cell>
          <cell r="B12" t="str">
            <v>NOVIEMBRE</v>
          </cell>
          <cell r="C12" t="str">
            <v>Noviembre</v>
          </cell>
          <cell r="D12" t="str">
            <v>NOV</v>
          </cell>
          <cell r="E12" t="str">
            <v>Nov</v>
          </cell>
        </row>
        <row r="13">
          <cell r="A13">
            <v>12</v>
          </cell>
          <cell r="B13" t="str">
            <v>01 AL 19 DE DICIEMBRE.</v>
          </cell>
          <cell r="C13" t="str">
            <v>Diciembre</v>
          </cell>
          <cell r="D13" t="str">
            <v>DIC</v>
          </cell>
          <cell r="E13" t="str">
            <v>Dic</v>
          </cell>
        </row>
        <row r="14">
          <cell r="A14">
            <v>13</v>
          </cell>
          <cell r="B14" t="str">
            <v>20 AL 31 DE DICIEMBRE</v>
          </cell>
          <cell r="C14" t="str">
            <v>Diciembre</v>
          </cell>
          <cell r="D14" t="str">
            <v>DIC</v>
          </cell>
          <cell r="E14" t="str">
            <v>Dic</v>
          </cell>
        </row>
        <row r="15">
          <cell r="A15">
            <v>14</v>
          </cell>
          <cell r="B15" t="str">
            <v>ENERO</v>
          </cell>
          <cell r="C15" t="str">
            <v>Enero</v>
          </cell>
          <cell r="D15" t="str">
            <v>ENE</v>
          </cell>
          <cell r="E15" t="str">
            <v>Ene</v>
          </cell>
        </row>
        <row r="16">
          <cell r="A16">
            <v>15</v>
          </cell>
          <cell r="B16" t="str">
            <v>FEBRERO</v>
          </cell>
          <cell r="C16" t="str">
            <v>Febrero</v>
          </cell>
          <cell r="D16" t="str">
            <v>FEB</v>
          </cell>
          <cell r="E16" t="str">
            <v>Feb</v>
          </cell>
        </row>
        <row r="17">
          <cell r="A17">
            <v>16</v>
          </cell>
          <cell r="B17" t="str">
            <v>MARZO</v>
          </cell>
          <cell r="C17" t="str">
            <v>Marzo</v>
          </cell>
          <cell r="D17" t="str">
            <v>MAR</v>
          </cell>
          <cell r="E17" t="str">
            <v>Mar</v>
          </cell>
        </row>
        <row r="18">
          <cell r="A18">
            <v>17</v>
          </cell>
          <cell r="B18" t="str">
            <v>ABRIL</v>
          </cell>
          <cell r="C18" t="str">
            <v>Abril</v>
          </cell>
          <cell r="D18" t="str">
            <v>ABR</v>
          </cell>
          <cell r="E18" t="str">
            <v>Abr</v>
          </cell>
        </row>
        <row r="19">
          <cell r="A19">
            <v>18</v>
          </cell>
          <cell r="B19" t="str">
            <v>MAYO</v>
          </cell>
          <cell r="C19" t="str">
            <v>Mayo</v>
          </cell>
          <cell r="D19" t="str">
            <v>MAY</v>
          </cell>
          <cell r="E19" t="str">
            <v>May</v>
          </cell>
        </row>
        <row r="20">
          <cell r="A20">
            <v>19</v>
          </cell>
          <cell r="B20" t="str">
            <v>JUNIO</v>
          </cell>
          <cell r="C20" t="str">
            <v>Junio</v>
          </cell>
          <cell r="D20" t="str">
            <v>JUN</v>
          </cell>
          <cell r="E20" t="str">
            <v>Jun</v>
          </cell>
        </row>
        <row r="21">
          <cell r="A21">
            <v>20</v>
          </cell>
          <cell r="B21" t="str">
            <v>JULIO</v>
          </cell>
          <cell r="C21" t="str">
            <v>Julio</v>
          </cell>
          <cell r="D21" t="str">
            <v>JUL</v>
          </cell>
          <cell r="E21" t="str">
            <v>Jul</v>
          </cell>
        </row>
        <row r="22">
          <cell r="A22">
            <v>21</v>
          </cell>
          <cell r="B22" t="str">
            <v>AGOSTO</v>
          </cell>
          <cell r="C22" t="str">
            <v>Agosto</v>
          </cell>
          <cell r="D22" t="str">
            <v>AGO</v>
          </cell>
          <cell r="E22" t="str">
            <v>Ago</v>
          </cell>
        </row>
        <row r="23">
          <cell r="A23">
            <v>22</v>
          </cell>
          <cell r="B23" t="str">
            <v>SEPTIEMBRE</v>
          </cell>
          <cell r="C23" t="str">
            <v>Septiembre</v>
          </cell>
          <cell r="D23" t="str">
            <v>SEP</v>
          </cell>
          <cell r="E23" t="str">
            <v>Sep</v>
          </cell>
        </row>
        <row r="24">
          <cell r="A24">
            <v>23</v>
          </cell>
          <cell r="B24" t="str">
            <v>OCTUBRE</v>
          </cell>
          <cell r="C24" t="str">
            <v>Octubre</v>
          </cell>
          <cell r="D24" t="str">
            <v>OCT</v>
          </cell>
          <cell r="E24" t="str">
            <v>Oct</v>
          </cell>
        </row>
        <row r="25">
          <cell r="A25">
            <v>24</v>
          </cell>
          <cell r="B25" t="str">
            <v>NOVIEMBRE</v>
          </cell>
          <cell r="C25" t="str">
            <v>Noviembre</v>
          </cell>
          <cell r="D25" t="str">
            <v>NOV</v>
          </cell>
          <cell r="E25" t="str">
            <v>Nov</v>
          </cell>
        </row>
        <row r="26">
          <cell r="A26">
            <v>25</v>
          </cell>
          <cell r="B26" t="str">
            <v>DICIEMBRE</v>
          </cell>
          <cell r="C26" t="str">
            <v>Diciembre</v>
          </cell>
          <cell r="D26" t="str">
            <v>DIC</v>
          </cell>
          <cell r="E26" t="str">
            <v>Dic</v>
          </cell>
        </row>
        <row r="27">
          <cell r="A27">
            <v>26</v>
          </cell>
          <cell r="B27" t="str">
            <v>FEBRERO</v>
          </cell>
          <cell r="C27" t="str">
            <v>Febrero</v>
          </cell>
          <cell r="D27" t="str">
            <v>FEB</v>
          </cell>
          <cell r="E27" t="str">
            <v>Feb</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CALC-LÍNEA"/>
      <sheetName val="CALC-RED"/>
    </sheetNames>
    <sheetDataSet>
      <sheetData sheetId="0">
        <row r="7">
          <cell r="A7" t="str">
            <v>1 1/2"</v>
          </cell>
          <cell r="B7">
            <v>38</v>
          </cell>
          <cell r="C7">
            <v>48.3</v>
          </cell>
          <cell r="D7">
            <v>3.9</v>
          </cell>
          <cell r="E7">
            <v>40.5</v>
          </cell>
          <cell r="F7">
            <v>2.15</v>
          </cell>
          <cell r="G7">
            <v>44</v>
          </cell>
          <cell r="H7">
            <v>1.8</v>
          </cell>
          <cell r="I7">
            <v>44.699999999999996</v>
          </cell>
          <cell r="K7">
            <v>0</v>
          </cell>
          <cell r="M7">
            <v>0</v>
          </cell>
        </row>
        <row r="8">
          <cell r="A8" t="str">
            <v>1 1/4"</v>
          </cell>
          <cell r="B8">
            <v>32</v>
          </cell>
          <cell r="C8">
            <v>42.2</v>
          </cell>
          <cell r="D8">
            <v>3.4</v>
          </cell>
          <cell r="E8">
            <v>35.400000000000006</v>
          </cell>
          <cell r="F8">
            <v>1.9</v>
          </cell>
          <cell r="G8">
            <v>38.400000000000006</v>
          </cell>
          <cell r="I8">
            <v>0</v>
          </cell>
          <cell r="K8">
            <v>0</v>
          </cell>
          <cell r="M8">
            <v>0</v>
          </cell>
        </row>
        <row r="9">
          <cell r="A9" t="str">
            <v>1"</v>
          </cell>
          <cell r="B9">
            <v>25</v>
          </cell>
          <cell r="C9">
            <v>33.4</v>
          </cell>
          <cell r="D9">
            <v>2.8</v>
          </cell>
          <cell r="E9">
            <v>27.799999999999997</v>
          </cell>
          <cell r="F9">
            <v>1.8</v>
          </cell>
          <cell r="G9">
            <v>29.799999999999997</v>
          </cell>
          <cell r="I9">
            <v>0</v>
          </cell>
          <cell r="K9">
            <v>0</v>
          </cell>
          <cell r="M9">
            <v>0</v>
          </cell>
        </row>
        <row r="10">
          <cell r="A10" t="str">
            <v>1/2"</v>
          </cell>
          <cell r="B10">
            <v>13</v>
          </cell>
          <cell r="C10">
            <v>21.3</v>
          </cell>
          <cell r="D10">
            <v>1.9</v>
          </cell>
          <cell r="E10">
            <v>17.5</v>
          </cell>
          <cell r="G10">
            <v>0</v>
          </cell>
          <cell r="I10">
            <v>0</v>
          </cell>
          <cell r="K10">
            <v>0</v>
          </cell>
          <cell r="M10">
            <v>0</v>
          </cell>
        </row>
        <row r="11">
          <cell r="A11" t="str">
            <v>10"</v>
          </cell>
          <cell r="B11">
            <v>250</v>
          </cell>
          <cell r="C11">
            <v>250.3</v>
          </cell>
          <cell r="L11">
            <v>4.7</v>
          </cell>
          <cell r="M11">
            <v>240.9</v>
          </cell>
        </row>
        <row r="12">
          <cell r="A12" t="str">
            <v>12"</v>
          </cell>
          <cell r="B12">
            <v>300</v>
          </cell>
          <cell r="C12">
            <v>315.3</v>
          </cell>
          <cell r="L12">
            <v>6</v>
          </cell>
          <cell r="M12">
            <v>303.3</v>
          </cell>
        </row>
        <row r="13">
          <cell r="A13" t="str">
            <v>2 1/2"</v>
          </cell>
          <cell r="B13">
            <v>60</v>
          </cell>
          <cell r="C13">
            <v>73</v>
          </cell>
          <cell r="E13">
            <v>0</v>
          </cell>
          <cell r="F13">
            <v>3.05</v>
          </cell>
          <cell r="G13">
            <v>66.900000000000006</v>
          </cell>
          <cell r="H13">
            <v>2.4500000000000002</v>
          </cell>
          <cell r="I13">
            <v>68.099999999999994</v>
          </cell>
          <cell r="J13">
            <v>2.1</v>
          </cell>
          <cell r="K13">
            <v>68.8</v>
          </cell>
          <cell r="M13">
            <v>0</v>
          </cell>
        </row>
        <row r="14">
          <cell r="A14" t="str">
            <v>2"</v>
          </cell>
          <cell r="B14">
            <v>50</v>
          </cell>
          <cell r="C14">
            <v>60.3</v>
          </cell>
          <cell r="D14">
            <v>4.8</v>
          </cell>
          <cell r="E14">
            <v>50.699999999999996</v>
          </cell>
          <cell r="F14">
            <v>2.5499999999999998</v>
          </cell>
          <cell r="G14">
            <v>55.199999999999996</v>
          </cell>
          <cell r="H14">
            <v>2.2000000000000002</v>
          </cell>
          <cell r="I14">
            <v>55.9</v>
          </cell>
          <cell r="J14">
            <v>1.8</v>
          </cell>
          <cell r="K14">
            <v>56.699999999999996</v>
          </cell>
          <cell r="M14">
            <v>0</v>
          </cell>
        </row>
        <row r="15">
          <cell r="A15" t="str">
            <v>3"</v>
          </cell>
          <cell r="B15">
            <v>75</v>
          </cell>
          <cell r="C15">
            <v>88.9</v>
          </cell>
          <cell r="E15">
            <v>0</v>
          </cell>
          <cell r="F15">
            <v>3.65</v>
          </cell>
          <cell r="G15">
            <v>81.600000000000009</v>
          </cell>
          <cell r="H15">
            <v>2.95</v>
          </cell>
          <cell r="I15">
            <v>83</v>
          </cell>
          <cell r="J15">
            <v>2.5</v>
          </cell>
          <cell r="K15">
            <v>83.9</v>
          </cell>
          <cell r="M15">
            <v>0</v>
          </cell>
        </row>
        <row r="16">
          <cell r="A16" t="str">
            <v>3/4"</v>
          </cell>
          <cell r="B16">
            <v>19</v>
          </cell>
          <cell r="C16">
            <v>26.7</v>
          </cell>
          <cell r="D16">
            <v>2.2999999999999998</v>
          </cell>
          <cell r="E16">
            <v>22.1</v>
          </cell>
          <cell r="G16">
            <v>0</v>
          </cell>
          <cell r="I16">
            <v>0</v>
          </cell>
          <cell r="K16">
            <v>0</v>
          </cell>
          <cell r="M16">
            <v>0</v>
          </cell>
        </row>
        <row r="17">
          <cell r="A17" t="str">
            <v>4"</v>
          </cell>
          <cell r="B17">
            <v>100</v>
          </cell>
          <cell r="C17">
            <v>114.3</v>
          </cell>
          <cell r="E17">
            <v>0</v>
          </cell>
          <cell r="F17">
            <v>4.6500000000000004</v>
          </cell>
          <cell r="G17">
            <v>105</v>
          </cell>
          <cell r="H17">
            <v>3.75</v>
          </cell>
          <cell r="I17">
            <v>106.8</v>
          </cell>
          <cell r="J17">
            <v>3.05</v>
          </cell>
          <cell r="K17">
            <v>108.2</v>
          </cell>
          <cell r="M17">
            <v>0</v>
          </cell>
        </row>
        <row r="18">
          <cell r="A18" t="str">
            <v>6"</v>
          </cell>
          <cell r="B18">
            <v>150</v>
          </cell>
          <cell r="C18">
            <v>168.3</v>
          </cell>
          <cell r="E18">
            <v>0</v>
          </cell>
          <cell r="F18">
            <v>6.9</v>
          </cell>
          <cell r="G18">
            <v>154.5</v>
          </cell>
          <cell r="H18">
            <v>5.5</v>
          </cell>
          <cell r="I18">
            <v>157.30000000000001</v>
          </cell>
          <cell r="J18">
            <v>4.3499999999999996</v>
          </cell>
          <cell r="K18">
            <v>159.60000000000002</v>
          </cell>
          <cell r="M18">
            <v>0</v>
          </cell>
        </row>
        <row r="19">
          <cell r="A19" t="str">
            <v>8"</v>
          </cell>
          <cell r="B19">
            <v>200</v>
          </cell>
          <cell r="C19">
            <v>219.1</v>
          </cell>
          <cell r="E19">
            <v>0</v>
          </cell>
          <cell r="F19">
            <v>8.9</v>
          </cell>
          <cell r="G19">
            <v>201.29999999999998</v>
          </cell>
          <cell r="H19">
            <v>7.1</v>
          </cell>
          <cell r="I19">
            <v>204.9</v>
          </cell>
          <cell r="J19">
            <v>5.6</v>
          </cell>
          <cell r="K19">
            <v>207.9</v>
          </cell>
          <cell r="M19">
            <v>0</v>
          </cell>
        </row>
        <row r="28">
          <cell r="B28" t="str">
            <v>1 1/2"</v>
          </cell>
          <cell r="C28">
            <v>38</v>
          </cell>
          <cell r="D28">
            <v>48.26</v>
          </cell>
          <cell r="E28">
            <v>3.68</v>
          </cell>
          <cell r="F28">
            <v>40.9</v>
          </cell>
        </row>
        <row r="29">
          <cell r="B29" t="str">
            <v>1 1/4"</v>
          </cell>
          <cell r="C29">
            <v>32</v>
          </cell>
          <cell r="D29">
            <v>42.16</v>
          </cell>
          <cell r="E29">
            <v>3.56</v>
          </cell>
          <cell r="F29">
            <v>35.04</v>
          </cell>
        </row>
        <row r="30">
          <cell r="B30" t="str">
            <v>1"</v>
          </cell>
          <cell r="C30">
            <v>25</v>
          </cell>
          <cell r="D30">
            <v>33.4</v>
          </cell>
          <cell r="E30">
            <v>3.38</v>
          </cell>
          <cell r="F30">
            <v>26.64</v>
          </cell>
        </row>
        <row r="31">
          <cell r="B31" t="str">
            <v>1/2"</v>
          </cell>
          <cell r="C31">
            <v>13</v>
          </cell>
          <cell r="D31">
            <v>21.34</v>
          </cell>
          <cell r="E31">
            <v>2.77</v>
          </cell>
          <cell r="F31">
            <v>15.8</v>
          </cell>
        </row>
        <row r="32">
          <cell r="B32" t="str">
            <v>2 1/2"</v>
          </cell>
          <cell r="C32">
            <v>64</v>
          </cell>
          <cell r="D32">
            <v>73.03</v>
          </cell>
          <cell r="E32">
            <v>5.16</v>
          </cell>
          <cell r="F32">
            <v>62.71</v>
          </cell>
        </row>
        <row r="33">
          <cell r="B33" t="str">
            <v>2"</v>
          </cell>
          <cell r="C33">
            <v>50</v>
          </cell>
          <cell r="D33">
            <v>60.33</v>
          </cell>
          <cell r="E33">
            <v>3.91</v>
          </cell>
          <cell r="F33">
            <v>52.51</v>
          </cell>
        </row>
        <row r="34">
          <cell r="B34" t="str">
            <v>3"</v>
          </cell>
          <cell r="C34">
            <v>76</v>
          </cell>
          <cell r="D34">
            <v>88.9</v>
          </cell>
          <cell r="E34">
            <v>5.49</v>
          </cell>
          <cell r="F34">
            <v>77.92</v>
          </cell>
        </row>
        <row r="35">
          <cell r="B35" t="str">
            <v>3/4"</v>
          </cell>
          <cell r="C35">
            <v>19</v>
          </cell>
          <cell r="D35">
            <v>26.67</v>
          </cell>
          <cell r="E35">
            <v>2.87</v>
          </cell>
          <cell r="F35">
            <v>20.93</v>
          </cell>
        </row>
        <row r="36">
          <cell r="B36" t="str">
            <v>3/8"</v>
          </cell>
          <cell r="C36">
            <v>10</v>
          </cell>
          <cell r="D36">
            <v>17.149999999999999</v>
          </cell>
          <cell r="E36">
            <v>2.31</v>
          </cell>
          <cell r="F36">
            <v>12.529999999999998</v>
          </cell>
        </row>
        <row r="37">
          <cell r="B37" t="str">
            <v>4"</v>
          </cell>
          <cell r="C37">
            <v>102</v>
          </cell>
          <cell r="D37">
            <v>114.3</v>
          </cell>
          <cell r="E37">
            <v>6.02</v>
          </cell>
          <cell r="F37">
            <v>102.25999999999999</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U"/>
      <sheetName val="PRESUPUESTO"/>
      <sheetName val="GENERADORES"/>
    </sheetNames>
    <sheetDataSet>
      <sheetData sheetId="0" refreshError="1">
        <row r="12">
          <cell r="C12" t="str">
            <v>A11</v>
          </cell>
          <cell r="D12" t="str">
            <v>PRELIMINARES</v>
          </cell>
        </row>
        <row r="13">
          <cell r="C13" t="str">
            <v>A1101</v>
          </cell>
          <cell r="D13" t="str">
            <v>LIMPIA Y TRAZO</v>
          </cell>
        </row>
        <row r="14">
          <cell r="C14" t="str">
            <v>1101000011</v>
          </cell>
          <cell r="D14" t="str">
            <v>LIMPIEZA TRAZO Y NIVELACIÓN EN ÁREA DE DESPLANTE DE EDIFICACIONES.</v>
          </cell>
          <cell r="E14" t="str">
            <v>M2</v>
          </cell>
          <cell r="F14">
            <v>5.93</v>
          </cell>
          <cell r="G14">
            <v>6.17</v>
          </cell>
          <cell r="H14">
            <v>6.78</v>
          </cell>
          <cell r="I14">
            <v>6.41</v>
          </cell>
          <cell r="J14">
            <v>6.81</v>
          </cell>
          <cell r="K14">
            <v>6.28</v>
          </cell>
          <cell r="L14">
            <v>6.61</v>
          </cell>
          <cell r="M14">
            <v>6.73</v>
          </cell>
          <cell r="N14">
            <v>7.02</v>
          </cell>
        </row>
        <row r="16">
          <cell r="C16" t="str">
            <v>1101000021</v>
          </cell>
          <cell r="D16" t="str">
            <v>LIMPIEZA Y DESHIERBE DEL TERRENO, ATAQUE OBLIGADO A MANO;  INCLUYE: ACARREO A 20 METROS,  ACOMODO PARA SU POSTERIOR EXTRACCIÓN, HERRAMIENTA MENOR Y MANO DE OBRA.</v>
          </cell>
          <cell r="E16" t="str">
            <v>M2</v>
          </cell>
          <cell r="F16">
            <v>4.3600000000000003</v>
          </cell>
          <cell r="G16">
            <v>4.3600000000000003</v>
          </cell>
          <cell r="H16">
            <v>5.56</v>
          </cell>
          <cell r="I16">
            <v>4.3600000000000003</v>
          </cell>
          <cell r="J16">
            <v>5.56</v>
          </cell>
          <cell r="K16">
            <v>5.4</v>
          </cell>
          <cell r="L16">
            <v>5.4</v>
          </cell>
          <cell r="M16">
            <v>5.4</v>
          </cell>
          <cell r="N16">
            <v>5.4</v>
          </cell>
        </row>
        <row r="18">
          <cell r="C18" t="str">
            <v>1101000022</v>
          </cell>
          <cell r="D18" t="str">
            <v>DESMONTE, DESHIERBE Y DESENRAICÉ CON EQUIPO MECÁNICO; INCLUYE: ACAMELLONADO PARA SU POSTERIOR EXTRACCIÓN, HERRAMIENTA MENOR Y MANO DE OBRA.</v>
          </cell>
          <cell r="E18" t="str">
            <v>M2.</v>
          </cell>
          <cell r="F18">
            <v>1.5</v>
          </cell>
          <cell r="G18">
            <v>1.52</v>
          </cell>
          <cell r="H18">
            <v>1.55</v>
          </cell>
          <cell r="I18">
            <v>1.5</v>
          </cell>
          <cell r="J18">
            <v>1.55</v>
          </cell>
          <cell r="K18">
            <v>1.52</v>
          </cell>
          <cell r="L18">
            <v>1.52</v>
          </cell>
          <cell r="M18">
            <v>1.52</v>
          </cell>
          <cell r="N18">
            <v>1.52</v>
          </cell>
        </row>
        <row r="20">
          <cell r="C20" t="str">
            <v>1101000023</v>
          </cell>
          <cell r="D20" t="str">
            <v>TALA DE ÁRBOLES CON  DERRIBE, DESRAME, CARGA, ACARREO Y DESCARGA DENTRO DE LA OBRA, CON MADERA TROCEADA A DISPOSICIÓN DE LA DEPENDENCIA, NO SE INCLUYE EXTRACCIÓN DE TRONCOS,  NI DESENRAICE, PARA PERÍMETROS DEL TRONCO MEDIDO A 1.00 METRO DEL NIVEL DEL</v>
          </cell>
          <cell r="E20" t="str">
            <v>PZA</v>
          </cell>
          <cell r="F20">
            <v>71.31</v>
          </cell>
          <cell r="G20">
            <v>71.31</v>
          </cell>
          <cell r="H20">
            <v>91.07</v>
          </cell>
          <cell r="I20">
            <v>71.31</v>
          </cell>
          <cell r="J20">
            <v>91.07</v>
          </cell>
          <cell r="K20">
            <v>88.33</v>
          </cell>
          <cell r="L20">
            <v>88.33</v>
          </cell>
          <cell r="M20">
            <v>88.33</v>
          </cell>
          <cell r="N20">
            <v>88.33</v>
          </cell>
        </row>
        <row r="21">
          <cell r="D21" t="str">
            <v>TERRENO NATURAL, TALA DE ÁRBOLES DE 0.25 A 0.75 METROS DE PERÍMETRO, HERRAMIENTA MENOR Y MANO DE OBRA.</v>
          </cell>
        </row>
        <row r="23">
          <cell r="C23" t="str">
            <v>1101000024</v>
          </cell>
          <cell r="D23" t="str">
            <v>TALA DE ÁRBOLES CON DERRIBE DESRAME,  CARGA , ACARREO Y DESCARGA DENTRO DE LA OBRA,  CON MADERA TROCEADA A DISPOSICIÓN DE LA DEPENDENCIA,  NO SE INCLUYE: EXTRACCIÓN DE TRONCOS NI DESENRAICE PARA PERÍMETROS DEL TRONCOS MEDIDO A 1.00 METRO DEL NIVEL DEL</v>
          </cell>
          <cell r="E23" t="str">
            <v>PZA</v>
          </cell>
          <cell r="F23">
            <v>196.09</v>
          </cell>
          <cell r="G23">
            <v>196.09</v>
          </cell>
          <cell r="H23">
            <v>250.46</v>
          </cell>
          <cell r="I23">
            <v>196.09</v>
          </cell>
          <cell r="J23">
            <v>250.46</v>
          </cell>
          <cell r="K23">
            <v>242.91</v>
          </cell>
          <cell r="L23">
            <v>242.91</v>
          </cell>
          <cell r="M23">
            <v>242.91</v>
          </cell>
          <cell r="N23">
            <v>242.91</v>
          </cell>
        </row>
        <row r="25">
          <cell r="D25" t="str">
            <v>TERRENO NATURAL,  TALA DE ÁRBOLES DE 0.25 A 0.75 METROS DE PERÍMETRO, HERRAMIENTA MENOR Y MANO DE OBRA.</v>
          </cell>
        </row>
        <row r="27">
          <cell r="C27" t="str">
            <v>1101000025</v>
          </cell>
          <cell r="D27" t="str">
            <v>EXTRACCIÓN DE TOCONES  CON EXCAVACIÓN, DESENRAICE, CARGA, ACARREO,  DESCARGA  DENTRO DE LA OBRA PARA PERÍMETROS DEL TOCÓN MEDIDOS A 1.00 METRO DEL TERRENO NATURAL,  EXTRACCIÓN DE TOCONES DE 0.25 A 0.75 METROS DE PERÍMETRO, HERRAMIENTA MENOR Y MANO DE</v>
          </cell>
          <cell r="E27" t="str">
            <v>PZA</v>
          </cell>
          <cell r="F27">
            <v>49.02</v>
          </cell>
          <cell r="G27">
            <v>49.02</v>
          </cell>
          <cell r="H27">
            <v>62.61</v>
          </cell>
          <cell r="I27">
            <v>49.02</v>
          </cell>
          <cell r="J27">
            <v>62.61</v>
          </cell>
          <cell r="K27">
            <v>60.72</v>
          </cell>
          <cell r="L27">
            <v>60.72</v>
          </cell>
          <cell r="M27">
            <v>60.72</v>
          </cell>
          <cell r="N27">
            <v>60.72</v>
          </cell>
        </row>
        <row r="28">
          <cell r="D28" t="str">
            <v>OBRA.</v>
          </cell>
        </row>
        <row r="30">
          <cell r="C30" t="str">
            <v>1101000026</v>
          </cell>
          <cell r="D30" t="str">
            <v>EXTRACCIÓN DE TOCONES CON  EXCAVACIÓN, DESENRAICE, CARGA, ACARREO,  DESCARGA DENTRO DE LA OBRA. PARA PERÍMETROS DEL TOCÓN MEDIDOS A 1.00 METRO DE ALTURA DEL TERRENO NATURAL. EXTRACCIÓN DE TOCONES DE 0.76 A 1.50 METROS DE PERÍMETRO, HERRAMIENTA MENOR Y</v>
          </cell>
          <cell r="E30" t="str">
            <v>PZA</v>
          </cell>
          <cell r="F30">
            <v>156.87</v>
          </cell>
          <cell r="G30">
            <v>156.87</v>
          </cell>
          <cell r="H30">
            <v>200.36</v>
          </cell>
          <cell r="I30">
            <v>156.87</v>
          </cell>
          <cell r="J30">
            <v>200.36</v>
          </cell>
          <cell r="K30">
            <v>194.33</v>
          </cell>
          <cell r="L30">
            <v>194.33</v>
          </cell>
          <cell r="M30">
            <v>194.33</v>
          </cell>
          <cell r="N30">
            <v>194.33</v>
          </cell>
        </row>
        <row r="31">
          <cell r="D31" t="str">
            <v>MANO DE OBRA.</v>
          </cell>
        </row>
        <row r="33">
          <cell r="C33" t="str">
            <v>1101000031</v>
          </cell>
          <cell r="D33" t="str">
            <v>DESPALME DE TERRENO HASTA 25 CMS. DE PROFUNDIDAD PARA QUITAR CAPA DE TIERRA VEGETAL;  INCLUYE: CARREO HASTA UNA DISTANCIA DE 20.00 METROS, DESENRAICE, HERRAMIENTA MENOR Y MANO DE OBRA.</v>
          </cell>
          <cell r="E33" t="str">
            <v>M3</v>
          </cell>
          <cell r="F33">
            <v>49.02</v>
          </cell>
          <cell r="G33">
            <v>49.02</v>
          </cell>
          <cell r="H33">
            <v>62.61</v>
          </cell>
          <cell r="I33">
            <v>49.02</v>
          </cell>
          <cell r="J33">
            <v>62.61</v>
          </cell>
          <cell r="K33">
            <v>60.72</v>
          </cell>
          <cell r="L33">
            <v>60.72</v>
          </cell>
          <cell r="M33">
            <v>60.72</v>
          </cell>
          <cell r="N33">
            <v>60.72</v>
          </cell>
        </row>
        <row r="35">
          <cell r="C35" t="str">
            <v>1101000032</v>
          </cell>
          <cell r="D35" t="str">
            <v>DESPALME DE TERRENO A MAQUINA HASTA 50 CMS DE PROFUNDIDAD, PARA QUITAR CAPA DE TIERRA VEGETAL;  INCLUYE: ACARREO A UNA DISTANCIA DE 20.00 MTS, MEDIDO EN BANCO, DESENRAICE, HERRAMIENTA MENOR NECESARIA PARA LA REMOCIÓN Y MANO DE OBRA.</v>
          </cell>
          <cell r="E35" t="str">
            <v>M3</v>
          </cell>
          <cell r="F35">
            <v>7.89</v>
          </cell>
          <cell r="G35">
            <v>7.96</v>
          </cell>
          <cell r="H35">
            <v>8.06</v>
          </cell>
          <cell r="I35">
            <v>7.89</v>
          </cell>
          <cell r="J35">
            <v>8.09</v>
          </cell>
          <cell r="K35">
            <v>7.99</v>
          </cell>
          <cell r="L35">
            <v>7.99</v>
          </cell>
          <cell r="M35">
            <v>7.99</v>
          </cell>
          <cell r="N35">
            <v>7.99</v>
          </cell>
        </row>
        <row r="38">
          <cell r="C38" t="str">
            <v>1101000041</v>
          </cell>
          <cell r="D38" t="str">
            <v>LIMPIA, TRAZO Y NIVELACIÓN EXCLUSIVAMENTE EN CALLES; INCLUYE: HERRAMIENTA MENOR Y MANO DE OBRA.</v>
          </cell>
          <cell r="E38" t="str">
            <v>M2</v>
          </cell>
          <cell r="F38">
            <v>2.41</v>
          </cell>
          <cell r="G38">
            <v>2.41</v>
          </cell>
          <cell r="H38">
            <v>3.08</v>
          </cell>
          <cell r="I38">
            <v>2.41</v>
          </cell>
          <cell r="J38">
            <v>3.08</v>
          </cell>
          <cell r="K38">
            <v>2.66</v>
          </cell>
          <cell r="L38">
            <v>2.66</v>
          </cell>
          <cell r="M38">
            <v>2.66</v>
          </cell>
          <cell r="N38">
            <v>2.66</v>
          </cell>
        </row>
        <row r="40">
          <cell r="D40" t="str">
            <v>Total  LIMPIA Y TRAZO</v>
          </cell>
        </row>
        <row r="41">
          <cell r="C41" t="str">
            <v>A1102</v>
          </cell>
          <cell r="D41" t="str">
            <v>EXCAVACIONES</v>
          </cell>
        </row>
        <row r="42">
          <cell r="C42" t="str">
            <v>1102000011</v>
          </cell>
          <cell r="D42" t="str">
            <v>EXCAVACIÓN A MANO EN TERRENO TIPO "A" DE 0.0 A 2.0 0 METROS DE PROFUNDIDAD SECCIÓN OBLIGADA;  INCLUYE: ACARREO A 20 METROS, AFINES DE TALUDES,  TRASPALEOS,  AFINES DE FONDO, HERRAMIENTA MENOR Y MANO DE OBRA.</v>
          </cell>
          <cell r="E42" t="str">
            <v>M3</v>
          </cell>
          <cell r="F42">
            <v>65.36</v>
          </cell>
          <cell r="G42">
            <v>65.36</v>
          </cell>
          <cell r="H42">
            <v>83.49</v>
          </cell>
          <cell r="I42">
            <v>65.36</v>
          </cell>
          <cell r="J42">
            <v>83.49</v>
          </cell>
          <cell r="K42">
            <v>80.97</v>
          </cell>
          <cell r="L42">
            <v>80.97</v>
          </cell>
          <cell r="M42">
            <v>80.97</v>
          </cell>
          <cell r="N42">
            <v>80.97</v>
          </cell>
        </row>
        <row r="44">
          <cell r="C44" t="str">
            <v>1102000021</v>
          </cell>
          <cell r="D44" t="str">
            <v>EXCAVACIÓN A MANO EN TERRENO TIPO "B" DE 0.0 A 2.0 O METROS DE PROFUNDIDAD SECCIÓN OBLIGADA;  INCLUYE: ACARREO A 20 METROS, AFINES DE TALUDES,  TRASPALEOS,  AFINES DE FONDO, HERRAMIENTA MENOR Y MANO DE OBRA.</v>
          </cell>
          <cell r="E44" t="str">
            <v>M3</v>
          </cell>
          <cell r="F44">
            <v>78.45</v>
          </cell>
          <cell r="G44">
            <v>78.45</v>
          </cell>
          <cell r="H44">
            <v>100.18</v>
          </cell>
          <cell r="I44">
            <v>78.45</v>
          </cell>
          <cell r="J44">
            <v>100.18</v>
          </cell>
          <cell r="K44">
            <v>97.16</v>
          </cell>
          <cell r="L44">
            <v>97.16</v>
          </cell>
          <cell r="M44">
            <v>97.16</v>
          </cell>
          <cell r="N44">
            <v>97.16</v>
          </cell>
        </row>
        <row r="46">
          <cell r="C46" t="str">
            <v>1102000031</v>
          </cell>
          <cell r="D46" t="str">
            <v>EXCAVACIÓN A MANO EN TERRENO TIPO "C" DE 0.0 A 2.0 O METROS DE PROFUNDIDAD SECCIÓN OBLIGADA;  INCLUYE: ACARREO A 20 METROS, AFINES DE TALUDES,  TRASPALEOS,  AFINES DE FONDO, HERRAMIENTA MENOR Y MANO DE OBRA.</v>
          </cell>
          <cell r="E46" t="str">
            <v>M3</v>
          </cell>
          <cell r="F46">
            <v>260.82</v>
          </cell>
          <cell r="G46">
            <v>260.82</v>
          </cell>
          <cell r="H46">
            <v>333.1</v>
          </cell>
          <cell r="I46">
            <v>260.82</v>
          </cell>
          <cell r="J46">
            <v>333.1</v>
          </cell>
          <cell r="K46">
            <v>323.08</v>
          </cell>
          <cell r="L46">
            <v>323.08</v>
          </cell>
          <cell r="M46">
            <v>323.08</v>
          </cell>
          <cell r="N46">
            <v>323.08</v>
          </cell>
        </row>
        <row r="48">
          <cell r="C48" t="str">
            <v>1102000032</v>
          </cell>
          <cell r="D48" t="str">
            <v>EXCAVACIÓN EN TERRENO TIPO "A" EN SECO DE 0.00 A 2.00 METROS DE PROFUNDIDAD, CON AUXILIO DE EQUIPO MECÁNICO;  INCLUYE: ACARREO A 20 METROS, AFINES DE TALUDES,  TRASPALEOS,  AFINES DE FONDO, HERRAMIENTA MENOR Y MANO DE OBRA.</v>
          </cell>
          <cell r="E48" t="str">
            <v>M3</v>
          </cell>
          <cell r="F48">
            <v>13.8</v>
          </cell>
          <cell r="G48">
            <v>13.89</v>
          </cell>
          <cell r="H48">
            <v>14.69</v>
          </cell>
          <cell r="I48">
            <v>13.8</v>
          </cell>
          <cell r="J48">
            <v>14.74</v>
          </cell>
          <cell r="K48">
            <v>14.41</v>
          </cell>
          <cell r="L48">
            <v>14.41</v>
          </cell>
          <cell r="M48">
            <v>14.41</v>
          </cell>
          <cell r="N48">
            <v>14.41</v>
          </cell>
        </row>
        <row r="51">
          <cell r="C51" t="str">
            <v>1102000033</v>
          </cell>
          <cell r="D51" t="str">
            <v>EXCAVACIÓN EN TERRENO TIPO "B" EN SECO DE 0.00 A 2.00 METROS DE PROFUNDIDAD, CON AUXILIO DE EQUIPO MECÁNICO;  INCLUYE: ACARREO A 20 METROS, AFINES DE TALUDES,  TRASPALEOS,  AFINES DE FONDO, HERRAMIENTA MENOR Y MANO DE OBRA.</v>
          </cell>
          <cell r="E51" t="str">
            <v>M3</v>
          </cell>
          <cell r="F51">
            <v>13.89</v>
          </cell>
          <cell r="G51">
            <v>13.91</v>
          </cell>
          <cell r="H51">
            <v>17.2</v>
          </cell>
          <cell r="I51">
            <v>13.89</v>
          </cell>
          <cell r="J51">
            <v>17.22</v>
          </cell>
          <cell r="K51">
            <v>16.71</v>
          </cell>
          <cell r="L51">
            <v>16.71</v>
          </cell>
          <cell r="M51">
            <v>16.71</v>
          </cell>
          <cell r="N51">
            <v>16.71</v>
          </cell>
        </row>
        <row r="53">
          <cell r="C53" t="str">
            <v>1102000034</v>
          </cell>
          <cell r="D53" t="str">
            <v>EXCAVACIÓN EN TERRENO TIPO "C" EN SECO DE 0.00 A 2.00 METROS DE PROFUNDIDAD, CON AUXILIO DE EQUIPO MECÁNICO;  INCLUYE: ACARREO A 20 METROS, AFINES DE TALUDES,  TRASPALEOS,  AFINES DE FONDO, HERRAMIENTA MENOR Y MANO DE OBRA.</v>
          </cell>
          <cell r="E53" t="str">
            <v>M3</v>
          </cell>
          <cell r="F53">
            <v>115.02</v>
          </cell>
          <cell r="G53">
            <v>115.76</v>
          </cell>
          <cell r="H53">
            <v>122.32</v>
          </cell>
          <cell r="I53">
            <v>115.02</v>
          </cell>
          <cell r="J53">
            <v>122.78</v>
          </cell>
          <cell r="K53">
            <v>119.93</v>
          </cell>
          <cell r="L53">
            <v>119.93</v>
          </cell>
          <cell r="M53">
            <v>119.93</v>
          </cell>
          <cell r="N53">
            <v>119.93</v>
          </cell>
        </row>
        <row r="55">
          <cell r="C55" t="str">
            <v>1102000035</v>
          </cell>
          <cell r="D55" t="str">
            <v>EXCAVACIÓN A MAQUINA EN CAJA, MATERIAL TIPO "A", EN SECO;  INCLUYE: ACARREO A 20 MTS, VOLUMEN MEDIDO EN BANCO, CORTE, ACAMELLONADO DE MATERIAL, HERRAMIENTA MENOR Y MANO DE OBRA.</v>
          </cell>
          <cell r="E55" t="str">
            <v>M3</v>
          </cell>
          <cell r="F55">
            <v>8.5</v>
          </cell>
          <cell r="G55">
            <v>8.57</v>
          </cell>
          <cell r="H55">
            <v>8.67</v>
          </cell>
          <cell r="I55">
            <v>8.5</v>
          </cell>
          <cell r="J55">
            <v>8.7100000000000009</v>
          </cell>
          <cell r="K55">
            <v>8.6</v>
          </cell>
          <cell r="L55">
            <v>8.6</v>
          </cell>
          <cell r="M55">
            <v>8.6</v>
          </cell>
          <cell r="N55">
            <v>8.6</v>
          </cell>
        </row>
        <row r="57">
          <cell r="C57" t="str">
            <v>1102000036</v>
          </cell>
          <cell r="D57" t="str">
            <v>EXCAVACIÓN A MAQUINA EN CAJA, MATERIAL TIPO "B", EN SECO;  INCLUYE: ACARREO A 20 MTS, VOLUMEN MEDIDO EN BANCO, CORTE, ACAMELLONADO DE MATERIAL, HERRAMIENTA MENOR Y MANO DE OBRA.</v>
          </cell>
          <cell r="E57" t="str">
            <v>M3</v>
          </cell>
          <cell r="F57">
            <v>10.26</v>
          </cell>
          <cell r="G57">
            <v>10.34</v>
          </cell>
          <cell r="H57">
            <v>10.44</v>
          </cell>
          <cell r="I57">
            <v>10.26</v>
          </cell>
          <cell r="J57">
            <v>10.51</v>
          </cell>
          <cell r="K57">
            <v>10.36</v>
          </cell>
          <cell r="L57">
            <v>10.36</v>
          </cell>
          <cell r="M57">
            <v>10.36</v>
          </cell>
          <cell r="N57">
            <v>10.36</v>
          </cell>
        </row>
        <row r="59">
          <cell r="C59" t="str">
            <v>1102000037</v>
          </cell>
          <cell r="D59" t="str">
            <v>EXCAVACIÓN A MAQUINA EN CAJA, MATERIAL TIPO "C", EN SECO;  INCLUYE: ACARREO A 20 MTS, VOLUMEN MEDIDO EN BANCO, CORTE, ACAMELLONADO DE MATERIAL, HERRAMIENTA MENOR Y MANO DE OBRA.</v>
          </cell>
          <cell r="E59" t="str">
            <v>M3</v>
          </cell>
          <cell r="F59">
            <v>22.56</v>
          </cell>
          <cell r="G59">
            <v>22.77</v>
          </cell>
          <cell r="H59">
            <v>22.97</v>
          </cell>
          <cell r="I59">
            <v>22.56</v>
          </cell>
          <cell r="J59">
            <v>23.12</v>
          </cell>
          <cell r="K59">
            <v>22.79</v>
          </cell>
          <cell r="L59">
            <v>22.79</v>
          </cell>
          <cell r="M59">
            <v>22.79</v>
          </cell>
          <cell r="N59">
            <v>22.79</v>
          </cell>
        </row>
        <row r="62">
          <cell r="C62" t="str">
            <v>1102000041</v>
          </cell>
          <cell r="D62" t="str">
            <v>EXCAVACIÓN A MANO EN TERRENO "A" PARA FORMACIÓN DE PLAZAS CÍVICAS, CANCHAS DEPORTIVAS Y DESPLANTE DE EDIFICIO;  INCLUYE:  ACARREO A 20 METROS, HERRAMIENTA MENOR Y MANO DE OBRA.</v>
          </cell>
          <cell r="E62" t="str">
            <v>M3</v>
          </cell>
          <cell r="F62">
            <v>49.02</v>
          </cell>
          <cell r="G62">
            <v>49.02</v>
          </cell>
          <cell r="H62">
            <v>62.61</v>
          </cell>
          <cell r="I62">
            <v>49.02</v>
          </cell>
          <cell r="J62">
            <v>62.61</v>
          </cell>
          <cell r="K62">
            <v>60.72</v>
          </cell>
          <cell r="L62">
            <v>60.72</v>
          </cell>
          <cell r="M62">
            <v>60.72</v>
          </cell>
          <cell r="N62">
            <v>60.72</v>
          </cell>
        </row>
        <row r="64">
          <cell r="C64" t="str">
            <v>1102000051</v>
          </cell>
          <cell r="D64" t="str">
            <v>EXCAVACIÓN A MANO EN TERRENO TIPO "B" PARA FORMACIÓN DE PLAZAS CÍVICAS, CANCHAS DEPORTIVAS Y DESPLANTE DE EDIFICIOS;  INCLUYE:  ACARREO A 20 METROS, HERRAMIENTA MENOR Y MANO DE OBRA.</v>
          </cell>
          <cell r="E64" t="str">
            <v>M3</v>
          </cell>
          <cell r="F64">
            <v>65.36</v>
          </cell>
          <cell r="G64">
            <v>65.36</v>
          </cell>
          <cell r="H64">
            <v>83.49</v>
          </cell>
          <cell r="I64">
            <v>65.36</v>
          </cell>
          <cell r="J64">
            <v>83.49</v>
          </cell>
          <cell r="K64">
            <v>80.97</v>
          </cell>
          <cell r="L64">
            <v>80.97</v>
          </cell>
          <cell r="M64">
            <v>80.97</v>
          </cell>
          <cell r="N64">
            <v>80.97</v>
          </cell>
        </row>
        <row r="66">
          <cell r="C66" t="str">
            <v>1102000061</v>
          </cell>
          <cell r="D66" t="str">
            <v>EXCAVACIÓN A MANO EN TERRENO TIPO "C" PARA FORMACIÓN DE PLAZAS CÍVICAS, CANCHAS DEPORTIVAS Y DESPLANTE DE EDIFICIOS;  INCLUYE:  ACARREO A 20 METROS, HERRAMIENTA MENOR Y MANO DE OBRA.</v>
          </cell>
          <cell r="E66" t="str">
            <v>M3</v>
          </cell>
          <cell r="F66">
            <v>235.32</v>
          </cell>
          <cell r="G66">
            <v>235.32</v>
          </cell>
          <cell r="H66">
            <v>300.55</v>
          </cell>
          <cell r="I66">
            <v>235.32</v>
          </cell>
          <cell r="J66">
            <v>300.55</v>
          </cell>
          <cell r="K66">
            <v>291.49</v>
          </cell>
          <cell r="L66">
            <v>291.49</v>
          </cell>
          <cell r="M66">
            <v>291.49</v>
          </cell>
          <cell r="N66">
            <v>291.49</v>
          </cell>
        </row>
        <row r="68">
          <cell r="C68" t="str">
            <v>1102000071</v>
          </cell>
          <cell r="D68" t="str">
            <v>EXCAVACIÓN A MAQUINA EN BANCO, MATERIAL TIPO "A";  INCLUYE: ACARREO A 20 METROS, PARA FORMACIÓN DE PLATAFORMAS, CORTE, ACAMELLONADO DEL MATERIAL, HERRAMIENTA MENOR Y MANO DE OBRA.</v>
          </cell>
          <cell r="E68" t="str">
            <v>M3</v>
          </cell>
          <cell r="F68">
            <v>8.68</v>
          </cell>
          <cell r="G68">
            <v>8.76</v>
          </cell>
          <cell r="H68">
            <v>8.83</v>
          </cell>
          <cell r="I68">
            <v>8.68</v>
          </cell>
          <cell r="J68">
            <v>8.89</v>
          </cell>
          <cell r="K68">
            <v>8.76</v>
          </cell>
          <cell r="L68">
            <v>8.76</v>
          </cell>
          <cell r="M68">
            <v>8.76</v>
          </cell>
          <cell r="N68">
            <v>8.76</v>
          </cell>
        </row>
        <row r="70">
          <cell r="C70" t="str">
            <v>1102000081</v>
          </cell>
          <cell r="D70" t="str">
            <v>EXCAVACIÓN A MAQUINA EN BANCO, MATERIAL TIPO "B"; INCLUYE: ACARREO A 20 MTS, PARA FORMACIÓN DE PLATAFORMAS, CORTE, ACAMELLONADO DEL MATERIAL, HERRAMIENTA MENOR Y MANO DE OBRA.</v>
          </cell>
          <cell r="E70" t="str">
            <v>M3</v>
          </cell>
          <cell r="F70">
            <v>10.26</v>
          </cell>
          <cell r="G70">
            <v>10.34</v>
          </cell>
          <cell r="H70">
            <v>10.44</v>
          </cell>
          <cell r="I70">
            <v>10.26</v>
          </cell>
          <cell r="J70">
            <v>10.51</v>
          </cell>
          <cell r="K70">
            <v>10.36</v>
          </cell>
          <cell r="L70">
            <v>10.36</v>
          </cell>
          <cell r="M70">
            <v>10.36</v>
          </cell>
          <cell r="N70">
            <v>10.36</v>
          </cell>
        </row>
        <row r="73">
          <cell r="C73" t="str">
            <v>1102000091</v>
          </cell>
          <cell r="D73" t="str">
            <v>EXCAVACIÓN A MAQUINA EN BANCO, MATERIAL TIPO "C"; INCLUYE: ACARREO A 20 MTS, PARA FORMACIÓN DE PLATAFORMAS, CORTE, ACAMELLONADO DEL MATERIAL, HERRAMIENTA MENOR Y MANO DE OBRA.</v>
          </cell>
          <cell r="E73" t="str">
            <v>M3</v>
          </cell>
          <cell r="F73">
            <v>22.56</v>
          </cell>
          <cell r="G73">
            <v>22.77</v>
          </cell>
          <cell r="H73">
            <v>22.97</v>
          </cell>
          <cell r="I73">
            <v>22.56</v>
          </cell>
          <cell r="J73">
            <v>23.12</v>
          </cell>
          <cell r="K73">
            <v>22.79</v>
          </cell>
          <cell r="L73">
            <v>22.79</v>
          </cell>
          <cell r="M73">
            <v>22.79</v>
          </cell>
          <cell r="N73">
            <v>22.79</v>
          </cell>
        </row>
        <row r="75">
          <cell r="D75" t="str">
            <v>Total  EXCAVACIONES</v>
          </cell>
        </row>
        <row r="76">
          <cell r="C76" t="str">
            <v>A1103</v>
          </cell>
          <cell r="D76" t="str">
            <v>RELLENOS</v>
          </cell>
        </row>
        <row r="77">
          <cell r="C77" t="str">
            <v>1103000011</v>
          </cell>
          <cell r="D77" t="str">
            <v>RELLENO DE EXCAVACIONES PARA ESTRUCTURAS Y/O PARA ALCANZAR NIVELES DE PROYECTO, EN CAPAS DE 20 CMS DE ESPESOR, COMPACTADAS CON PISON AL 90% , SEGÚN PRUEBA PROCTOR, INCORPORANDO EL AGUA NECESARIA;  INCLUYE: ACARREOS, MEDIDO COMPACTADO CON MATERIAL PRODUCTO</v>
          </cell>
          <cell r="E77" t="str">
            <v>M3</v>
          </cell>
          <cell r="F77">
            <v>54.83</v>
          </cell>
          <cell r="G77">
            <v>54.83</v>
          </cell>
          <cell r="H77">
            <v>65.69</v>
          </cell>
          <cell r="I77">
            <v>54.83</v>
          </cell>
          <cell r="J77">
            <v>65.69</v>
          </cell>
          <cell r="K77">
            <v>64.19</v>
          </cell>
          <cell r="L77">
            <v>64.19</v>
          </cell>
          <cell r="M77">
            <v>64.19</v>
          </cell>
          <cell r="N77">
            <v>64.19</v>
          </cell>
        </row>
        <row r="80">
          <cell r="C80" t="str">
            <v>1103000012</v>
          </cell>
          <cell r="D80" t="str">
            <v>RELLENO A VOLTEO CON MATERIAL PRODUCTO DE LA EXCAVACIÓN; INCLUYE: ACARREO A 20 METROS, EXTENDIDO DEL MATERIAL, HERRAMIENTA MENOR Y MANO DE OBRA.</v>
          </cell>
          <cell r="E80" t="str">
            <v>M3</v>
          </cell>
          <cell r="F80">
            <v>32.69</v>
          </cell>
          <cell r="G80">
            <v>32.69</v>
          </cell>
          <cell r="H80">
            <v>41.75</v>
          </cell>
          <cell r="I80">
            <v>32.69</v>
          </cell>
          <cell r="J80">
            <v>41.75</v>
          </cell>
          <cell r="K80">
            <v>40.49</v>
          </cell>
          <cell r="L80">
            <v>40.49</v>
          </cell>
          <cell r="M80">
            <v>40.49</v>
          </cell>
          <cell r="N80">
            <v>40.49</v>
          </cell>
        </row>
        <row r="82">
          <cell r="C82" t="str">
            <v>1103000013</v>
          </cell>
          <cell r="D82" t="str">
            <v>RELLENO DE EXCAVACIONES PARA ESTRUCTURAS Y/O PARA ALCANZAR NIVELES DE PROYECTO, EN CAPAS DE 20 CMS DE ESPESOR, COMPACTADOS CON RODILLO VIBRATORIO O EQUIPO SIMILAR, AL 90% , SEGÚN PRUEBA PROCTOR, PREVIA LA INCORPORACIÓN DEL AGUA NECESARIA;  INCLUYE: ACARRE</v>
          </cell>
          <cell r="E82" t="str">
            <v>M3</v>
          </cell>
          <cell r="F82">
            <v>60.19</v>
          </cell>
          <cell r="G82">
            <v>60.2</v>
          </cell>
          <cell r="H82">
            <v>71.209999999999994</v>
          </cell>
          <cell r="I82">
            <v>60.19</v>
          </cell>
          <cell r="J82">
            <v>71.290000000000006</v>
          </cell>
          <cell r="K82">
            <v>68.959999999999994</v>
          </cell>
          <cell r="L82">
            <v>68.959999999999994</v>
          </cell>
          <cell r="M82">
            <v>68.959999999999994</v>
          </cell>
          <cell r="N82">
            <v>68.959999999999994</v>
          </cell>
        </row>
        <row r="86">
          <cell r="C86" t="str">
            <v>1103000021</v>
          </cell>
          <cell r="D86" t="str">
            <v>SUMINISTRO DE MATERIAL MEJORADO MEDIDO COMPACTADO;  INCLUYE: ACARREO, HERRAMIENTA MENOR Y MANO DE OBRA.</v>
          </cell>
          <cell r="E86" t="str">
            <v>M3</v>
          </cell>
          <cell r="F86">
            <v>236.41</v>
          </cell>
          <cell r="G86">
            <v>133.93</v>
          </cell>
          <cell r="H86">
            <v>192.97</v>
          </cell>
          <cell r="I86">
            <v>242.03</v>
          </cell>
          <cell r="J86">
            <v>230.83</v>
          </cell>
          <cell r="K86">
            <v>296.77</v>
          </cell>
          <cell r="L86">
            <v>216.2</v>
          </cell>
          <cell r="M86">
            <v>216.2</v>
          </cell>
          <cell r="N86">
            <v>165.03</v>
          </cell>
        </row>
        <row r="88">
          <cell r="C88" t="str">
            <v>1103000031</v>
          </cell>
          <cell r="D88" t="str">
            <v>SUMINISTRO Y  RELLENO DE ARENA,  INCLUYE: ACARREO, EXTENDIDO DEL MATERIAL,  HERRAMIENTA MENOR Y  MANO DE OBRA.</v>
          </cell>
          <cell r="E88" t="str">
            <v>M3</v>
          </cell>
          <cell r="F88">
            <v>231.19</v>
          </cell>
          <cell r="G88">
            <v>395.71</v>
          </cell>
          <cell r="H88">
            <v>300.87</v>
          </cell>
          <cell r="I88">
            <v>280.56</v>
          </cell>
          <cell r="J88">
            <v>350.21</v>
          </cell>
          <cell r="K88">
            <v>356.48</v>
          </cell>
          <cell r="L88">
            <v>185.38</v>
          </cell>
          <cell r="M88">
            <v>234.54</v>
          </cell>
          <cell r="N88">
            <v>145.53</v>
          </cell>
        </row>
        <row r="90">
          <cell r="C90" t="str">
            <v>1103000041</v>
          </cell>
          <cell r="D90" t="str">
            <v>SUMINISTRO Y RELLENO DE GRAVA TRITURADA DE 3/4";  INCLUYE: ACARREO, EXTENDIDO DEL MATERIAL,  HERRAMIENTA MENOR Y MANO DE OBRA.</v>
          </cell>
          <cell r="E90" t="str">
            <v>M3</v>
          </cell>
          <cell r="F90">
            <v>325.89999999999998</v>
          </cell>
          <cell r="G90">
            <v>210.74</v>
          </cell>
          <cell r="H90">
            <v>391.86</v>
          </cell>
          <cell r="I90">
            <v>489.7</v>
          </cell>
          <cell r="J90">
            <v>405.55</v>
          </cell>
          <cell r="K90">
            <v>354.34</v>
          </cell>
          <cell r="L90">
            <v>208.36</v>
          </cell>
          <cell r="M90">
            <v>404.68</v>
          </cell>
          <cell r="N90">
            <v>351.93</v>
          </cell>
        </row>
        <row r="92">
          <cell r="C92" t="str">
            <v>1103000051</v>
          </cell>
          <cell r="D92" t="str">
            <v>RELLENO DE EXCAVACIONES PARA ESTRUCTURAS Y/O PARA ALCANZAR NIVELES DE PROYECTO, EN CAPAS DE 20 CMS DE ESPESOR, COMPACTADO CON PISÓN AL 90 %, SEGÚN PRUEBA PROCTOR, PREVIA LA INCORPORACIÓN DEL AGUA NECESARIA;  INCLUYE: SUMINISTRO Y EXTENDIDO DEL MATERIAL, A</v>
          </cell>
          <cell r="E92" t="str">
            <v>M3</v>
          </cell>
          <cell r="F92">
            <v>291.23</v>
          </cell>
          <cell r="G92">
            <v>188.77</v>
          </cell>
          <cell r="H92">
            <v>258.66000000000003</v>
          </cell>
          <cell r="I92">
            <v>296.85000000000002</v>
          </cell>
          <cell r="J92">
            <v>296.52</v>
          </cell>
          <cell r="K92">
            <v>360.96</v>
          </cell>
          <cell r="L92">
            <v>280.38</v>
          </cell>
          <cell r="M92">
            <v>280.38</v>
          </cell>
          <cell r="N92">
            <v>229.21</v>
          </cell>
        </row>
        <row r="95">
          <cell r="C95" t="str">
            <v>1103000052</v>
          </cell>
          <cell r="D95" t="str">
            <v>RELLENO DE EXCAVACIONES PARA ESTRUCTURAS Y/O PARA ALCANZAR NIVELES DE PROYECTO, EN CAPAS DE 20 CMS DE ESPESOR, COMPACTADAS CON RODILLO VIBRATORIO O EQUIPO SIMILAR, AL 90% , SEGÚN PRUEBA PROCTOR, PREVIA LA INCORPORACIÓN DEL AGUA NECESARIA;  INCLUYE:</v>
          </cell>
          <cell r="E95" t="str">
            <v>M3</v>
          </cell>
          <cell r="F95">
            <v>296.58</v>
          </cell>
          <cell r="G95">
            <v>194.13</v>
          </cell>
          <cell r="H95">
            <v>264.18</v>
          </cell>
          <cell r="I95">
            <v>302.22000000000003</v>
          </cell>
          <cell r="J95">
            <v>302.12</v>
          </cell>
          <cell r="K95">
            <v>365.74</v>
          </cell>
          <cell r="L95">
            <v>285.14</v>
          </cell>
          <cell r="M95">
            <v>285.14</v>
          </cell>
          <cell r="N95">
            <v>233.97</v>
          </cell>
        </row>
        <row r="96">
          <cell r="D96" t="str">
            <v>SUMINISTRO Y EXTENDIDO DEL MATERIAL,  ACARREOS, MEDIDO COMPACTADO, CON MATERIAL MEJORADO, HERRAMIENTA MENOR Y MANO DE OBRA..</v>
          </cell>
        </row>
        <row r="99">
          <cell r="C99" t="str">
            <v>1103000061</v>
          </cell>
          <cell r="D99" t="str">
            <v>RELLENO DE GRAVA GRADUADA DE 5 CM. PARA FILTRO PERIMETRAL EN POZO DE ABSORCIÓN;  INCLUYE: ACARREO A 20 MTS, HERRAMIENTA MENOR Y MANO DE OBRA.</v>
          </cell>
          <cell r="E99" t="str">
            <v>M3</v>
          </cell>
          <cell r="F99">
            <v>364.46</v>
          </cell>
          <cell r="G99">
            <v>335.14</v>
          </cell>
          <cell r="H99">
            <v>259.08</v>
          </cell>
          <cell r="I99">
            <v>347.34</v>
          </cell>
          <cell r="J99">
            <v>271.31</v>
          </cell>
          <cell r="K99">
            <v>256.60000000000002</v>
          </cell>
          <cell r="L99">
            <v>256.60000000000002</v>
          </cell>
          <cell r="M99">
            <v>317.2</v>
          </cell>
          <cell r="N99">
            <v>321.44</v>
          </cell>
        </row>
        <row r="101">
          <cell r="C101" t="str">
            <v>1103000071</v>
          </cell>
          <cell r="D101" t="str">
            <v>RELLENO CON MATERIAL MEJORADO EN ENTREPISO O AZOTEA PARA RECIBIR FIRME O ENTORTADO;  INCLUYE:  ACARREO, MATERIAL, HERRAMIENTA MENOR Y MANO DE OBRA A CUALQUIER NIVEL.</v>
          </cell>
          <cell r="E101" t="str">
            <v>M3</v>
          </cell>
          <cell r="F101">
            <v>397.44</v>
          </cell>
          <cell r="G101">
            <v>294.95999999999998</v>
          </cell>
          <cell r="H101">
            <v>398.9</v>
          </cell>
          <cell r="I101">
            <v>403.07</v>
          </cell>
          <cell r="J101">
            <v>436.75</v>
          </cell>
          <cell r="K101">
            <v>479.65</v>
          </cell>
          <cell r="L101">
            <v>399.06</v>
          </cell>
          <cell r="M101">
            <v>399.06</v>
          </cell>
          <cell r="N101">
            <v>347.88</v>
          </cell>
        </row>
        <row r="103">
          <cell r="D103" t="str">
            <v>Total  RELLENOS</v>
          </cell>
        </row>
        <row r="104">
          <cell r="C104" t="str">
            <v>A1104</v>
          </cell>
          <cell r="D104" t="str">
            <v>DEMOLICIONES</v>
          </cell>
        </row>
        <row r="105">
          <cell r="C105" t="str">
            <v>1107000011</v>
          </cell>
          <cell r="D105" t="str">
            <v>DEMOLICIÓN DE CIMIENTOS DE CONCRETO ARMADO;  INCLUYE: ACARREO A 20 METROS, HERRAMIENTA MENOR Y MANO DE OBRA.</v>
          </cell>
          <cell r="E105" t="str">
            <v>M3</v>
          </cell>
          <cell r="F105">
            <v>187.61</v>
          </cell>
          <cell r="G105">
            <v>187.61</v>
          </cell>
          <cell r="H105">
            <v>239.6</v>
          </cell>
          <cell r="I105">
            <v>187.61</v>
          </cell>
          <cell r="J105">
            <v>239.6</v>
          </cell>
          <cell r="K105">
            <v>232.39</v>
          </cell>
          <cell r="L105">
            <v>232.39</v>
          </cell>
          <cell r="M105">
            <v>232.39</v>
          </cell>
          <cell r="N105">
            <v>232.39</v>
          </cell>
        </row>
        <row r="107">
          <cell r="C107" t="str">
            <v>1107000021</v>
          </cell>
          <cell r="D107" t="str">
            <v>DEMOLICIÓN DE CIMIENTOS DE CONCRETO ARMADO;  INCLUYE: ACARREO A 20 METROS, HERRAMIENTA MENOR Y MANO DE OBRA.</v>
          </cell>
          <cell r="E107" t="str">
            <v>M3</v>
          </cell>
          <cell r="F107">
            <v>311.81</v>
          </cell>
          <cell r="G107">
            <v>311.81</v>
          </cell>
          <cell r="H107">
            <v>398.23</v>
          </cell>
          <cell r="I107">
            <v>311.81</v>
          </cell>
          <cell r="J107">
            <v>398.23</v>
          </cell>
          <cell r="K107">
            <v>386.23</v>
          </cell>
          <cell r="L107">
            <v>386.23</v>
          </cell>
          <cell r="M107">
            <v>386.23</v>
          </cell>
          <cell r="N107">
            <v>386.23</v>
          </cell>
        </row>
        <row r="109">
          <cell r="C109" t="str">
            <v>1107000031</v>
          </cell>
          <cell r="D109" t="str">
            <v>DEMOLICIÓN DE CIMIENTOS DE CONCRETO SIMPLE;  INCLUYE: ACARREO A 20 METROS, HERRAMIENTA MENOR Y MANO DE OBRA.</v>
          </cell>
          <cell r="E109" t="str">
            <v>M3</v>
          </cell>
          <cell r="F109">
            <v>220.28</v>
          </cell>
          <cell r="G109">
            <v>220.28</v>
          </cell>
          <cell r="H109">
            <v>281.36</v>
          </cell>
          <cell r="I109">
            <v>220.28</v>
          </cell>
          <cell r="J109">
            <v>281.36</v>
          </cell>
          <cell r="K109">
            <v>272.88</v>
          </cell>
          <cell r="L109">
            <v>272.88</v>
          </cell>
          <cell r="M109">
            <v>272.88</v>
          </cell>
          <cell r="N109">
            <v>272.88</v>
          </cell>
        </row>
        <row r="111">
          <cell r="C111" t="str">
            <v>1107000041</v>
          </cell>
          <cell r="D111" t="str">
            <v>DEMOLICIÓN DE MUROS DE PIEDRA;  INCLUYE: ACARREO A 20 METROS, HERRAMIENTA MENOR Y MANO DE OBRA.</v>
          </cell>
          <cell r="E111" t="str">
            <v>M3</v>
          </cell>
          <cell r="F111">
            <v>227.4</v>
          </cell>
          <cell r="G111">
            <v>227.4</v>
          </cell>
          <cell r="H111">
            <v>290.42</v>
          </cell>
          <cell r="I111">
            <v>227.4</v>
          </cell>
          <cell r="J111">
            <v>290.42</v>
          </cell>
          <cell r="K111">
            <v>281.68</v>
          </cell>
          <cell r="L111">
            <v>281.68</v>
          </cell>
          <cell r="M111">
            <v>281.68</v>
          </cell>
          <cell r="N111">
            <v>281.68</v>
          </cell>
        </row>
        <row r="114">
          <cell r="C114" t="str">
            <v>1107000051</v>
          </cell>
          <cell r="D114" t="str">
            <v>DEMOLICIÓN DE MUROS DE ADOBE;  INCLUYE: ACARREO A 20 METROS, HERRAMIENTA MENOR Y MANO DE OBRA.</v>
          </cell>
          <cell r="E114" t="str">
            <v>M3</v>
          </cell>
          <cell r="F114">
            <v>83.68</v>
          </cell>
          <cell r="G114">
            <v>83.68</v>
          </cell>
          <cell r="H114">
            <v>106.86</v>
          </cell>
          <cell r="I114">
            <v>83.68</v>
          </cell>
          <cell r="J114">
            <v>106.86</v>
          </cell>
          <cell r="K114">
            <v>103.65</v>
          </cell>
          <cell r="L114">
            <v>103.65</v>
          </cell>
          <cell r="M114">
            <v>103.65</v>
          </cell>
          <cell r="N114">
            <v>103.65</v>
          </cell>
        </row>
        <row r="116">
          <cell r="C116" t="str">
            <v>1107000061</v>
          </cell>
          <cell r="D116" t="str">
            <v>DEMOLICIÓN DE MUROS DE TABIQUE O BLOCK CON CADENAS Y CASTILLOS, SIN APLANADO;  INCLUYE: ACARREO A 20 METROS, HERRAMIENTA MENOR Y MANO DE OBRA.</v>
          </cell>
          <cell r="E116" t="str">
            <v>M3</v>
          </cell>
          <cell r="F116">
            <v>116.34</v>
          </cell>
          <cell r="G116">
            <v>116.34</v>
          </cell>
          <cell r="H116">
            <v>148.61000000000001</v>
          </cell>
          <cell r="I116">
            <v>116.34</v>
          </cell>
          <cell r="J116">
            <v>148.61000000000001</v>
          </cell>
          <cell r="K116">
            <v>144.12</v>
          </cell>
          <cell r="L116">
            <v>144.12</v>
          </cell>
          <cell r="M116">
            <v>144.12</v>
          </cell>
          <cell r="N116">
            <v>144.12</v>
          </cell>
        </row>
        <row r="118">
          <cell r="C118" t="str">
            <v>1107000071</v>
          </cell>
          <cell r="D118" t="str">
            <v>DEMOLICIÓN DE MUROS DE TABIQUE O BLOCK CON CADENAS Y CASTILLOS APLANADOS EN AMBAS CARAS;  INCLUYE: ACARREO A 20 METROS, HERRAMIENTA MENOR Y MANO DE OBRA.</v>
          </cell>
          <cell r="E118" t="str">
            <v>M3</v>
          </cell>
          <cell r="F118">
            <v>129.44</v>
          </cell>
          <cell r="G118">
            <v>129.44</v>
          </cell>
          <cell r="H118">
            <v>165.31</v>
          </cell>
          <cell r="I118">
            <v>129.44</v>
          </cell>
          <cell r="J118">
            <v>165.31</v>
          </cell>
          <cell r="K118">
            <v>160.33000000000001</v>
          </cell>
          <cell r="L118">
            <v>160.33000000000001</v>
          </cell>
          <cell r="M118">
            <v>160.33000000000001</v>
          </cell>
          <cell r="N118">
            <v>160.33000000000001</v>
          </cell>
        </row>
        <row r="120">
          <cell r="C120" t="str">
            <v>1107000081</v>
          </cell>
          <cell r="D120" t="str">
            <v>DEMOLICIÓN DE TECHOS DE VIGAS Y TABLAS DE MADERA O VIGAS DE MADERA Y LADRILLO;   INCLUYE: ACARREO A 20 METROS, HERRAMIENTA MENOR Y MANO DE OBRA.</v>
          </cell>
          <cell r="E120" t="str">
            <v>M2</v>
          </cell>
          <cell r="F120">
            <v>30.17</v>
          </cell>
          <cell r="G120">
            <v>30.17</v>
          </cell>
          <cell r="H120">
            <v>38.53</v>
          </cell>
          <cell r="I120">
            <v>30.17</v>
          </cell>
          <cell r="J120">
            <v>38.53</v>
          </cell>
          <cell r="K120">
            <v>37.380000000000003</v>
          </cell>
          <cell r="L120">
            <v>37.380000000000003</v>
          </cell>
          <cell r="M120">
            <v>37.380000000000003</v>
          </cell>
          <cell r="N120">
            <v>37.380000000000003</v>
          </cell>
        </row>
        <row r="122">
          <cell r="C122" t="str">
            <v>1107000091</v>
          </cell>
          <cell r="D122" t="str">
            <v>DEMOLICIÓN DE LOSAS DE CONCRETO ARMADO CON VARILLA RECUPERABLE; INCLUYE: CARREO A 20 METROS, HERRAMIENTA MENOR Y MANO DE OBRA.</v>
          </cell>
          <cell r="E122" t="str">
            <v>M2</v>
          </cell>
          <cell r="F122">
            <v>87.59</v>
          </cell>
          <cell r="G122">
            <v>87.59</v>
          </cell>
          <cell r="H122">
            <v>111.88</v>
          </cell>
          <cell r="I122">
            <v>87.59</v>
          </cell>
          <cell r="J122">
            <v>111.88</v>
          </cell>
          <cell r="K122">
            <v>108.51</v>
          </cell>
          <cell r="L122">
            <v>108.51</v>
          </cell>
          <cell r="M122">
            <v>108.51</v>
          </cell>
          <cell r="N122">
            <v>108.51</v>
          </cell>
        </row>
        <row r="124">
          <cell r="C124" t="str">
            <v>1107000101</v>
          </cell>
          <cell r="D124" t="str">
            <v>DEMOLICIÓN DE ENTORTADO EN AZOTEA; INCLUYE: ACARREO A 20 METROS, TRASPALEOS, HERRAMIENTA MENOR Y MANO DE OBRA.</v>
          </cell>
          <cell r="E124" t="str">
            <v>M2</v>
          </cell>
          <cell r="F124">
            <v>10.199999999999999</v>
          </cell>
          <cell r="G124">
            <v>10.199999999999999</v>
          </cell>
          <cell r="H124">
            <v>13.01</v>
          </cell>
          <cell r="I124">
            <v>10.199999999999999</v>
          </cell>
          <cell r="J124">
            <v>13.01</v>
          </cell>
          <cell r="K124">
            <v>12.64</v>
          </cell>
          <cell r="L124">
            <v>12.64</v>
          </cell>
          <cell r="M124">
            <v>12.64</v>
          </cell>
          <cell r="N124">
            <v>12.64</v>
          </cell>
        </row>
        <row r="126">
          <cell r="C126" t="str">
            <v>1107000111</v>
          </cell>
          <cell r="D126" t="str">
            <v>DEMOLICIÓN DE TECHOS DE TERRAZO ENLADRILLADO, INCLUYE: ACARREO A 20 MTS.</v>
          </cell>
          <cell r="E126" t="str">
            <v>M2</v>
          </cell>
          <cell r="F126">
            <v>23.53</v>
          </cell>
          <cell r="G126">
            <v>23.53</v>
          </cell>
          <cell r="H126">
            <v>30.04</v>
          </cell>
          <cell r="I126">
            <v>23.53</v>
          </cell>
          <cell r="J126">
            <v>30.04</v>
          </cell>
          <cell r="K126">
            <v>29.15</v>
          </cell>
          <cell r="L126">
            <v>29.15</v>
          </cell>
          <cell r="M126">
            <v>29.15</v>
          </cell>
          <cell r="N126">
            <v>29.15</v>
          </cell>
        </row>
        <row r="129">
          <cell r="C129" t="str">
            <v>1107000121</v>
          </cell>
          <cell r="D129" t="str">
            <v>DEMOLICIÓN DE TECHOS DE TERRAZO ENLADRILLADO; INCLUYE: ACARREO A 20 METROS, HERRAMIENTA MENOR Y MANO DE OBRA.</v>
          </cell>
          <cell r="E129" t="str">
            <v>M2</v>
          </cell>
          <cell r="F129">
            <v>21.57</v>
          </cell>
          <cell r="G129">
            <v>21.57</v>
          </cell>
          <cell r="H129">
            <v>27.56</v>
          </cell>
          <cell r="I129">
            <v>21.57</v>
          </cell>
          <cell r="J129">
            <v>27.56</v>
          </cell>
          <cell r="K129">
            <v>26.72</v>
          </cell>
          <cell r="L129">
            <v>26.72</v>
          </cell>
          <cell r="M129">
            <v>26.72</v>
          </cell>
          <cell r="N129">
            <v>26.72</v>
          </cell>
        </row>
        <row r="131">
          <cell r="C131" t="str">
            <v>1107000131</v>
          </cell>
          <cell r="D131" t="str">
            <v>DEMOLICIÓN DE PISO DE MOSAICO EN ÁREAS PEQUEÑAS; INCLUYE: ACARREO A 20 METROS, HERRAMIENTA MENOR Y MANO DE OBRA.</v>
          </cell>
          <cell r="E131" t="str">
            <v>M2</v>
          </cell>
          <cell r="F131">
            <v>17.920000000000002</v>
          </cell>
          <cell r="G131">
            <v>17.920000000000002</v>
          </cell>
          <cell r="H131">
            <v>22.88</v>
          </cell>
          <cell r="I131">
            <v>17.920000000000002</v>
          </cell>
          <cell r="J131">
            <v>22.88</v>
          </cell>
          <cell r="K131">
            <v>22.18</v>
          </cell>
          <cell r="L131">
            <v>22.18</v>
          </cell>
          <cell r="M131">
            <v>22.18</v>
          </cell>
          <cell r="N131">
            <v>22.18</v>
          </cell>
        </row>
        <row r="133">
          <cell r="C133" t="str">
            <v>1107000141</v>
          </cell>
          <cell r="D133" t="str">
            <v>DEMOLICIÓN DE PISO DE MOSAICO EN SUPERFICIES COMPLETAS; INCLUYE: ACARREO A 20 METROS, HERRAMIENTA MENOR Y MANO DE OBRA.</v>
          </cell>
          <cell r="E133" t="str">
            <v>M2</v>
          </cell>
          <cell r="F133">
            <v>12</v>
          </cell>
          <cell r="G133">
            <v>12</v>
          </cell>
          <cell r="H133">
            <v>15.33</v>
          </cell>
          <cell r="I133">
            <v>12</v>
          </cell>
          <cell r="J133">
            <v>15.33</v>
          </cell>
          <cell r="K133">
            <v>14.86</v>
          </cell>
          <cell r="L133">
            <v>14.86</v>
          </cell>
          <cell r="M133">
            <v>14.86</v>
          </cell>
          <cell r="N133">
            <v>14.86</v>
          </cell>
        </row>
        <row r="135">
          <cell r="C135" t="str">
            <v>1107000151</v>
          </cell>
          <cell r="D135" t="str">
            <v>DEMOLICIÓN DE PISO DE CONCRETO SIMPLE DE 12.00 CMS DE ESPESOR; INCLUYE: ACARREO A 20 METROS, HERRAMIENTA MENOR Y MANO DE OBRA.</v>
          </cell>
          <cell r="E135" t="str">
            <v>M2</v>
          </cell>
          <cell r="F135">
            <v>25.09</v>
          </cell>
          <cell r="G135">
            <v>25.09</v>
          </cell>
          <cell r="H135">
            <v>32.049999999999997</v>
          </cell>
          <cell r="I135">
            <v>25.09</v>
          </cell>
          <cell r="J135">
            <v>32.049999999999997</v>
          </cell>
          <cell r="K135">
            <v>31.09</v>
          </cell>
          <cell r="L135">
            <v>31.09</v>
          </cell>
          <cell r="M135">
            <v>31.09</v>
          </cell>
          <cell r="N135">
            <v>31.09</v>
          </cell>
        </row>
        <row r="137">
          <cell r="C137" t="str">
            <v>1107000161</v>
          </cell>
          <cell r="D137" t="str">
            <v>DEMOLICIÓN DE PISO DE CONCRETO ARMADO CON VARILLA No .2 O MALLA DE ALAMBRE DE 10.00 CMS. DE ESPESOR; INCLUYE: ACARREO A 20 METROS, HERRAMIENTA MENOR Y MANO DE OBRA.</v>
          </cell>
          <cell r="E137" t="str">
            <v>M2</v>
          </cell>
          <cell r="F137">
            <v>30.01</v>
          </cell>
          <cell r="G137">
            <v>30.01</v>
          </cell>
          <cell r="H137">
            <v>38.31</v>
          </cell>
          <cell r="I137">
            <v>30.01</v>
          </cell>
          <cell r="J137">
            <v>38.31</v>
          </cell>
          <cell r="K137">
            <v>37.17</v>
          </cell>
          <cell r="L137">
            <v>37.17</v>
          </cell>
          <cell r="M137">
            <v>37.17</v>
          </cell>
          <cell r="N137">
            <v>37.17</v>
          </cell>
        </row>
        <row r="139">
          <cell r="C139" t="str">
            <v>1107000171</v>
          </cell>
          <cell r="D139" t="str">
            <v>DEMOLICIÓN DE LAMBRIM DE AZULEJO O SIMILAR EN PEQUEÑAS ÁREAS; INCLUYE: ACARREO A 20 METROS, HERRAMIENTA MENOR Y MANO DE OBRA.</v>
          </cell>
          <cell r="E139" t="str">
            <v>M2</v>
          </cell>
          <cell r="F139">
            <v>14.64</v>
          </cell>
          <cell r="G139">
            <v>14.64</v>
          </cell>
          <cell r="H139">
            <v>18.690000000000001</v>
          </cell>
          <cell r="I139">
            <v>14.64</v>
          </cell>
          <cell r="J139">
            <v>18.690000000000001</v>
          </cell>
          <cell r="K139">
            <v>18.13</v>
          </cell>
          <cell r="L139">
            <v>18.13</v>
          </cell>
          <cell r="M139">
            <v>18.13</v>
          </cell>
          <cell r="N139">
            <v>18.13</v>
          </cell>
        </row>
        <row r="141">
          <cell r="C141" t="str">
            <v>1107000181</v>
          </cell>
          <cell r="D141" t="str">
            <v>DEMOLICIÓN DE LAMBRIM DE AZULEJO O SIMILAR EN ÁREAS GRANDES; INCLUYE: ACARREO A 20 METROS, HERRAMIENTA MENOR Y MANO DE OBRA.</v>
          </cell>
          <cell r="E141" t="str">
            <v>M2</v>
          </cell>
          <cell r="F141">
            <v>9.0299999999999994</v>
          </cell>
          <cell r="G141">
            <v>9.0299999999999994</v>
          </cell>
          <cell r="H141">
            <v>11.51</v>
          </cell>
          <cell r="I141">
            <v>9.0299999999999994</v>
          </cell>
          <cell r="J141">
            <v>11.51</v>
          </cell>
          <cell r="K141">
            <v>11.17</v>
          </cell>
          <cell r="L141">
            <v>11.17</v>
          </cell>
          <cell r="M141">
            <v>11.17</v>
          </cell>
          <cell r="N141">
            <v>11.17</v>
          </cell>
        </row>
        <row r="143">
          <cell r="C143" t="str">
            <v>1107000191</v>
          </cell>
          <cell r="D143" t="str">
            <v>DEMOLICIÓN DE LAMBRIM DE MOSAICO EN ÁREAS PEQUEÑAS; INCLUYE: ACARREO A 20 METROS, HERRAMIENTA MENOR Y MANO DE OBRA.</v>
          </cell>
          <cell r="E143" t="str">
            <v>M2</v>
          </cell>
          <cell r="F143">
            <v>22.77</v>
          </cell>
          <cell r="G143">
            <v>22.77</v>
          </cell>
          <cell r="H143">
            <v>29.07</v>
          </cell>
          <cell r="I143">
            <v>22.77</v>
          </cell>
          <cell r="J143">
            <v>29.07</v>
          </cell>
          <cell r="K143">
            <v>28.2</v>
          </cell>
          <cell r="L143">
            <v>28.2</v>
          </cell>
          <cell r="M143">
            <v>28.2</v>
          </cell>
          <cell r="N143">
            <v>28.2</v>
          </cell>
        </row>
        <row r="146">
          <cell r="C146" t="str">
            <v>1107000201</v>
          </cell>
          <cell r="D146" t="str">
            <v>DEMOLICIÓN DE LAMBRIM DE MOSAICO EN ÁREAS GRANDES; INCLUYE: ACARREO A 20 METROS, HERRAMIENTA MENOR Y MANO DE OBRA.</v>
          </cell>
          <cell r="E146" t="str">
            <v>M2</v>
          </cell>
          <cell r="F146">
            <v>8.83</v>
          </cell>
          <cell r="G146">
            <v>8.83</v>
          </cell>
          <cell r="H146">
            <v>11.26</v>
          </cell>
          <cell r="I146">
            <v>8.83</v>
          </cell>
          <cell r="J146">
            <v>11.26</v>
          </cell>
          <cell r="K146">
            <v>10.93</v>
          </cell>
          <cell r="L146">
            <v>10.93</v>
          </cell>
          <cell r="M146">
            <v>10.93</v>
          </cell>
          <cell r="N146">
            <v>10.93</v>
          </cell>
        </row>
        <row r="148">
          <cell r="C148" t="str">
            <v>1107000211</v>
          </cell>
          <cell r="D148" t="str">
            <v>DEMOLICIÓN DE APLANADOS EN MUROS DE 0.00 A 3.00 MTS. DE ALTURA; INCLUYE: ACARREO A 20 METROS, HERRAMIENTA MENOR Y MANO DE OBRA.</v>
          </cell>
          <cell r="E148" t="str">
            <v>M2</v>
          </cell>
          <cell r="F148">
            <v>8.83</v>
          </cell>
          <cell r="G148">
            <v>8.83</v>
          </cell>
          <cell r="H148">
            <v>11.26</v>
          </cell>
          <cell r="I148">
            <v>8.83</v>
          </cell>
          <cell r="J148">
            <v>11.26</v>
          </cell>
          <cell r="K148">
            <v>10.93</v>
          </cell>
          <cell r="L148">
            <v>10.93</v>
          </cell>
          <cell r="M148">
            <v>10.93</v>
          </cell>
          <cell r="N148">
            <v>10.93</v>
          </cell>
        </row>
        <row r="150">
          <cell r="C150" t="str">
            <v>1107000212</v>
          </cell>
          <cell r="D150" t="str">
            <v>LEVANTAR Y QUITAR IMPERMEABILIZANTE DAÑADO EN LOSA DE AZOTEA A CUALQUIER ALTURA; INCLUYE: ACARREO LIBRE A 20 METROS, LIMPIEZA DE LA SUPERFICIE, HERRAMIENTA MENOR Y MANO DE OBRA.</v>
          </cell>
          <cell r="E150" t="str">
            <v>M2.</v>
          </cell>
          <cell r="F150">
            <v>10.58</v>
          </cell>
          <cell r="G150">
            <v>10.58</v>
          </cell>
          <cell r="H150">
            <v>13.53</v>
          </cell>
          <cell r="I150">
            <v>10.58</v>
          </cell>
          <cell r="J150">
            <v>13.53</v>
          </cell>
          <cell r="K150">
            <v>13.12</v>
          </cell>
          <cell r="L150">
            <v>13.12</v>
          </cell>
          <cell r="M150">
            <v>13.12</v>
          </cell>
          <cell r="N150">
            <v>13.12</v>
          </cell>
        </row>
        <row r="152">
          <cell r="C152" t="str">
            <v>1107000221</v>
          </cell>
          <cell r="D152" t="str">
            <v>DEMOLICIÓN DE MUROS DE TABIQUE O BLOCK DE 20.00 CMS. DE ESPESOR;  INCLUYE: ACARREO A 20 METROS, HERRAMIENTA MENOR Y MANO DE OBRA.</v>
          </cell>
          <cell r="E152" t="str">
            <v>M2</v>
          </cell>
          <cell r="F152">
            <v>29.79</v>
          </cell>
          <cell r="G152">
            <v>29.79</v>
          </cell>
          <cell r="H152">
            <v>38.06</v>
          </cell>
          <cell r="I152">
            <v>29.79</v>
          </cell>
          <cell r="J152">
            <v>38.06</v>
          </cell>
          <cell r="K152">
            <v>36.93</v>
          </cell>
          <cell r="L152">
            <v>36.93</v>
          </cell>
          <cell r="M152">
            <v>36.93</v>
          </cell>
          <cell r="N152">
            <v>36.93</v>
          </cell>
        </row>
        <row r="154">
          <cell r="C154" t="str">
            <v>1107000231</v>
          </cell>
          <cell r="D154" t="str">
            <v>DEMOLICIÓN DE MUROS DE TABIQUE DE 28.00 CMS. DE ESPESOR; INCLUYE: ACARREO A 20 METROS, HERRAMIENTA MENOR Y MANO DE OBRA.</v>
          </cell>
          <cell r="E154" t="str">
            <v>M2</v>
          </cell>
          <cell r="F154">
            <v>42.29</v>
          </cell>
          <cell r="G154">
            <v>42.29</v>
          </cell>
          <cell r="H154">
            <v>54</v>
          </cell>
          <cell r="I154">
            <v>42.29</v>
          </cell>
          <cell r="J154">
            <v>54</v>
          </cell>
          <cell r="K154">
            <v>52.39</v>
          </cell>
          <cell r="L154">
            <v>52.39</v>
          </cell>
          <cell r="M154">
            <v>52.39</v>
          </cell>
          <cell r="N154">
            <v>52.39</v>
          </cell>
        </row>
        <row r="156">
          <cell r="C156" t="str">
            <v>1107000241</v>
          </cell>
          <cell r="D156" t="str">
            <v>DESMONTAR MUEBLES SANITARIOS;  INCLUYE: ACARREO A 20 METROS, HERRAMIENTA MENOR Y MANO DE OBRA.</v>
          </cell>
          <cell r="E156" t="str">
            <v>PZA</v>
          </cell>
          <cell r="F156">
            <v>126.24</v>
          </cell>
          <cell r="G156">
            <v>126.24</v>
          </cell>
          <cell r="H156">
            <v>161.88999999999999</v>
          </cell>
          <cell r="I156">
            <v>126.24</v>
          </cell>
          <cell r="J156">
            <v>161.88999999999999</v>
          </cell>
          <cell r="K156">
            <v>149.58000000000001</v>
          </cell>
          <cell r="L156">
            <v>149.58000000000001</v>
          </cell>
          <cell r="M156">
            <v>149.58000000000001</v>
          </cell>
          <cell r="N156">
            <v>149.58000000000001</v>
          </cell>
        </row>
        <row r="158">
          <cell r="C158" t="str">
            <v>1107000251</v>
          </cell>
          <cell r="D158" t="str">
            <v>DESMONTAR CHAPA EXISTENTE;  INCLUYE: ACARREO A 20 METROS, HERRAMIENTA MENOR Y MANO DE OBRA.</v>
          </cell>
          <cell r="E158" t="str">
            <v>PZA</v>
          </cell>
          <cell r="F158">
            <v>24.51</v>
          </cell>
          <cell r="G158">
            <v>24.51</v>
          </cell>
          <cell r="H158">
            <v>31.32</v>
          </cell>
          <cell r="I158">
            <v>24.51</v>
          </cell>
          <cell r="J158">
            <v>31.32</v>
          </cell>
          <cell r="K158">
            <v>30.37</v>
          </cell>
          <cell r="L158">
            <v>30.37</v>
          </cell>
          <cell r="M158">
            <v>30.37</v>
          </cell>
          <cell r="N158">
            <v>30.37</v>
          </cell>
        </row>
        <row r="161">
          <cell r="C161" t="str">
            <v>1107000261</v>
          </cell>
          <cell r="D161" t="str">
            <v>DESMONTAR PUERTAS Y VENTANAS METÁLICAS;  INCLUYE: ACARREO A 20 METROS, HERRAMIENTA MENOR Y MANO DE OBRA.</v>
          </cell>
          <cell r="E161" t="str">
            <v>M2</v>
          </cell>
          <cell r="F161">
            <v>26.15</v>
          </cell>
          <cell r="G161">
            <v>26.15</v>
          </cell>
          <cell r="H161">
            <v>33.39</v>
          </cell>
          <cell r="I161">
            <v>26.15</v>
          </cell>
          <cell r="J161">
            <v>33.39</v>
          </cell>
          <cell r="K161">
            <v>32.39</v>
          </cell>
          <cell r="L161">
            <v>32.39</v>
          </cell>
          <cell r="M161">
            <v>32.39</v>
          </cell>
          <cell r="N161">
            <v>32.39</v>
          </cell>
        </row>
        <row r="163">
          <cell r="C163" t="str">
            <v>1107000271</v>
          </cell>
          <cell r="D163" t="str">
            <v>DESMONTAR CABALLETE DE LAMINA GALVANIZADA;  INCLUYE: ACARREO A 20 METROS, HERRAMIENTA MENOR Y MANO DE OBRA.</v>
          </cell>
          <cell r="E163" t="str">
            <v>ML</v>
          </cell>
          <cell r="F163">
            <v>6.54</v>
          </cell>
          <cell r="G163">
            <v>6.54</v>
          </cell>
          <cell r="H163">
            <v>8.35</v>
          </cell>
          <cell r="I163">
            <v>6.54</v>
          </cell>
          <cell r="J163">
            <v>8.35</v>
          </cell>
          <cell r="K163">
            <v>8.1</v>
          </cell>
          <cell r="L163">
            <v>8.1</v>
          </cell>
          <cell r="M163">
            <v>8.1</v>
          </cell>
          <cell r="N163">
            <v>8.1</v>
          </cell>
        </row>
        <row r="165">
          <cell r="C165" t="str">
            <v>1107000281</v>
          </cell>
          <cell r="D165" t="str">
            <v>DESMONTAR TECHUMBRE DE LAMINA METÁLICA MATERIAL RECUPERABLE;  INCLUYE: ACARREO A 20 METROS, HERRAMIENTA MENOR Y MANO DE OBRA.</v>
          </cell>
          <cell r="E165" t="str">
            <v>M2</v>
          </cell>
          <cell r="F165">
            <v>5.88</v>
          </cell>
          <cell r="G165">
            <v>5.88</v>
          </cell>
          <cell r="H165">
            <v>7.52</v>
          </cell>
          <cell r="I165">
            <v>5.88</v>
          </cell>
          <cell r="J165">
            <v>7.52</v>
          </cell>
          <cell r="K165">
            <v>7.28</v>
          </cell>
          <cell r="L165">
            <v>7.28</v>
          </cell>
          <cell r="M165">
            <v>7.28</v>
          </cell>
          <cell r="N165">
            <v>7.28</v>
          </cell>
        </row>
        <row r="167">
          <cell r="C167" t="str">
            <v>1107000291</v>
          </cell>
          <cell r="D167" t="str">
            <v>DESMONTAR VIDRIOS MATERIAL RECUPERABLE;  INCLUYE: ACARREO A 20 METROS, HERRAMIENTA MENOR Y MANO DE OBRA.</v>
          </cell>
          <cell r="E167" t="str">
            <v>M2</v>
          </cell>
          <cell r="F167">
            <v>16.34</v>
          </cell>
          <cell r="G167">
            <v>16.34</v>
          </cell>
          <cell r="H167">
            <v>20.87</v>
          </cell>
          <cell r="I167">
            <v>16.34</v>
          </cell>
          <cell r="J167">
            <v>20.87</v>
          </cell>
          <cell r="K167">
            <v>20.239999999999998</v>
          </cell>
          <cell r="L167">
            <v>20.239999999999998</v>
          </cell>
          <cell r="M167">
            <v>20.239999999999998</v>
          </cell>
          <cell r="N167">
            <v>20.239999999999998</v>
          </cell>
        </row>
        <row r="169">
          <cell r="C169" t="str">
            <v>1107000301</v>
          </cell>
          <cell r="D169" t="str">
            <v>DESMONTAR LAMINA GALVANIZADA;  INCLUYE: ACARREO A 20 METROS, HERRAMIENTA MENOR Y MANO DE OBRA.</v>
          </cell>
          <cell r="E169" t="str">
            <v>M2</v>
          </cell>
          <cell r="F169">
            <v>16.350000000000001</v>
          </cell>
          <cell r="G169">
            <v>16.350000000000001</v>
          </cell>
          <cell r="H169">
            <v>20.87</v>
          </cell>
          <cell r="I169">
            <v>16.350000000000001</v>
          </cell>
          <cell r="J169">
            <v>20.87</v>
          </cell>
          <cell r="K169">
            <v>20.239999999999998</v>
          </cell>
          <cell r="L169">
            <v>20.239999999999998</v>
          </cell>
          <cell r="M169">
            <v>20.239999999999998</v>
          </cell>
          <cell r="N169">
            <v>20.239999999999998</v>
          </cell>
        </row>
        <row r="171">
          <cell r="C171" t="str">
            <v>1107000311</v>
          </cell>
          <cell r="D171" t="str">
            <v>DESMONTAR LAMINA PINTRO O SIMILAR;  INCLUYE: ACARREO A 20 METROS, HERRAMIENTA MENOR Y MANO DE OBRA.</v>
          </cell>
          <cell r="E171" t="str">
            <v>M2</v>
          </cell>
          <cell r="F171">
            <v>16.350000000000001</v>
          </cell>
          <cell r="G171">
            <v>16.350000000000001</v>
          </cell>
          <cell r="H171">
            <v>20.87</v>
          </cell>
          <cell r="I171">
            <v>16.350000000000001</v>
          </cell>
          <cell r="J171">
            <v>20.87</v>
          </cell>
          <cell r="K171">
            <v>20.239999999999998</v>
          </cell>
          <cell r="L171">
            <v>20.239999999999998</v>
          </cell>
          <cell r="M171">
            <v>20.239999999999998</v>
          </cell>
          <cell r="N171">
            <v>20.239999999999998</v>
          </cell>
        </row>
        <row r="173">
          <cell r="C173" t="str">
            <v>1107000321</v>
          </cell>
          <cell r="D173" t="str">
            <v>RASPADO Y RALLADO DE PINTURA VINÍLICA EN MUROS Y PLAFONES CON CUÑAS Y CEPILLO DE ALAMBRE;  INCLUYE: ACARREO A 20 METROS, HERRAMIENTA MENOR Y MANO DE OBRA.</v>
          </cell>
          <cell r="E173" t="str">
            <v>M2</v>
          </cell>
          <cell r="F173">
            <v>4.91</v>
          </cell>
          <cell r="G173">
            <v>4.91</v>
          </cell>
          <cell r="H173">
            <v>6.27</v>
          </cell>
          <cell r="I173">
            <v>4.91</v>
          </cell>
          <cell r="J173">
            <v>6.27</v>
          </cell>
          <cell r="K173">
            <v>6.08</v>
          </cell>
          <cell r="L173">
            <v>6.08</v>
          </cell>
          <cell r="M173">
            <v>6.08</v>
          </cell>
          <cell r="N173">
            <v>6.08</v>
          </cell>
        </row>
        <row r="176">
          <cell r="C176" t="str">
            <v>1107000331</v>
          </cell>
          <cell r="D176" t="str">
            <v>PICAR PISO DE CONCRETO PARA RECIBIR FINO CON CINCEL Y MARTILLO; INCLUYE: HERRAMIENTA MENOR Y MANO DE OBRA.</v>
          </cell>
          <cell r="E176" t="str">
            <v>M2</v>
          </cell>
          <cell r="F176">
            <v>9.8000000000000007</v>
          </cell>
          <cell r="G176">
            <v>9.8000000000000007</v>
          </cell>
          <cell r="H176">
            <v>12.52</v>
          </cell>
          <cell r="I176">
            <v>9.8000000000000007</v>
          </cell>
          <cell r="J176">
            <v>12.52</v>
          </cell>
          <cell r="K176">
            <v>12.14</v>
          </cell>
          <cell r="L176">
            <v>12.14</v>
          </cell>
          <cell r="M176">
            <v>12.14</v>
          </cell>
          <cell r="N176">
            <v>12.14</v>
          </cell>
        </row>
        <row r="178">
          <cell r="C178" t="str">
            <v>1107000341</v>
          </cell>
          <cell r="D178" t="str">
            <v>DESMONTAR TEJA DE BARRO CON RECUPERACIÓN DE MATERIAL;  INCLUYE: ACARREO A 20 METROS, HERRAMIENTA MENOR Y MANO DE OBRA.</v>
          </cell>
          <cell r="E178" t="str">
            <v>M2</v>
          </cell>
          <cell r="F178">
            <v>22.63</v>
          </cell>
          <cell r="G178">
            <v>22.63</v>
          </cell>
          <cell r="H178">
            <v>28.9</v>
          </cell>
          <cell r="I178">
            <v>22.63</v>
          </cell>
          <cell r="J178">
            <v>28.9</v>
          </cell>
          <cell r="K178">
            <v>28.03</v>
          </cell>
          <cell r="L178">
            <v>28.03</v>
          </cell>
          <cell r="M178">
            <v>28.03</v>
          </cell>
          <cell r="N178">
            <v>28.03</v>
          </cell>
        </row>
        <row r="180">
          <cell r="C180" t="str">
            <v>1107000351</v>
          </cell>
          <cell r="D180" t="str">
            <v>DESMONTAR Y COLOCAR JAMBAS DE ALUMINIO EXISTENTES PARA LIMPIAR Y PINTAR PERFILES TUBULARES CORROSIONADOS;  INCLUYE: ACARREO A 20 METROS, HERRAMIENTA MENOR Y MANO DE OBRA..</v>
          </cell>
          <cell r="E180" t="str">
            <v>ML</v>
          </cell>
          <cell r="F180">
            <v>24.06</v>
          </cell>
          <cell r="G180">
            <v>24.06</v>
          </cell>
          <cell r="H180">
            <v>30.85</v>
          </cell>
          <cell r="I180">
            <v>24.06</v>
          </cell>
          <cell r="J180">
            <v>30.85</v>
          </cell>
          <cell r="K180">
            <v>26.54</v>
          </cell>
          <cell r="L180">
            <v>26.54</v>
          </cell>
          <cell r="M180">
            <v>26.54</v>
          </cell>
          <cell r="N180">
            <v>26.54</v>
          </cell>
        </row>
        <row r="182">
          <cell r="C182" t="str">
            <v>1107000361</v>
          </cell>
          <cell r="D182" t="str">
            <v>DEMOLICIÓN DE GUARNICIONES DE CONCRETO SIMPLE, ATAQUE OBLIGADO CON PICO O CON CUÑA Y MARRO;  INCLUYE: ACARREO A 20 METROS, HERRAMIENTA MENOR Y MANO DE OBRA.</v>
          </cell>
          <cell r="E182" t="str">
            <v>M3</v>
          </cell>
          <cell r="F182">
            <v>251.01</v>
          </cell>
          <cell r="G182">
            <v>251.01</v>
          </cell>
          <cell r="H182">
            <v>320.58</v>
          </cell>
          <cell r="I182">
            <v>251.01</v>
          </cell>
          <cell r="J182">
            <v>320.58</v>
          </cell>
          <cell r="K182">
            <v>310.92</v>
          </cell>
          <cell r="L182">
            <v>310.92</v>
          </cell>
          <cell r="M182">
            <v>310.92</v>
          </cell>
          <cell r="N182">
            <v>310.92</v>
          </cell>
        </row>
        <row r="184">
          <cell r="C184" t="str">
            <v>1107000371</v>
          </cell>
          <cell r="D184" t="str">
            <v>DEMOLICIÓN DE GUARNICIONES DE CONCRETO ARMADO, ATAQUE OBLIGADO CON PICO O CON CUÑA Y MARRO;  INCLUYE: ACARREO A 20 METROS, HERRAMIENTA MENOR Y MANO DE OBRA.</v>
          </cell>
          <cell r="E184" t="str">
            <v>M3</v>
          </cell>
          <cell r="F184">
            <v>536</v>
          </cell>
          <cell r="G184">
            <v>536</v>
          </cell>
          <cell r="H184">
            <v>684.6</v>
          </cell>
          <cell r="I184">
            <v>536</v>
          </cell>
          <cell r="J184">
            <v>684.6</v>
          </cell>
          <cell r="K184">
            <v>663.94</v>
          </cell>
          <cell r="L184">
            <v>663.94</v>
          </cell>
          <cell r="M184">
            <v>663.94</v>
          </cell>
          <cell r="N184">
            <v>663.94</v>
          </cell>
        </row>
        <row r="186">
          <cell r="C186" t="str">
            <v>1107000381</v>
          </cell>
          <cell r="D186" t="str">
            <v>DEMOLICIÓN DE ELEMENTOS ESTRUCTURALES DE CONCRETO REFORZADO, EN CUALQUIER NIVEL;  INCLUYE: ACARREO A 20 METROS DEL PRODUCTO HASTA PIE DE CAMIÓN, PARA SU POSTERIOR CARGA, TRASLADO, HERRAMIENTA MENOR Y MANO DE OBRA.</v>
          </cell>
          <cell r="E186" t="str">
            <v>M3</v>
          </cell>
          <cell r="F186">
            <v>351.02</v>
          </cell>
          <cell r="G186">
            <v>351.02</v>
          </cell>
          <cell r="H186">
            <v>448.33</v>
          </cell>
          <cell r="I186">
            <v>351.02</v>
          </cell>
          <cell r="J186">
            <v>448.33</v>
          </cell>
          <cell r="K186">
            <v>434.82</v>
          </cell>
          <cell r="L186">
            <v>434.82</v>
          </cell>
          <cell r="M186">
            <v>434.82</v>
          </cell>
          <cell r="N186">
            <v>434.82</v>
          </cell>
        </row>
        <row r="189">
          <cell r="C189" t="str">
            <v>1107000391</v>
          </cell>
          <cell r="D189" t="str">
            <v>DEMOLICIÓN DE PAVIMENTO DE ASFALTO, CON EQUIPO NEUMÁTICO;  INCLUYE: ACARREO A 20 METROS, HERRAMIENTA MENOR Y MANO DE OBRA.</v>
          </cell>
          <cell r="E189" t="str">
            <v>M3</v>
          </cell>
          <cell r="F189">
            <v>130.11000000000001</v>
          </cell>
          <cell r="G189">
            <v>130.11000000000001</v>
          </cell>
          <cell r="H189">
            <v>160.16</v>
          </cell>
          <cell r="I189">
            <v>130.11000000000001</v>
          </cell>
          <cell r="J189">
            <v>160.16</v>
          </cell>
          <cell r="K189">
            <v>154.34</v>
          </cell>
          <cell r="L189">
            <v>154.34</v>
          </cell>
          <cell r="M189">
            <v>154.34</v>
          </cell>
          <cell r="N189">
            <v>154.34</v>
          </cell>
        </row>
        <row r="191">
          <cell r="C191" t="str">
            <v>1107000401</v>
          </cell>
          <cell r="D191" t="str">
            <v>DEMOLICIÓN A MANO DE PAVIMENTO ASFÁLTICO;  INCLUYE: ACARREO A 20 METROS, HERRAMIENTA MENOR Y MANO DE OBRA.</v>
          </cell>
          <cell r="E191" t="str">
            <v>M3</v>
          </cell>
          <cell r="F191">
            <v>201.84</v>
          </cell>
          <cell r="G191">
            <v>201.84</v>
          </cell>
          <cell r="H191">
            <v>257.8</v>
          </cell>
          <cell r="I191">
            <v>201.84</v>
          </cell>
          <cell r="J191">
            <v>257.8</v>
          </cell>
          <cell r="K191">
            <v>250.02</v>
          </cell>
          <cell r="L191">
            <v>250.02</v>
          </cell>
          <cell r="M191">
            <v>250.02</v>
          </cell>
          <cell r="N191">
            <v>250.02</v>
          </cell>
        </row>
        <row r="193">
          <cell r="C193" t="str">
            <v>1107000411</v>
          </cell>
          <cell r="D193" t="str">
            <v>CORTE CON CORTADORA EN PAVIMENTO DE CONCRETO ASFÁLTICO, MEDIDO POR LÍNEA DE CORTE 5 CM DE PROFUNDIDAD;  INCLUYE: ACARREO A 20 METROS, HERRAMIENTA MENOR Y MANO DE OBRA..</v>
          </cell>
          <cell r="E193" t="str">
            <v>ML</v>
          </cell>
          <cell r="F193">
            <v>27.77</v>
          </cell>
          <cell r="G193">
            <v>27.99</v>
          </cell>
          <cell r="H193">
            <v>31.25</v>
          </cell>
          <cell r="I193">
            <v>27.77</v>
          </cell>
          <cell r="J193">
            <v>31.49</v>
          </cell>
          <cell r="K193">
            <v>30.01</v>
          </cell>
          <cell r="L193">
            <v>30.01</v>
          </cell>
          <cell r="M193">
            <v>30.01</v>
          </cell>
          <cell r="N193">
            <v>30.01</v>
          </cell>
        </row>
        <row r="195">
          <cell r="C195" t="str">
            <v>1107000421</v>
          </cell>
          <cell r="D195" t="str">
            <v>CORTE CON CORTADORA EN PAVIMENTO Y/O BANQUETAS DE CONCRETO HIDRÁULICO CON PROFUNDIDAD MÍNIMA DE 2.5 CMS, MEDIDO POR LÍNEA DE CORTE;  INCLUYE: ACARREO A 20 METROS, HERRAMIENTA MENOR Y MANO DE OBRA.</v>
          </cell>
          <cell r="E195" t="str">
            <v>ML</v>
          </cell>
          <cell r="F195">
            <v>23.14</v>
          </cell>
          <cell r="G195">
            <v>23.27</v>
          </cell>
          <cell r="H195">
            <v>25.77</v>
          </cell>
          <cell r="I195">
            <v>23.14</v>
          </cell>
          <cell r="J195">
            <v>25.91</v>
          </cell>
          <cell r="K195">
            <v>24.95</v>
          </cell>
          <cell r="L195">
            <v>24.95</v>
          </cell>
          <cell r="M195">
            <v>24.95</v>
          </cell>
          <cell r="N195">
            <v>24.95</v>
          </cell>
        </row>
        <row r="197">
          <cell r="C197" t="str">
            <v>1107000431</v>
          </cell>
          <cell r="D197" t="str">
            <v>DEMOLICIÓN EN AZOTEA, DE ENLADRILLADO, IMPERMEABILIZANTE, ENTORTADO Y TERRADO HASTA 0.25 MTS DE ESPESOR;  INCLUYE: ACARREO A 20 METROS, HERRAMIENTA MENOR Y MANO DE OBRA.</v>
          </cell>
          <cell r="E197" t="str">
            <v>M2</v>
          </cell>
          <cell r="F197">
            <v>53.62</v>
          </cell>
          <cell r="G197">
            <v>53.62</v>
          </cell>
          <cell r="H197">
            <v>68.459999999999994</v>
          </cell>
          <cell r="I197">
            <v>53.62</v>
          </cell>
          <cell r="J197">
            <v>68.459999999999994</v>
          </cell>
          <cell r="K197">
            <v>66.41</v>
          </cell>
          <cell r="L197">
            <v>66.41</v>
          </cell>
          <cell r="M197">
            <v>66.41</v>
          </cell>
          <cell r="N197">
            <v>66.41</v>
          </cell>
        </row>
        <row r="199">
          <cell r="C199" t="str">
            <v>1107000441</v>
          </cell>
          <cell r="D199" t="str">
            <v>DEMOLICIÓN DE MUROS DE TABIQUE O BLOCK, INCLUYE: ACARREO A 20 METROS, RECUBRIMIENTOS EN CUALQUIER NIVEL, HERRAMIENTA MENOR Y MANO DE OBRA.</v>
          </cell>
          <cell r="E199" t="str">
            <v>M3</v>
          </cell>
          <cell r="F199">
            <v>214.39</v>
          </cell>
          <cell r="G199">
            <v>214.39</v>
          </cell>
          <cell r="H199">
            <v>273.85000000000002</v>
          </cell>
          <cell r="I199">
            <v>214.39</v>
          </cell>
          <cell r="J199">
            <v>273.85000000000002</v>
          </cell>
          <cell r="K199">
            <v>265.60000000000002</v>
          </cell>
          <cell r="L199">
            <v>265.60000000000002</v>
          </cell>
          <cell r="M199">
            <v>265.60000000000002</v>
          </cell>
          <cell r="N199">
            <v>265.60000000000002</v>
          </cell>
        </row>
        <row r="201">
          <cell r="C201" t="str">
            <v>1107000451</v>
          </cell>
          <cell r="D201" t="str">
            <v>DESPEGAR PISOS DE LOSETA VINÍLICA EN CUALQUIER NIVEL;  INCLUYE: ACARREO A 20 METROS, HERRAMIENTA MENOR Y MANO DE OBRA.</v>
          </cell>
          <cell r="E201" t="str">
            <v>M2</v>
          </cell>
          <cell r="F201">
            <v>5.88</v>
          </cell>
          <cell r="G201">
            <v>5.88</v>
          </cell>
          <cell r="H201">
            <v>7.52</v>
          </cell>
          <cell r="I201">
            <v>5.88</v>
          </cell>
          <cell r="J201">
            <v>7.52</v>
          </cell>
          <cell r="K201">
            <v>7.28</v>
          </cell>
          <cell r="L201">
            <v>7.28</v>
          </cell>
          <cell r="M201">
            <v>7.28</v>
          </cell>
          <cell r="N201">
            <v>7.28</v>
          </cell>
        </row>
        <row r="204">
          <cell r="C204" t="str">
            <v>1107000461</v>
          </cell>
          <cell r="D204" t="str">
            <v>DEMOLICIÓN DE PISOS DE MOSAICOS, TERRAZO INTEGRAL, MÁRMOL, LOSETA DE BARRO Y ADOQUINES,  MORTEROS EN CUALQUIER NIVEL;  INCLUYE: ACARREO A 20 METROS, HERRAMIENTA MENOR Y MANO DE OBRA.</v>
          </cell>
          <cell r="E204" t="str">
            <v>M2</v>
          </cell>
          <cell r="F204">
            <v>12.86</v>
          </cell>
          <cell r="G204">
            <v>12.86</v>
          </cell>
          <cell r="H204">
            <v>16.420000000000002</v>
          </cell>
          <cell r="I204">
            <v>12.86</v>
          </cell>
          <cell r="J204">
            <v>16.420000000000002</v>
          </cell>
          <cell r="K204">
            <v>15.92</v>
          </cell>
          <cell r="L204">
            <v>15.92</v>
          </cell>
          <cell r="M204">
            <v>15.92</v>
          </cell>
          <cell r="N204">
            <v>15.92</v>
          </cell>
        </row>
        <row r="206">
          <cell r="C206" t="str">
            <v>1107000471</v>
          </cell>
          <cell r="D206" t="str">
            <v>DEMOLICIÓN DE ZOCLOS DE MOSAICO DE PASTA, GRANITO, BARRO, MÁRMOL Y TERRAZA,  QUITANDO EL MORTERO DEJANDO EL MURO EN CONDICIONES DE RECIBIR UN NUEVO RECUBRIMIENTO, EN CUALQUIER NIVEL;  INCLUYE: ACARREO A 20 METROS, HERRAMIENTA MENOR Y MANO DE OBRA.</v>
          </cell>
          <cell r="E206" t="str">
            <v>ML</v>
          </cell>
          <cell r="F206">
            <v>7.54</v>
          </cell>
          <cell r="G206">
            <v>7.54</v>
          </cell>
          <cell r="H206">
            <v>9.65</v>
          </cell>
          <cell r="I206">
            <v>7.54</v>
          </cell>
          <cell r="J206">
            <v>9.65</v>
          </cell>
          <cell r="K206">
            <v>9.36</v>
          </cell>
          <cell r="L206">
            <v>9.36</v>
          </cell>
          <cell r="M206">
            <v>9.36</v>
          </cell>
          <cell r="N206">
            <v>9.36</v>
          </cell>
        </row>
        <row r="208">
          <cell r="C208" t="str">
            <v>1107000481</v>
          </cell>
          <cell r="D208" t="str">
            <v>DEMOLICIÓN DE RECUBRIMIENTOS DE MOSAICO, AZULEJO, CINTILLA,  QUITANDO MORTERO DE PEGAMENTO, DEJANDO EL MURO EN CONDICIONES DE RECIBIR UN NUEVO RECUBRIMIENTO, EN CUALQUIER NIVEL;  INCLUYE: ACARREO A 20 METROS, HERRAMIENTA MENOR Y MANO DE OBRA.</v>
          </cell>
          <cell r="E208" t="str">
            <v>M2</v>
          </cell>
          <cell r="F208">
            <v>9.3800000000000008</v>
          </cell>
          <cell r="G208">
            <v>9.3800000000000008</v>
          </cell>
          <cell r="H208">
            <v>11.97</v>
          </cell>
          <cell r="I208">
            <v>9.3800000000000008</v>
          </cell>
          <cell r="J208">
            <v>11.97</v>
          </cell>
          <cell r="K208">
            <v>11.62</v>
          </cell>
          <cell r="L208">
            <v>11.62</v>
          </cell>
          <cell r="M208">
            <v>11.62</v>
          </cell>
          <cell r="N208">
            <v>11.62</v>
          </cell>
        </row>
        <row r="210">
          <cell r="C210" t="str">
            <v>1107000491</v>
          </cell>
          <cell r="D210" t="str">
            <v>DEMOLICIÓN DE APLANADOS DE MEZCLA, YESO O PASTA, EN CUALQUIER NIVEL;  INCLUYE: ACARREO A 20 METROS, HERRAMIENTA MENOR Y MANO DE OBRA.</v>
          </cell>
          <cell r="E210" t="str">
            <v>M2</v>
          </cell>
          <cell r="F210">
            <v>9.3800000000000008</v>
          </cell>
          <cell r="G210">
            <v>9.3800000000000008</v>
          </cell>
          <cell r="H210">
            <v>11.97</v>
          </cell>
          <cell r="I210">
            <v>9.3800000000000008</v>
          </cell>
          <cell r="J210">
            <v>11.97</v>
          </cell>
          <cell r="K210">
            <v>11.62</v>
          </cell>
          <cell r="L210">
            <v>11.62</v>
          </cell>
          <cell r="M210">
            <v>11.62</v>
          </cell>
          <cell r="N210">
            <v>11.62</v>
          </cell>
        </row>
        <row r="212">
          <cell r="C212" t="str">
            <v>1107000501</v>
          </cell>
          <cell r="D212" t="str">
            <v>DEMOLICIÓN DE YESO EN FALSO PLAFOND EN CUALQUIER NIVEL;  INCLUYE: ACARREO A 20 METROS, HERRAMIENTA MENOR Y MANO DE OBRA.</v>
          </cell>
          <cell r="E212" t="str">
            <v>M2</v>
          </cell>
          <cell r="F212">
            <v>30.37</v>
          </cell>
          <cell r="G212">
            <v>30.89</v>
          </cell>
          <cell r="H212">
            <v>36.68</v>
          </cell>
          <cell r="I212">
            <v>30.89</v>
          </cell>
          <cell r="J212">
            <v>37.07</v>
          </cell>
          <cell r="K212">
            <v>35.31</v>
          </cell>
          <cell r="L212">
            <v>35.43</v>
          </cell>
          <cell r="M212">
            <v>36.01</v>
          </cell>
          <cell r="N212">
            <v>36.08</v>
          </cell>
        </row>
        <row r="214">
          <cell r="C214" t="str">
            <v>1107000511</v>
          </cell>
          <cell r="D214" t="str">
            <v>DESMANTELAMIENTO DE FALSO PLAFOND EN CUALQUIER NIVEL, A BASE DE PLACA DE CELOTEX O TABLAROCA,  BASTIDOR,  COLGANTERIAS, ANDAMIOS;  INCLUYE: ACARREO A 20 METROS, HERRAMIENTA MENOR Y MANO DE OBRA.</v>
          </cell>
          <cell r="E214" t="str">
            <v>M2</v>
          </cell>
          <cell r="F214">
            <v>9.9600000000000009</v>
          </cell>
          <cell r="G214">
            <v>9.9600000000000009</v>
          </cell>
          <cell r="H214">
            <v>12.71</v>
          </cell>
          <cell r="I214">
            <v>9.9600000000000009</v>
          </cell>
          <cell r="J214">
            <v>12.71</v>
          </cell>
          <cell r="K214">
            <v>12.33</v>
          </cell>
          <cell r="L214">
            <v>12.33</v>
          </cell>
          <cell r="M214">
            <v>12.33</v>
          </cell>
          <cell r="N214">
            <v>12.33</v>
          </cell>
        </row>
        <row r="217">
          <cell r="C217" t="str">
            <v>1107000521</v>
          </cell>
          <cell r="D217" t="str">
            <v>DESMANTELAMIENTO DE BAJADAS DE AGUAS PLUVIALES O NEGRAS HASTA 15 CMS DE DIÁMETRO, MATERIAL RECUPERABLE EN LO POSIBLE;  INCLUYE: ACARREO A 20 METROS, HERRAMIENTA MENOR Y MANO DE OBRA.</v>
          </cell>
          <cell r="E217" t="str">
            <v>ML</v>
          </cell>
          <cell r="F217">
            <v>16.47</v>
          </cell>
          <cell r="G217">
            <v>16.48</v>
          </cell>
          <cell r="H217">
            <v>21.09</v>
          </cell>
          <cell r="I217">
            <v>16.48</v>
          </cell>
          <cell r="J217">
            <v>21.09</v>
          </cell>
          <cell r="K217">
            <v>19.46</v>
          </cell>
          <cell r="L217">
            <v>19.46</v>
          </cell>
          <cell r="M217">
            <v>19.48</v>
          </cell>
          <cell r="N217">
            <v>19.48</v>
          </cell>
        </row>
        <row r="219">
          <cell r="C219" t="str">
            <v>1107000531</v>
          </cell>
          <cell r="D219" t="str">
            <v>DESMANTELAMIENTO DE TUBERÍA HIDRÁULICA Y PIEZAS ESPECIALES HASTA 51 MM DE DIÁMETRO, MATERIAL RECUPERABLE EN LO POSIBLE;  INCLUYE: ACARREO A 20 METROS, HERRAMIENTA MENOR Y MANO DE OBRA.</v>
          </cell>
          <cell r="E219" t="str">
            <v>ML</v>
          </cell>
          <cell r="F219">
            <v>6.45</v>
          </cell>
          <cell r="G219">
            <v>6.45</v>
          </cell>
          <cell r="H219">
            <v>8.31</v>
          </cell>
          <cell r="I219">
            <v>6.45</v>
          </cell>
          <cell r="J219">
            <v>8.31</v>
          </cell>
          <cell r="K219">
            <v>7.66</v>
          </cell>
          <cell r="L219">
            <v>7.66</v>
          </cell>
          <cell r="M219">
            <v>7.66</v>
          </cell>
          <cell r="N219">
            <v>7.66</v>
          </cell>
        </row>
        <row r="221">
          <cell r="C221" t="str">
            <v>1107000541</v>
          </cell>
          <cell r="D221" t="str">
            <v>DESMANTELAMIENTO DE TUBERÍA ELÉCTRICA HASTA 51 MM DE DIÁMETRO, MATERIAL RECUPERABLE EN LO POSIBLE;  INCLUYE: ACARREO A 20 METROS, HERRAMIENTA MENOR Y MANO DE OBRA.</v>
          </cell>
          <cell r="E221" t="str">
            <v>ML</v>
          </cell>
          <cell r="F221">
            <v>5.22</v>
          </cell>
          <cell r="G221">
            <v>5.22</v>
          </cell>
          <cell r="H221">
            <v>6.7</v>
          </cell>
          <cell r="I221">
            <v>5.22</v>
          </cell>
          <cell r="J221">
            <v>6.7</v>
          </cell>
          <cell r="K221">
            <v>6.18</v>
          </cell>
          <cell r="L221">
            <v>6.18</v>
          </cell>
          <cell r="M221">
            <v>6.18</v>
          </cell>
          <cell r="N221">
            <v>6.18</v>
          </cell>
        </row>
        <row r="223">
          <cell r="C223" t="str">
            <v>1107000551</v>
          </cell>
          <cell r="D223" t="str">
            <v>DESMANTELAMIENTO DE TUBERÍA ELÉCTRICA DE 51 A 100 MM DE DIÁMETRO, MATERIAL RECUPERABLE EN LO POSIBLE;  INCLUYE: ACARREO A 20 METROS, HERRAMIENTA MENOR Y MANO DE OBRA.</v>
          </cell>
          <cell r="E223" t="str">
            <v>ML</v>
          </cell>
          <cell r="F223">
            <v>6.16</v>
          </cell>
          <cell r="G223">
            <v>6.17</v>
          </cell>
          <cell r="H223">
            <v>7.88</v>
          </cell>
          <cell r="I223">
            <v>6.17</v>
          </cell>
          <cell r="J223">
            <v>7.88</v>
          </cell>
          <cell r="K223">
            <v>7.28</v>
          </cell>
          <cell r="L223">
            <v>7.28</v>
          </cell>
          <cell r="M223">
            <v>7.3</v>
          </cell>
          <cell r="N223">
            <v>7.3</v>
          </cell>
        </row>
        <row r="225">
          <cell r="C225" t="str">
            <v>1107000561</v>
          </cell>
          <cell r="D225" t="str">
            <v>DESMANTELAMIENTO DE CANCELARÍA METÁLICA O DE MADERA;  INCLUYE: ACARREO A 20 METROS, HERRAMIENTA MENOR Y MANO DE OBRA.</v>
          </cell>
          <cell r="E225" t="str">
            <v>M2</v>
          </cell>
          <cell r="F225">
            <v>16.57</v>
          </cell>
          <cell r="G225">
            <v>16.57</v>
          </cell>
          <cell r="H225">
            <v>21.26</v>
          </cell>
          <cell r="I225">
            <v>16.57</v>
          </cell>
          <cell r="J225">
            <v>21.26</v>
          </cell>
          <cell r="K225">
            <v>19.82</v>
          </cell>
          <cell r="L225">
            <v>19.82</v>
          </cell>
          <cell r="M225">
            <v>19.82</v>
          </cell>
          <cell r="N225">
            <v>19.82</v>
          </cell>
        </row>
        <row r="227">
          <cell r="C227" t="str">
            <v>1107000571</v>
          </cell>
          <cell r="D227" t="str">
            <v>DESMANTELAMIENTO DE MARCOS Y CHAMBRANAS METÁLICAS;  INCLUYE: ACARREO A 20 METROS, HERRAMIENTA MENOR Y MANO DE OBRA.</v>
          </cell>
          <cell r="E227" t="str">
            <v>PZA</v>
          </cell>
          <cell r="F227">
            <v>29.52</v>
          </cell>
          <cell r="G227">
            <v>29.52</v>
          </cell>
          <cell r="H227">
            <v>37.840000000000003</v>
          </cell>
          <cell r="I227">
            <v>29.52</v>
          </cell>
          <cell r="J227">
            <v>37.840000000000003</v>
          </cell>
          <cell r="K227">
            <v>35.29</v>
          </cell>
          <cell r="L227">
            <v>35.29</v>
          </cell>
          <cell r="M227">
            <v>35.29</v>
          </cell>
          <cell r="N227">
            <v>35.29</v>
          </cell>
        </row>
        <row r="230">
          <cell r="C230" t="str">
            <v>1107000581</v>
          </cell>
          <cell r="D230" t="str">
            <v>DESMANTELAMIENTO DE MARCOS O CHAMBRANAS DE MADERA;  INCLUYE: ACARREO A 20 METROS, HERRAMIENTA MENOR Y MANO DE OBRA.</v>
          </cell>
          <cell r="E230" t="str">
            <v>PZA</v>
          </cell>
          <cell r="F230">
            <v>14.25</v>
          </cell>
          <cell r="G230">
            <v>14.25</v>
          </cell>
          <cell r="H230">
            <v>18.27</v>
          </cell>
          <cell r="I230">
            <v>14.25</v>
          </cell>
          <cell r="J230">
            <v>18.27</v>
          </cell>
          <cell r="K230">
            <v>17.04</v>
          </cell>
          <cell r="L230">
            <v>17.04</v>
          </cell>
          <cell r="M230">
            <v>17.04</v>
          </cell>
          <cell r="N230">
            <v>17.04</v>
          </cell>
        </row>
        <row r="232">
          <cell r="C232" t="str">
            <v>1107000591</v>
          </cell>
          <cell r="D232" t="str">
            <v>DESMANTELAMIENTO DE PUERTAS METÁLICAS O DE MADERA;  INCLUYE: ACARREO A 20 METROS, HERRAMIENTA MENOR Y MANO DE OBRA.</v>
          </cell>
          <cell r="E232" t="str">
            <v>PZA</v>
          </cell>
          <cell r="F232">
            <v>20.45</v>
          </cell>
          <cell r="G232">
            <v>20.45</v>
          </cell>
          <cell r="H232">
            <v>26.21</v>
          </cell>
          <cell r="I232">
            <v>20.45</v>
          </cell>
          <cell r="J232">
            <v>26.21</v>
          </cell>
          <cell r="K232">
            <v>24.44</v>
          </cell>
          <cell r="L232">
            <v>24.44</v>
          </cell>
          <cell r="M232">
            <v>24.44</v>
          </cell>
          <cell r="N232">
            <v>24.44</v>
          </cell>
        </row>
        <row r="234">
          <cell r="C234" t="str">
            <v>1107000601</v>
          </cell>
          <cell r="D234" t="str">
            <v>DESMANTELAMIENTO DE CANCELARÍA DE ALUMINIO,  VIDRIO, RECUPERANDO EL MATERIAL;  INCLUYE: ACARREO A 20 METROS, HERRAMIENTA MENOR Y MANO DE OBRA.</v>
          </cell>
          <cell r="E234" t="str">
            <v>M2</v>
          </cell>
          <cell r="F234">
            <v>17.309999999999999</v>
          </cell>
          <cell r="G234">
            <v>17.309999999999999</v>
          </cell>
          <cell r="H234">
            <v>22.24</v>
          </cell>
          <cell r="I234">
            <v>17.309999999999999</v>
          </cell>
          <cell r="J234">
            <v>22.24</v>
          </cell>
          <cell r="K234">
            <v>19.850000000000001</v>
          </cell>
          <cell r="L234">
            <v>19.850000000000001</v>
          </cell>
          <cell r="M234">
            <v>19.850000000000001</v>
          </cell>
          <cell r="N234">
            <v>19.850000000000001</v>
          </cell>
        </row>
        <row r="236">
          <cell r="C236" t="str">
            <v>1107000611</v>
          </cell>
          <cell r="D236" t="str">
            <v>DESMANTELAMIENTO DE CERCAS DE MALLA CICLÓNICA, RECUPERANDO EL MATERIAL;  INCLUYE: ACARREO A 20 METROS, HERRAMIENTA MENOR Y MANO DE OBRA.</v>
          </cell>
          <cell r="E236" t="str">
            <v>M2</v>
          </cell>
          <cell r="F236">
            <v>4.33</v>
          </cell>
          <cell r="G236">
            <v>4.33</v>
          </cell>
          <cell r="H236">
            <v>5.55</v>
          </cell>
          <cell r="I236">
            <v>4.33</v>
          </cell>
          <cell r="J236">
            <v>5.55</v>
          </cell>
          <cell r="K236">
            <v>4.97</v>
          </cell>
          <cell r="L236">
            <v>4.97</v>
          </cell>
          <cell r="M236">
            <v>4.97</v>
          </cell>
          <cell r="N236">
            <v>4.97</v>
          </cell>
        </row>
        <row r="238">
          <cell r="C238" t="str">
            <v>1107000621</v>
          </cell>
          <cell r="D238" t="str">
            <v>DESMANTELAMIENTO DE POSTES DE LÍNEA EN CERCA DE MALLA CICLÓNICA, RECUPERANDO EL MATERIAL;  INCLUYE: ACARREO A 20 METROS, HERRAMIENTA MENOR Y MANO DE OBRA.</v>
          </cell>
          <cell r="E238" t="str">
            <v>PZA</v>
          </cell>
          <cell r="F238">
            <v>22.57</v>
          </cell>
          <cell r="G238">
            <v>22.57</v>
          </cell>
          <cell r="H238">
            <v>29</v>
          </cell>
          <cell r="I238">
            <v>22.57</v>
          </cell>
          <cell r="J238">
            <v>29</v>
          </cell>
          <cell r="K238">
            <v>25.91</v>
          </cell>
          <cell r="L238">
            <v>25.91</v>
          </cell>
          <cell r="M238">
            <v>25.91</v>
          </cell>
          <cell r="N238">
            <v>25.91</v>
          </cell>
        </row>
        <row r="240">
          <cell r="C240" t="str">
            <v>1107000631</v>
          </cell>
          <cell r="D240" t="str">
            <v>DESMANTELAMIENTO DE POSTES DE ARRANQUE Y PUERTAS EN CERCAS DE MALLA CICLÓNICA, RECUPERANDO EL MATERIAL;  INCLUYE: ACARREO A 20 METROS, HERRAMIENTA MENOR Y MANO DE OBRA.</v>
          </cell>
          <cell r="E240" t="str">
            <v>PZA</v>
          </cell>
          <cell r="F240">
            <v>25.94</v>
          </cell>
          <cell r="G240">
            <v>25.94</v>
          </cell>
          <cell r="H240">
            <v>33.340000000000003</v>
          </cell>
          <cell r="I240">
            <v>25.94</v>
          </cell>
          <cell r="J240">
            <v>33.340000000000003</v>
          </cell>
          <cell r="K240">
            <v>29.79</v>
          </cell>
          <cell r="L240">
            <v>29.79</v>
          </cell>
          <cell r="M240">
            <v>29.79</v>
          </cell>
          <cell r="N240">
            <v>29.79</v>
          </cell>
        </row>
        <row r="242">
          <cell r="C242" t="str">
            <v>1107000641</v>
          </cell>
          <cell r="D242" t="str">
            <v>DESMANTELAMIENTO DE POSTE SUPERIOR Y DE RETENIDA, EN CERCAS DE MALLA CICLÓNICA, RECUPERANDO EL MATERIAL;  INCLUYE: ACARREO A 20 METROS, HERRAMIENTA MENOR Y MANO DE OBRA.</v>
          </cell>
          <cell r="E242" t="str">
            <v>ML</v>
          </cell>
          <cell r="F242">
            <v>6.92</v>
          </cell>
          <cell r="G242">
            <v>6.92</v>
          </cell>
          <cell r="H242">
            <v>8.89</v>
          </cell>
          <cell r="I242">
            <v>6.92</v>
          </cell>
          <cell r="J242">
            <v>8.89</v>
          </cell>
          <cell r="K242">
            <v>7.95</v>
          </cell>
          <cell r="L242">
            <v>7.95</v>
          </cell>
          <cell r="M242">
            <v>7.95</v>
          </cell>
          <cell r="N242">
            <v>7.95</v>
          </cell>
        </row>
        <row r="245">
          <cell r="C245" t="str">
            <v>1107000651</v>
          </cell>
          <cell r="D245" t="str">
            <v>DESMANTELAMIENTO DE ALAMBRE LISO O DE PÚAS, EN CERCAS DE MALLA CLÓNICA, RECUPERANDO EL MATERIAL;  INCLUYE: ACARREO A 20 METROS, HERRAMIENTA MENOR Y MANO DE OBRA.</v>
          </cell>
          <cell r="E245" t="str">
            <v>ML.</v>
          </cell>
          <cell r="F245">
            <v>0.73</v>
          </cell>
          <cell r="G245">
            <v>0.73</v>
          </cell>
          <cell r="H245">
            <v>0.94</v>
          </cell>
          <cell r="I245">
            <v>0.73</v>
          </cell>
          <cell r="J245">
            <v>0.94</v>
          </cell>
          <cell r="K245">
            <v>0.83</v>
          </cell>
          <cell r="L245">
            <v>0.83</v>
          </cell>
          <cell r="M245">
            <v>0.83</v>
          </cell>
          <cell r="N245">
            <v>0.83</v>
          </cell>
        </row>
        <row r="247">
          <cell r="C247" t="str">
            <v>1107000661</v>
          </cell>
          <cell r="D247" t="str">
            <v>DESMANTELAMIENTO DE ESTRUCTURA DE ACERO TIPO LIGERO Y MEDIANO, CON RECUPERACIÓN DEL MATERIAL;  INCLUYE: ACARREO DE LOS ELEMENTOS  A 20 METROS, HERRAMIENTA MENOR Y MANO DE OBRA.</v>
          </cell>
          <cell r="E247" t="str">
            <v>KG</v>
          </cell>
          <cell r="F247">
            <v>1.37</v>
          </cell>
          <cell r="G247">
            <v>1.37</v>
          </cell>
          <cell r="H247">
            <v>1.75</v>
          </cell>
          <cell r="I247">
            <v>1.37</v>
          </cell>
          <cell r="J247">
            <v>1.75</v>
          </cell>
          <cell r="K247">
            <v>1.65</v>
          </cell>
          <cell r="L247">
            <v>1.65</v>
          </cell>
          <cell r="M247">
            <v>1.65</v>
          </cell>
          <cell r="N247">
            <v>1.65</v>
          </cell>
        </row>
        <row r="249">
          <cell r="C249" t="str">
            <v>1107000671</v>
          </cell>
          <cell r="D249" t="str">
            <v>DESMONTAR MALLA CICLÓN DE 1.50 METROS DE ALTURA CON BARRA SUPERIOR E INFERIOR;  INCLUYE: ACARREO A 20 METROS, HERRAMIENTA MENOR Y MANO DE OBRA.</v>
          </cell>
          <cell r="E249" t="str">
            <v>M2</v>
          </cell>
          <cell r="F249">
            <v>4.67</v>
          </cell>
          <cell r="G249">
            <v>4.67</v>
          </cell>
          <cell r="H249">
            <v>6.01</v>
          </cell>
          <cell r="I249">
            <v>4.67</v>
          </cell>
          <cell r="J249">
            <v>6.01</v>
          </cell>
          <cell r="K249">
            <v>5.36</v>
          </cell>
          <cell r="L249">
            <v>5.36</v>
          </cell>
          <cell r="M249">
            <v>5.36</v>
          </cell>
          <cell r="N249">
            <v>5.36</v>
          </cell>
        </row>
        <row r="251">
          <cell r="C251" t="str">
            <v>1107000681</v>
          </cell>
          <cell r="D251" t="str">
            <v>DESMANTELAMIENTO DE TECHUMBRES DE LAMINA DE ASBESTO O METÁLICAS, HASTA 3.0 METROS DE ALTURA, RECUPERANDO EL MATERIAL;  INCLUYE: ACARREO A 20 METROS, HERRAMIENTA MENOR Y MANO DE OBRA.</v>
          </cell>
          <cell r="E251" t="str">
            <v>M2</v>
          </cell>
          <cell r="F251">
            <v>6.99</v>
          </cell>
          <cell r="G251">
            <v>6.99</v>
          </cell>
          <cell r="H251">
            <v>8.9600000000000009</v>
          </cell>
          <cell r="I251">
            <v>6.99</v>
          </cell>
          <cell r="J251">
            <v>8.9600000000000009</v>
          </cell>
          <cell r="K251">
            <v>8.35</v>
          </cell>
          <cell r="L251">
            <v>8.35</v>
          </cell>
          <cell r="M251">
            <v>8.36</v>
          </cell>
          <cell r="N251">
            <v>8.36</v>
          </cell>
        </row>
        <row r="253">
          <cell r="D253" t="str">
            <v>Total  DEMOLICIONES</v>
          </cell>
        </row>
        <row r="254">
          <cell r="C254" t="str">
            <v>A1106</v>
          </cell>
          <cell r="D254" t="str">
            <v>ACARREOS</v>
          </cell>
        </row>
        <row r="255">
          <cell r="C255" t="str">
            <v>1108001013</v>
          </cell>
          <cell r="D255" t="str">
            <v>ACARREO EN CARRETILLA DE TIERRA Y MATERIAL MIXTO PRODUCTO DE EXCAVACIONES Y/O DEMOLICIONES, INCLUYE: CARGA Y DESCARGA EN ESTACIONES DE 20 MTS, MEDIDO EN BANCO. PRIMERA ESTACIÓN.</v>
          </cell>
          <cell r="E255" t="str">
            <v>M3</v>
          </cell>
          <cell r="F255">
            <v>39.22</v>
          </cell>
          <cell r="G255">
            <v>39.22</v>
          </cell>
          <cell r="H255">
            <v>50.1</v>
          </cell>
          <cell r="I255">
            <v>39.22</v>
          </cell>
          <cell r="J255">
            <v>50.1</v>
          </cell>
          <cell r="K255">
            <v>48.58</v>
          </cell>
          <cell r="L255">
            <v>48.58</v>
          </cell>
          <cell r="M255">
            <v>48.58</v>
          </cell>
          <cell r="N255">
            <v>48.58</v>
          </cell>
        </row>
        <row r="258">
          <cell r="C258" t="str">
            <v>1108001023</v>
          </cell>
          <cell r="D258" t="str">
            <v>ACARREO EN CARRETILLA, ESTACIONES SUBSECUENTES A 20 MTS. MEDIDO EN BANCO.</v>
          </cell>
          <cell r="E258" t="str">
            <v>M3</v>
          </cell>
          <cell r="F258">
            <v>19.61</v>
          </cell>
          <cell r="G258">
            <v>19.61</v>
          </cell>
          <cell r="H258">
            <v>25.04</v>
          </cell>
          <cell r="I258">
            <v>19.61</v>
          </cell>
          <cell r="J258">
            <v>25.04</v>
          </cell>
          <cell r="K258">
            <v>24.29</v>
          </cell>
          <cell r="L258">
            <v>24.29</v>
          </cell>
          <cell r="M258">
            <v>24.29</v>
          </cell>
          <cell r="N258">
            <v>24.29</v>
          </cell>
        </row>
        <row r="260">
          <cell r="C260" t="str">
            <v>1108001033</v>
          </cell>
          <cell r="D260" t="str">
            <v>ACARREO  EN CAMIÓN CON CARGA MANUAL DE MATERIALES PETREOS,  MATERIALES PRODUCTO DE LAS EXCAVACIONES  O DEMOLICIONES  QUE NO SEAN ROCA. PRIMER KILÓMETRO.  PAVIMENTO</v>
          </cell>
          <cell r="E260" t="str">
            <v>M3</v>
          </cell>
          <cell r="F260">
            <v>54.16</v>
          </cell>
          <cell r="G260">
            <v>55</v>
          </cell>
          <cell r="H260">
            <v>60.63</v>
          </cell>
          <cell r="I260">
            <v>54.16</v>
          </cell>
          <cell r="J260">
            <v>61.21</v>
          </cell>
          <cell r="K260">
            <v>59.41</v>
          </cell>
          <cell r="L260">
            <v>59.41</v>
          </cell>
          <cell r="M260">
            <v>59.41</v>
          </cell>
          <cell r="N260">
            <v>59.41</v>
          </cell>
        </row>
        <row r="262">
          <cell r="C262" t="str">
            <v>1108001043</v>
          </cell>
          <cell r="D262" t="str">
            <v>ACARREO  EN CAMIÓN CON A MAQUINA  DE MATERIALES PETREOS,  MATERIALES PRODUCTO DE LAS EXCAVACIONES  O DEMOLICIONES  QUE NO SEAN ROCA. PRIMER KILÓMETRO. PAVIMENTO</v>
          </cell>
          <cell r="E262" t="str">
            <v>M3</v>
          </cell>
          <cell r="F262">
            <v>16.71</v>
          </cell>
          <cell r="G262">
            <v>17.04</v>
          </cell>
          <cell r="H262">
            <v>17.440000000000001</v>
          </cell>
          <cell r="I262">
            <v>16.71</v>
          </cell>
          <cell r="J262">
            <v>17.670000000000002</v>
          </cell>
          <cell r="K262">
            <v>17.12</v>
          </cell>
          <cell r="L262">
            <v>17.12</v>
          </cell>
          <cell r="M262">
            <v>17.12</v>
          </cell>
          <cell r="N262">
            <v>17.12</v>
          </cell>
        </row>
        <row r="264">
          <cell r="C264" t="str">
            <v>1108001053</v>
          </cell>
          <cell r="D264" t="str">
            <v>ACARREO  EN CAMIÓN DE MATERIALES PETREOS,  MATERIALES PRODUCTO DE LAS EXCAVACIONES  O DEMOLICIONES  QUE NO SEAN ROCA. KM SUBSECUENTE EN PAVIMENTO, ZONA URBANA  TRANSITO INTENSO</v>
          </cell>
          <cell r="E264" t="str">
            <v>M3KM</v>
          </cell>
          <cell r="F264">
            <v>5.85</v>
          </cell>
          <cell r="G264">
            <v>6</v>
          </cell>
          <cell r="H264">
            <v>6.04</v>
          </cell>
          <cell r="I264">
            <v>5.85</v>
          </cell>
          <cell r="J264">
            <v>6.15</v>
          </cell>
          <cell r="K264">
            <v>5.96</v>
          </cell>
          <cell r="L264">
            <v>5.96</v>
          </cell>
          <cell r="M264">
            <v>5.96</v>
          </cell>
          <cell r="N264">
            <v>5.96</v>
          </cell>
        </row>
        <row r="266">
          <cell r="C266" t="str">
            <v>1108001063</v>
          </cell>
          <cell r="D266" t="str">
            <v>ACARREO  EN CAMIÓN DE MATERIALES PETREOS,  MATERIALES PRODUCTO DE LAS EXCAVACIONES  O DEMOLICIONES  QUE NO SEAN ROCA. KM SUBSECUENTE  EN PAVIMENTO,   ZONA URBANA  TRANSITO NORMAL</v>
          </cell>
          <cell r="E266" t="str">
            <v>M3KM</v>
          </cell>
          <cell r="F266">
            <v>5.32</v>
          </cell>
          <cell r="G266">
            <v>5.45</v>
          </cell>
          <cell r="H266">
            <v>5.49</v>
          </cell>
          <cell r="I266">
            <v>5.32</v>
          </cell>
          <cell r="J266">
            <v>5.59</v>
          </cell>
          <cell r="K266">
            <v>5.42</v>
          </cell>
          <cell r="L266">
            <v>5.42</v>
          </cell>
          <cell r="M266">
            <v>5.42</v>
          </cell>
          <cell r="N266">
            <v>5.42</v>
          </cell>
        </row>
        <row r="268">
          <cell r="C268" t="str">
            <v>1108001073</v>
          </cell>
          <cell r="D268" t="str">
            <v>ACARREO  EN CAMIÓN DE MATERIALES PETREOS,  MATERIALES PRODUCTO DE LAS EXCAVACIONES  O DEMOLICIONES  QUE NO SEAN ROCA. KM SUBSECUENTE SOBRE PAVIMENTO</v>
          </cell>
          <cell r="E268" t="str">
            <v>M3KM</v>
          </cell>
          <cell r="F268">
            <v>4.87</v>
          </cell>
          <cell r="G268">
            <v>4.99</v>
          </cell>
          <cell r="H268">
            <v>5.05</v>
          </cell>
          <cell r="I268">
            <v>4.87</v>
          </cell>
          <cell r="J268">
            <v>5.12</v>
          </cell>
          <cell r="K268">
            <v>4.9800000000000004</v>
          </cell>
          <cell r="L268">
            <v>4.9800000000000004</v>
          </cell>
          <cell r="M268">
            <v>4.9800000000000004</v>
          </cell>
          <cell r="N268">
            <v>4.9800000000000004</v>
          </cell>
        </row>
        <row r="271">
          <cell r="C271" t="str">
            <v>1108001083</v>
          </cell>
          <cell r="D271" t="str">
            <v>ACARREO  EN CAMIÓN CON CARGA MANUAL DE MATERIALES PETREOS,  MATERIALES PRODUCTO DE LAS EXCAVACIONES  O DEMOLICIONES  QUE NO SEAN ROCA. PRIMER KILÓMETRO. TERRACERIAS</v>
          </cell>
          <cell r="E271" t="str">
            <v>M3</v>
          </cell>
          <cell r="F271">
            <v>57.08</v>
          </cell>
          <cell r="G271">
            <v>58</v>
          </cell>
          <cell r="H271">
            <v>63.63</v>
          </cell>
          <cell r="I271">
            <v>57.08</v>
          </cell>
          <cell r="J271">
            <v>64.28</v>
          </cell>
          <cell r="K271">
            <v>62.39</v>
          </cell>
          <cell r="L271">
            <v>62.39</v>
          </cell>
          <cell r="M271">
            <v>62.39</v>
          </cell>
          <cell r="N271">
            <v>62.39</v>
          </cell>
        </row>
        <row r="273">
          <cell r="C273" t="str">
            <v>1108001093</v>
          </cell>
          <cell r="D273" t="str">
            <v>ACARREO  EN CAMIÓN CON CARGA A MAQUINA DE MATERIALES PETREOS,  MATERIALES PRODUCTO DE LAS EXCAVACIONES  O DEMOLICIONES  QUE NO SEAN ROCA. PRIMER KILÓMETRO. TERRACERIAS</v>
          </cell>
          <cell r="E273" t="str">
            <v>m3</v>
          </cell>
          <cell r="F273">
            <v>22.56</v>
          </cell>
          <cell r="G273">
            <v>23.02</v>
          </cell>
          <cell r="H273">
            <v>23.48</v>
          </cell>
          <cell r="I273">
            <v>22.56</v>
          </cell>
          <cell r="J273">
            <v>23.82</v>
          </cell>
          <cell r="K273">
            <v>23.11</v>
          </cell>
          <cell r="L273">
            <v>23.11</v>
          </cell>
          <cell r="M273">
            <v>23.11</v>
          </cell>
          <cell r="N273">
            <v>23.11</v>
          </cell>
        </row>
        <row r="275">
          <cell r="C275" t="str">
            <v>1108001103</v>
          </cell>
          <cell r="D275" t="str">
            <v>ACARREO  EN CAMIÓN DE MATERIALES PETREOS,  MATERIALES PRODUCTO DE LAS EXCAVACIONES  O DEMOLICIONES  QUE NO SEAN ROCA. KILÓMETRO SUBSECUENTE. TERRACERIAS</v>
          </cell>
          <cell r="E275" t="str">
            <v>M3</v>
          </cell>
          <cell r="F275">
            <v>8.36</v>
          </cell>
          <cell r="G275">
            <v>8.57</v>
          </cell>
          <cell r="H275">
            <v>8.64</v>
          </cell>
          <cell r="I275">
            <v>8.36</v>
          </cell>
          <cell r="J275">
            <v>8.7899999999999991</v>
          </cell>
          <cell r="K275">
            <v>8.5299999999999994</v>
          </cell>
          <cell r="L275">
            <v>8.5299999999999994</v>
          </cell>
          <cell r="M275">
            <v>8.5299999999999994</v>
          </cell>
          <cell r="N275">
            <v>8.5299999999999994</v>
          </cell>
        </row>
        <row r="277">
          <cell r="C277" t="str">
            <v>1108001113</v>
          </cell>
          <cell r="D277" t="str">
            <v>ACARREO  EN CAMIÓN DE MATERIALES PETREOS,  MATERIALES PRODUCTO DE LAS EXCAVACIONES  O DEMOLICIONES  QUE NO SEAN ROCA. KM SUBSECUENTE SOBRE TERRACERIAS   CON LOMERIO SUAVE</v>
          </cell>
          <cell r="E277" t="str">
            <v>M3KM</v>
          </cell>
          <cell r="F277">
            <v>9.76</v>
          </cell>
          <cell r="G277">
            <v>9.98</v>
          </cell>
          <cell r="H277">
            <v>10.08</v>
          </cell>
          <cell r="I277">
            <v>9.76</v>
          </cell>
          <cell r="J277">
            <v>10.25</v>
          </cell>
          <cell r="K277">
            <v>9.94</v>
          </cell>
          <cell r="L277">
            <v>9.94</v>
          </cell>
          <cell r="M277">
            <v>9.94</v>
          </cell>
          <cell r="N277">
            <v>9.94</v>
          </cell>
        </row>
        <row r="279">
          <cell r="C279" t="str">
            <v>1108001123</v>
          </cell>
          <cell r="D279" t="str">
            <v>ACARREO  EN CAMIÓN DE MATERIALES PETREOS,  MATERIALES PRODUCTO DE LAS EXCAVACIONES  O DEMOLICIONES  QUE NO SEAN ROCA. KM SUBSECUENTE SOBRE TERRACERIAS   CON LOMERIO PRONUNCIADO</v>
          </cell>
          <cell r="E279" t="str">
            <v>M3KM</v>
          </cell>
          <cell r="F279">
            <v>14.64</v>
          </cell>
          <cell r="G279">
            <v>14.99</v>
          </cell>
          <cell r="H279">
            <v>15.13</v>
          </cell>
          <cell r="I279">
            <v>14.64</v>
          </cell>
          <cell r="J279">
            <v>15.37</v>
          </cell>
          <cell r="K279">
            <v>14.92</v>
          </cell>
          <cell r="L279">
            <v>14.92</v>
          </cell>
          <cell r="M279">
            <v>14.92</v>
          </cell>
          <cell r="N279">
            <v>14.92</v>
          </cell>
        </row>
        <row r="281">
          <cell r="C281" t="str">
            <v>1108001133</v>
          </cell>
          <cell r="D281" t="str">
            <v>ACARREO  EN CAMIÓN CON CARGA MANUAL, PRODUCTO DE LAS DEMOLICIONES DE MAMPOSTERÍA, ROCA SUELTA, CARPETAS, EMPEDRADOS Y SIMILARES.  PRIMER KILÓMETRO.  PAVIMENTO</v>
          </cell>
          <cell r="E281" t="str">
            <v>M3</v>
          </cell>
          <cell r="F281">
            <v>62.33</v>
          </cell>
          <cell r="G281">
            <v>63.15</v>
          </cell>
          <cell r="H281">
            <v>71.05</v>
          </cell>
          <cell r="I281">
            <v>62.33</v>
          </cell>
          <cell r="J281">
            <v>71.63</v>
          </cell>
          <cell r="K281">
            <v>69.510000000000005</v>
          </cell>
          <cell r="L281">
            <v>69.510000000000005</v>
          </cell>
          <cell r="M281">
            <v>69.510000000000005</v>
          </cell>
          <cell r="N281">
            <v>69.510000000000005</v>
          </cell>
        </row>
        <row r="284">
          <cell r="C284" t="str">
            <v>1108001143</v>
          </cell>
          <cell r="D284" t="str">
            <v>ACARREO  EN CAMIÓN CON CARGA A MAQUINA, PRODUCTO DE LAS DEMOLICIONES DE MAMPOSTERÍA, ROCA SUELTA, CARPETAS, EMPEDRADOS Y SIMILARES.  PRIMER KILÓMETRO.  PAVIMENTO</v>
          </cell>
          <cell r="E284" t="str">
            <v>M3</v>
          </cell>
          <cell r="F284">
            <v>23.47</v>
          </cell>
          <cell r="G284">
            <v>23.95</v>
          </cell>
          <cell r="H284">
            <v>24.45</v>
          </cell>
          <cell r="I284">
            <v>23.47</v>
          </cell>
          <cell r="J284">
            <v>24.81</v>
          </cell>
          <cell r="K284">
            <v>24.06</v>
          </cell>
          <cell r="L284">
            <v>24.06</v>
          </cell>
          <cell r="M284">
            <v>24.06</v>
          </cell>
          <cell r="N284">
            <v>24.06</v>
          </cell>
        </row>
        <row r="286">
          <cell r="C286" t="str">
            <v>1108001153</v>
          </cell>
          <cell r="D286" t="str">
            <v>ACARREO  EN CAMIÓN PRODUCTO DE LAS DEMOLICIONES DE MAMPOSTERÍA, ROCA SUELTA, CARPETAS, EMPEDRADOS Y SIMILARES. MEDIDOS EN BANCO KILÓMETROS SUBSECUENTES, EN PAVIMENTO ZONA URBANA,  TRANSITO INTENSO.</v>
          </cell>
          <cell r="E286" t="str">
            <v>M3K</v>
          </cell>
          <cell r="F286">
            <v>5.85</v>
          </cell>
          <cell r="G286">
            <v>6</v>
          </cell>
          <cell r="H286">
            <v>6.04</v>
          </cell>
          <cell r="I286">
            <v>5.85</v>
          </cell>
          <cell r="J286">
            <v>6.15</v>
          </cell>
          <cell r="K286">
            <v>5.96</v>
          </cell>
          <cell r="L286">
            <v>5.96</v>
          </cell>
          <cell r="M286">
            <v>5.96</v>
          </cell>
          <cell r="N286">
            <v>5.96</v>
          </cell>
        </row>
        <row r="288">
          <cell r="C288" t="str">
            <v>1108001163</v>
          </cell>
          <cell r="D288" t="str">
            <v>ACARREO  EN CAMIÓN PRODUCTO DE LAS DEMOLICIONES DE MAMPOSTERÍA, ROCA SUELTA, CARPETAS, EMPEDRADOS Y SIMILARES. MEDIDOS EN BANCO KILÓMETROS SUBSECUENTES, EN PAVIMENTO ZONA URBANA,  TRANSITO NORMAL.</v>
          </cell>
          <cell r="E288" t="str">
            <v>M3K</v>
          </cell>
          <cell r="F288">
            <v>5.32</v>
          </cell>
          <cell r="G288">
            <v>5.45</v>
          </cell>
          <cell r="H288">
            <v>5.49</v>
          </cell>
          <cell r="I288">
            <v>5.32</v>
          </cell>
          <cell r="J288">
            <v>5.59</v>
          </cell>
          <cell r="K288">
            <v>5.42</v>
          </cell>
          <cell r="L288">
            <v>5.42</v>
          </cell>
          <cell r="M288">
            <v>5.42</v>
          </cell>
          <cell r="N288">
            <v>5.42</v>
          </cell>
        </row>
        <row r="290">
          <cell r="C290" t="str">
            <v>1108001173</v>
          </cell>
          <cell r="D290" t="str">
            <v>ACARREO  EN CAMIÓN PRODUCTO DE LAS DEMOLICIONES DE MAMPOSTERÍA, ROCA SUELTA, CARPETAS, EMPEDRADOS Y SIMILARES. MEDIDOS EN BANCO KILÓMETROS SUBSECUENTES, EN PAVIMENTO.</v>
          </cell>
          <cell r="E290" t="str">
            <v>M3K</v>
          </cell>
          <cell r="F290">
            <v>4.87</v>
          </cell>
          <cell r="G290">
            <v>4.99</v>
          </cell>
          <cell r="H290">
            <v>5.05</v>
          </cell>
          <cell r="I290">
            <v>4.87</v>
          </cell>
          <cell r="J290">
            <v>5.12</v>
          </cell>
          <cell r="K290">
            <v>4.9800000000000004</v>
          </cell>
          <cell r="L290">
            <v>4.9800000000000004</v>
          </cell>
          <cell r="M290">
            <v>4.9800000000000004</v>
          </cell>
          <cell r="N290">
            <v>4.9800000000000004</v>
          </cell>
        </row>
        <row r="292">
          <cell r="C292" t="str">
            <v>1108001183</v>
          </cell>
          <cell r="D292" t="str">
            <v>ACARREO  EN CAMIÓN  CARGA  MANUAL PRODUCTO DE LAS DEMOLICIONES DE MAMPOSTERÍA, ROCA SUELTA, CARPETAS, EMPEDRADOS Y SIMILARES. MEDIDOS EN BANCO 1ER KM , TERRACERIAS.</v>
          </cell>
          <cell r="E292" t="str">
            <v>M3</v>
          </cell>
          <cell r="F292">
            <v>65.260000000000005</v>
          </cell>
          <cell r="G292">
            <v>66.16</v>
          </cell>
          <cell r="H292">
            <v>74.069999999999993</v>
          </cell>
          <cell r="I292">
            <v>65.260000000000005</v>
          </cell>
          <cell r="J292">
            <v>74.709999999999994</v>
          </cell>
          <cell r="K292">
            <v>72.489999999999995</v>
          </cell>
          <cell r="L292">
            <v>72.489999999999995</v>
          </cell>
          <cell r="M292">
            <v>72.489999999999995</v>
          </cell>
          <cell r="N292">
            <v>72.489999999999995</v>
          </cell>
        </row>
        <row r="294">
          <cell r="C294" t="str">
            <v>1108001193</v>
          </cell>
          <cell r="D294" t="str">
            <v>ACARREO  EN CAMIÓN  CARGA  A MAQUINA PRODUCTO DE LAS DEMOLICIONES DE MAMPOSTERÍA, ROCA SUELTA, CARPETAS, EMPEDRADOS Y SIMILARES. MEDIDOS EN BANCO 1ER KM , TERRACERIAS.</v>
          </cell>
          <cell r="E294" t="str">
            <v>M3</v>
          </cell>
          <cell r="F294">
            <v>23.18</v>
          </cell>
          <cell r="G294">
            <v>23.65</v>
          </cell>
          <cell r="H294">
            <v>24.14</v>
          </cell>
          <cell r="I294">
            <v>23.18</v>
          </cell>
          <cell r="J294">
            <v>24.48</v>
          </cell>
          <cell r="K294">
            <v>23.75</v>
          </cell>
          <cell r="L294">
            <v>23.75</v>
          </cell>
          <cell r="M294">
            <v>23.75</v>
          </cell>
          <cell r="N294">
            <v>23.75</v>
          </cell>
        </row>
        <row r="297">
          <cell r="C297" t="str">
            <v>1108001203</v>
          </cell>
          <cell r="D297" t="str">
            <v>ACARREO  EN CAMIÓN PRODUCTO DE LAS DEMOLICIONES DE MAMPOSTERÍA, ROCA SUELTA, CARPETAS, EMPEDRADOS Y SIMILARES. MEDIDOS EN BANCO KILÓMETROS SUBSECUENTES, TERRACERIAS.</v>
          </cell>
          <cell r="E297" t="str">
            <v>M3K</v>
          </cell>
          <cell r="F297">
            <v>8.36</v>
          </cell>
          <cell r="G297">
            <v>8.57</v>
          </cell>
          <cell r="H297">
            <v>8.64</v>
          </cell>
          <cell r="I297">
            <v>8.36</v>
          </cell>
          <cell r="J297">
            <v>8.7899999999999991</v>
          </cell>
          <cell r="K297">
            <v>8.5299999999999994</v>
          </cell>
          <cell r="L297">
            <v>8.5299999999999994</v>
          </cell>
          <cell r="M297">
            <v>8.5299999999999994</v>
          </cell>
          <cell r="N297">
            <v>8.5299999999999994</v>
          </cell>
        </row>
        <row r="299">
          <cell r="C299" t="str">
            <v>1108001213</v>
          </cell>
          <cell r="D299" t="str">
            <v>ACARREO  EN CAMIÓN PRODUCTO DE LAS DEMOLICIONES DE MAMPOSTERÍA, ROCA SUELTA, CARPETAS, EMPEDRADOS Y SIMILARES. MEDIDOS EN BANCO KILÓMETROS SUBSECUENTES, SOBRE TERRACERIAS,  CON LOMERIO SUAVE.</v>
          </cell>
          <cell r="E299" t="str">
            <v>M3K</v>
          </cell>
          <cell r="F299">
            <v>9.76</v>
          </cell>
          <cell r="G299">
            <v>9.98</v>
          </cell>
          <cell r="H299">
            <v>10.08</v>
          </cell>
          <cell r="I299">
            <v>9.76</v>
          </cell>
          <cell r="J299">
            <v>10.25</v>
          </cell>
          <cell r="K299">
            <v>9.94</v>
          </cell>
          <cell r="L299">
            <v>9.94</v>
          </cell>
          <cell r="M299">
            <v>9.94</v>
          </cell>
          <cell r="N299">
            <v>9.94</v>
          </cell>
        </row>
        <row r="301">
          <cell r="C301" t="str">
            <v>1108001223</v>
          </cell>
          <cell r="D301" t="str">
            <v>ACARREO  EN CAMIÓN PRODUCTO DE LAS DEMOLICIONES DE MAMPOSTERÍA, ROCA SUELTA, CARPETAS, EMPEDRADOS Y SIMILARES. MEDIDOS EN BANCO KILÓMETROS SUBSECUENTES, SOBRE TERRACERIAS,  CON LOMERIO PRONUNCIADO.</v>
          </cell>
          <cell r="E301" t="str">
            <v>M3K</v>
          </cell>
          <cell r="F301">
            <v>14.64</v>
          </cell>
          <cell r="G301">
            <v>14.99</v>
          </cell>
          <cell r="H301">
            <v>15.13</v>
          </cell>
          <cell r="I301">
            <v>14.64</v>
          </cell>
          <cell r="J301">
            <v>15.37</v>
          </cell>
          <cell r="K301">
            <v>14.92</v>
          </cell>
          <cell r="L301">
            <v>14.92</v>
          </cell>
          <cell r="M301">
            <v>14.92</v>
          </cell>
          <cell r="N301">
            <v>14.92</v>
          </cell>
        </row>
        <row r="303">
          <cell r="C303" t="str">
            <v>1108001233</v>
          </cell>
          <cell r="D303" t="str">
            <v>ACARREO  EN CAMIÓN CON CARGA MANUAL, PRODUCTO DE LAS DEMOLICIONES DE ELEMENTOS DE CONCRETO. MEDIDOS EN BANCO. PRIMER KILÓMETRO. PAVIMENTO.</v>
          </cell>
          <cell r="E303" t="str">
            <v>M3</v>
          </cell>
          <cell r="F303">
            <v>67.34</v>
          </cell>
          <cell r="G303">
            <v>68.260000000000005</v>
          </cell>
          <cell r="H303">
            <v>76.75</v>
          </cell>
          <cell r="I303">
            <v>67.34</v>
          </cell>
          <cell r="J303">
            <v>77.38</v>
          </cell>
          <cell r="K303">
            <v>75.09</v>
          </cell>
          <cell r="L303">
            <v>75.09</v>
          </cell>
          <cell r="M303">
            <v>75.09</v>
          </cell>
          <cell r="N303">
            <v>75.09</v>
          </cell>
        </row>
        <row r="305">
          <cell r="C305" t="str">
            <v>1108001243</v>
          </cell>
          <cell r="D305" t="str">
            <v>ACARREO  EN CAMIÓN CON CARGA A MAQUINA, PRODUCTO DE LAS DEMOLICIONES DE ELEMENTOS DE CONCRETO. MEDIDOS EN BANCO. PRIMER KILÓMETRO. PAVIMENTO.</v>
          </cell>
          <cell r="E305" t="str">
            <v>M3</v>
          </cell>
          <cell r="F305">
            <v>23.47</v>
          </cell>
          <cell r="G305">
            <v>23.95</v>
          </cell>
          <cell r="H305">
            <v>24.45</v>
          </cell>
          <cell r="I305">
            <v>23.47</v>
          </cell>
          <cell r="J305">
            <v>24.81</v>
          </cell>
          <cell r="K305">
            <v>24.06</v>
          </cell>
          <cell r="L305">
            <v>24.06</v>
          </cell>
          <cell r="M305">
            <v>24.06</v>
          </cell>
          <cell r="N305">
            <v>24.06</v>
          </cell>
        </row>
        <row r="307">
          <cell r="C307" t="str">
            <v>1108001253</v>
          </cell>
          <cell r="D307" t="str">
            <v>ACARREO  EN CAMIÓN PRODUCTO DE LAS DEMOLICIONES DE ELEMENTOS DE CONCRETO. MEDIDOS EN BANCO. KILÓMETROS SUBSECUENTES, ZONA URBANA.   TRANSITO INTENSO  PAVIMENTO.</v>
          </cell>
          <cell r="E307" t="str">
            <v>M3K</v>
          </cell>
          <cell r="F307">
            <v>5.85</v>
          </cell>
          <cell r="G307">
            <v>6</v>
          </cell>
          <cell r="H307">
            <v>6.04</v>
          </cell>
          <cell r="I307">
            <v>5.85</v>
          </cell>
          <cell r="J307">
            <v>6.15</v>
          </cell>
          <cell r="K307">
            <v>5.96</v>
          </cell>
          <cell r="L307">
            <v>5.96</v>
          </cell>
          <cell r="M307">
            <v>5.96</v>
          </cell>
          <cell r="N307">
            <v>5.96</v>
          </cell>
        </row>
        <row r="310">
          <cell r="C310" t="str">
            <v>1108001263</v>
          </cell>
          <cell r="D310" t="str">
            <v>ACARREO  EN CAMIÓN PRODUCTO DE LAS DEMOLICIONES DE ELEMENTOS DE CONCRETO. MEDIDOS EN BANCO. KILÓMETROS SUBSECUENTES, ZONA URBANA.   TRANSITO NORMAL    PAVIMENTO.</v>
          </cell>
          <cell r="E310" t="str">
            <v>M3K</v>
          </cell>
          <cell r="F310">
            <v>5.32</v>
          </cell>
          <cell r="G310">
            <v>5.45</v>
          </cell>
          <cell r="H310">
            <v>5.49</v>
          </cell>
          <cell r="I310">
            <v>5.32</v>
          </cell>
          <cell r="J310">
            <v>5.59</v>
          </cell>
          <cell r="K310">
            <v>5.42</v>
          </cell>
          <cell r="L310">
            <v>5.42</v>
          </cell>
          <cell r="M310">
            <v>5.42</v>
          </cell>
          <cell r="N310">
            <v>5.42</v>
          </cell>
        </row>
        <row r="312">
          <cell r="C312" t="str">
            <v>1108001273</v>
          </cell>
          <cell r="D312" t="str">
            <v>ACARREO  EN CAMIÓN PRODUCTO DE LAS DEMOLICIONES DE ELEMENTOS DE CONCRETO. MEDIDOS EN BANCO, KILÓMETROS SUBSECUENTES, EN  PAVIMENTO.</v>
          </cell>
          <cell r="E312" t="str">
            <v>M3K</v>
          </cell>
          <cell r="F312">
            <v>4.87</v>
          </cell>
          <cell r="G312">
            <v>4.99</v>
          </cell>
          <cell r="H312">
            <v>5.05</v>
          </cell>
          <cell r="I312">
            <v>4.87</v>
          </cell>
          <cell r="J312">
            <v>5.12</v>
          </cell>
          <cell r="K312">
            <v>4.9800000000000004</v>
          </cell>
          <cell r="L312">
            <v>4.9800000000000004</v>
          </cell>
          <cell r="M312">
            <v>4.9800000000000004</v>
          </cell>
          <cell r="N312">
            <v>4.9800000000000004</v>
          </cell>
        </row>
        <row r="314">
          <cell r="C314" t="str">
            <v>1108001283</v>
          </cell>
          <cell r="D314" t="str">
            <v>ACARREO  EN CAMIÓN CON CARGA MANUAL, PRODUCTO DE LAS DEMOLICIONES DE ELEMENTOS DE CONCRETO. MEDIDOS EN BANCO. 1ER KILÓMETRO, TERRACERIAS.</v>
          </cell>
          <cell r="E314" t="str">
            <v>M3</v>
          </cell>
          <cell r="F314">
            <v>70.27</v>
          </cell>
          <cell r="G314">
            <v>71.239999999999995</v>
          </cell>
          <cell r="H314">
            <v>79.78</v>
          </cell>
          <cell r="I314">
            <v>70.27</v>
          </cell>
          <cell r="J314">
            <v>80.459999999999994</v>
          </cell>
          <cell r="K314">
            <v>78.08</v>
          </cell>
          <cell r="L314">
            <v>78.08</v>
          </cell>
          <cell r="M314">
            <v>78.08</v>
          </cell>
          <cell r="N314">
            <v>78.08</v>
          </cell>
        </row>
        <row r="316">
          <cell r="C316" t="str">
            <v>1108001293</v>
          </cell>
          <cell r="D316" t="str">
            <v>ACARREO  EN CAMIÓN CON CARGA A MAQUINA PRODUCTO DE LAS DEMOLICIONES DE ELEMENTOS DE CONCRETO. MEDIDOS EN BANCO.  1ER  KILÓMETRO, TERRACERIAS.</v>
          </cell>
          <cell r="E316" t="str">
            <v>M3</v>
          </cell>
          <cell r="F316">
            <v>26.4</v>
          </cell>
          <cell r="G316">
            <v>26.96</v>
          </cell>
          <cell r="H316">
            <v>27.49</v>
          </cell>
          <cell r="I316">
            <v>26.4</v>
          </cell>
          <cell r="J316">
            <v>27.87</v>
          </cell>
          <cell r="K316">
            <v>27.03</v>
          </cell>
          <cell r="L316">
            <v>27.03</v>
          </cell>
          <cell r="M316">
            <v>27.03</v>
          </cell>
          <cell r="N316">
            <v>27.03</v>
          </cell>
        </row>
        <row r="318">
          <cell r="C318" t="str">
            <v>1108001303</v>
          </cell>
          <cell r="D318" t="str">
            <v>ACARREO  EN CAMIÓN CON PRODUCTO DE LAS DEMOLICIONES DE ELEMENTOS DE CONCRETO. MEDIDOS EN BANCO. KILÓMETROS SUBSECUENTES, TERRACERIAS.</v>
          </cell>
          <cell r="E318" t="str">
            <v>M3K</v>
          </cell>
          <cell r="F318">
            <v>8.36</v>
          </cell>
          <cell r="G318">
            <v>8.57</v>
          </cell>
          <cell r="H318">
            <v>8.64</v>
          </cell>
          <cell r="I318">
            <v>8.36</v>
          </cell>
          <cell r="J318">
            <v>8.7899999999999991</v>
          </cell>
          <cell r="K318">
            <v>8.5299999999999994</v>
          </cell>
          <cell r="L318">
            <v>8.5299999999999994</v>
          </cell>
          <cell r="M318">
            <v>8.5299999999999994</v>
          </cell>
          <cell r="N318">
            <v>8.5299999999999994</v>
          </cell>
        </row>
        <row r="320">
          <cell r="C320" t="str">
            <v>1108001313</v>
          </cell>
          <cell r="D320" t="str">
            <v>ACARREO  EN CAMIÓN PRODUCTO DE LAS DEMOLICIONES DE ELEMENTOS DE CONCRETO. MEDIDOS EN BANCO, KILÓMETROS SUBSECUENTES, SOBRE TERRACERIAS CON LOMERIO SUAVE.</v>
          </cell>
          <cell r="E320" t="str">
            <v>M3K</v>
          </cell>
          <cell r="F320">
            <v>9.76</v>
          </cell>
          <cell r="G320">
            <v>9.98</v>
          </cell>
          <cell r="H320">
            <v>10.08</v>
          </cell>
          <cell r="I320">
            <v>9.76</v>
          </cell>
          <cell r="J320">
            <v>10.25</v>
          </cell>
          <cell r="K320">
            <v>9.94</v>
          </cell>
          <cell r="L320">
            <v>9.94</v>
          </cell>
          <cell r="M320">
            <v>9.94</v>
          </cell>
          <cell r="N320">
            <v>9.94</v>
          </cell>
        </row>
        <row r="323">
          <cell r="C323" t="str">
            <v>1108001323</v>
          </cell>
          <cell r="D323" t="str">
            <v>ACARREO  EN CAMIÓN PRODUCTO DE LAS DEMOLICIONES DE ELEMENTOS DE CONCRETO. MEDIDOS EN BANCO, KILÓMETROS SUBSECUENTES, SOBRE TERRACERIAS CON LOMERIO PRONUNCIADO.</v>
          </cell>
          <cell r="E323" t="str">
            <v>M3K</v>
          </cell>
          <cell r="F323">
            <v>14.64</v>
          </cell>
          <cell r="G323">
            <v>14.99</v>
          </cell>
          <cell r="H323">
            <v>15.13</v>
          </cell>
          <cell r="I323">
            <v>14.64</v>
          </cell>
          <cell r="J323">
            <v>15.37</v>
          </cell>
          <cell r="K323">
            <v>14.92</v>
          </cell>
          <cell r="L323">
            <v>14.92</v>
          </cell>
          <cell r="M323">
            <v>14.92</v>
          </cell>
          <cell r="N323">
            <v>14.92</v>
          </cell>
        </row>
        <row r="325">
          <cell r="C325" t="str">
            <v>1108001333</v>
          </cell>
          <cell r="D325" t="str">
            <v>ACARREO  EN CAMIÓN CON CARGA MANUAL, PRODUCTO DE TALAS DE ÁRBOLES Y EXTRACCIÓN DE TOCONES, MEDIDOS EN BANCO, PRIMER KILÓMETRO. PAVIMENTO.</v>
          </cell>
          <cell r="E325" t="str">
            <v>M3</v>
          </cell>
          <cell r="F325">
            <v>59.41</v>
          </cell>
          <cell r="G325">
            <v>60.17</v>
          </cell>
          <cell r="H325">
            <v>68.02</v>
          </cell>
          <cell r="I325">
            <v>59.41</v>
          </cell>
          <cell r="J325">
            <v>68.55</v>
          </cell>
          <cell r="K325">
            <v>66.52</v>
          </cell>
          <cell r="L325">
            <v>66.52</v>
          </cell>
          <cell r="M325">
            <v>66.52</v>
          </cell>
          <cell r="N325">
            <v>66.52</v>
          </cell>
        </row>
        <row r="327">
          <cell r="C327" t="str">
            <v>1108001343</v>
          </cell>
          <cell r="D327" t="str">
            <v>ACARREO  EN CAMIÓN CON CARGA A MAQUINA PRODUCTO DE TALAS DE ÁRBOLES Y EXTRACCIÓN DE TOCONES, MEDIDOS EN BANCO, PRIMER KILÓMETRO. PAVIMENTO.</v>
          </cell>
          <cell r="E327" t="str">
            <v>M3</v>
          </cell>
          <cell r="F327">
            <v>30.91</v>
          </cell>
          <cell r="G327">
            <v>31.54</v>
          </cell>
          <cell r="H327">
            <v>32.19</v>
          </cell>
          <cell r="I327">
            <v>30.91</v>
          </cell>
          <cell r="J327">
            <v>32.65</v>
          </cell>
          <cell r="K327">
            <v>31.66</v>
          </cell>
          <cell r="L327">
            <v>31.66</v>
          </cell>
          <cell r="M327">
            <v>31.66</v>
          </cell>
          <cell r="N327">
            <v>31.66</v>
          </cell>
        </row>
        <row r="329">
          <cell r="C329" t="str">
            <v>1108001353</v>
          </cell>
          <cell r="D329" t="str">
            <v>ACARREO  EN CAMIÓN PRODUCTO DE LA TALA DE ÁRBOLES Y EXTRACCIÓN DE TOCONES. MEDIDOS EN BANCO, KILÓMETROS SUBSECUENTES, ZONA URBANA. TRANSITO INTENSO.  PAVIMENTO</v>
          </cell>
          <cell r="E329" t="str">
            <v>M3K</v>
          </cell>
          <cell r="F329">
            <v>5.85</v>
          </cell>
          <cell r="G329">
            <v>6</v>
          </cell>
          <cell r="H329">
            <v>6.04</v>
          </cell>
          <cell r="I329">
            <v>5.85</v>
          </cell>
          <cell r="J329">
            <v>6.15</v>
          </cell>
          <cell r="K329">
            <v>5.96</v>
          </cell>
          <cell r="L329">
            <v>5.96</v>
          </cell>
          <cell r="M329">
            <v>5.96</v>
          </cell>
          <cell r="N329">
            <v>5.96</v>
          </cell>
        </row>
        <row r="331">
          <cell r="C331" t="str">
            <v>1108001363</v>
          </cell>
          <cell r="D331" t="str">
            <v>ACARREO  EN CAMIÓN PRODUCTO DE LA TALA DE ÁRBOLES Y EXTRACCIÓN DE TOCONES. MEDIDOS EN BANCO, KILÓMETROS SUBSECUENTES, ZONA URBANA. TRANSITO NORMAL. PAVIMENTO</v>
          </cell>
          <cell r="E331" t="str">
            <v>M3K</v>
          </cell>
          <cell r="F331">
            <v>5.32</v>
          </cell>
          <cell r="G331">
            <v>5.45</v>
          </cell>
          <cell r="H331">
            <v>5.49</v>
          </cell>
          <cell r="I331">
            <v>5.32</v>
          </cell>
          <cell r="J331">
            <v>5.59</v>
          </cell>
          <cell r="K331">
            <v>5.42</v>
          </cell>
          <cell r="L331">
            <v>5.42</v>
          </cell>
          <cell r="M331">
            <v>5.42</v>
          </cell>
          <cell r="N331">
            <v>5.42</v>
          </cell>
        </row>
        <row r="333">
          <cell r="C333" t="str">
            <v>1108001373</v>
          </cell>
          <cell r="D333" t="str">
            <v>ACARREO  EN CAMIÓN PRODUCTO DE LA TALA DE ÁRBOLES Y EXTRACCIÓN DE TOCONES. MEDIDOS EN BANCO, KILÓMETROS SUBSECUENTES, EN CARRETERA.   PAVIMENTO.</v>
          </cell>
          <cell r="E333" t="str">
            <v>M3K</v>
          </cell>
          <cell r="F333">
            <v>4.87</v>
          </cell>
          <cell r="G333">
            <v>4.99</v>
          </cell>
          <cell r="H333">
            <v>5.05</v>
          </cell>
          <cell r="I333">
            <v>4.87</v>
          </cell>
          <cell r="J333">
            <v>5.12</v>
          </cell>
          <cell r="K333">
            <v>4.9800000000000004</v>
          </cell>
          <cell r="L333">
            <v>4.9800000000000004</v>
          </cell>
          <cell r="M333">
            <v>4.9800000000000004</v>
          </cell>
          <cell r="N333">
            <v>4.9800000000000004</v>
          </cell>
        </row>
        <row r="336">
          <cell r="C336" t="str">
            <v>1108001383</v>
          </cell>
          <cell r="D336" t="str">
            <v>ACARREO  EN CAMIÓN CON CARGA MANUAL, PRODUCTO DE TALAS DE ÁRBOLES Y EXTRACCIÓN DE TOCONES, MEDIDOS EN BANCO, PRIMER KILÓMETRO. TERRACERIAS.</v>
          </cell>
          <cell r="E336" t="str">
            <v>M3</v>
          </cell>
          <cell r="F336">
            <v>62.33</v>
          </cell>
          <cell r="G336">
            <v>63.15</v>
          </cell>
          <cell r="H336">
            <v>71.05</v>
          </cell>
          <cell r="I336">
            <v>62.33</v>
          </cell>
          <cell r="J336">
            <v>71.63</v>
          </cell>
          <cell r="K336">
            <v>69.510000000000005</v>
          </cell>
          <cell r="L336">
            <v>69.510000000000005</v>
          </cell>
          <cell r="M336">
            <v>69.510000000000005</v>
          </cell>
          <cell r="N336">
            <v>69.510000000000005</v>
          </cell>
        </row>
        <row r="338">
          <cell r="C338" t="str">
            <v>1108001393</v>
          </cell>
          <cell r="D338" t="str">
            <v>ACARREO  EN CAMIÓN CON CARGA A MAQUINA PRODUCTO DE TALAS DE ÁRBOLES Y EXTRACCIÓN DE TOCONES, MEDIDOS EN BANCO, PRIMER KILÓMETRO. TERRACERIAS</v>
          </cell>
          <cell r="E338" t="str">
            <v>M3</v>
          </cell>
          <cell r="F338">
            <v>33.82</v>
          </cell>
          <cell r="G338">
            <v>34.54</v>
          </cell>
          <cell r="H338">
            <v>35.22</v>
          </cell>
          <cell r="I338">
            <v>33.82</v>
          </cell>
          <cell r="J338">
            <v>35.72</v>
          </cell>
          <cell r="K338">
            <v>34.630000000000003</v>
          </cell>
          <cell r="L338">
            <v>34.630000000000003</v>
          </cell>
          <cell r="M338">
            <v>34.630000000000003</v>
          </cell>
          <cell r="N338">
            <v>34.630000000000003</v>
          </cell>
        </row>
        <row r="340">
          <cell r="C340" t="str">
            <v>1108001403</v>
          </cell>
          <cell r="D340" t="str">
            <v>ACARREO  EN CAMIÓN PRODUCTO DE LA TALA DE ÁRBOLES Y EXTRACCIÓN DE TOCONES. MEDIDOS EN BANCO. KILÓMETROS SUBSECUENTES, TERRACERIAS.</v>
          </cell>
          <cell r="E340" t="str">
            <v>M3K</v>
          </cell>
          <cell r="F340">
            <v>8.36</v>
          </cell>
          <cell r="G340">
            <v>8.57</v>
          </cell>
          <cell r="H340">
            <v>8.64</v>
          </cell>
          <cell r="I340">
            <v>8.36</v>
          </cell>
          <cell r="J340">
            <v>8.7899999999999991</v>
          </cell>
          <cell r="K340">
            <v>8.5299999999999994</v>
          </cell>
          <cell r="L340">
            <v>8.5299999999999994</v>
          </cell>
          <cell r="M340">
            <v>8.5299999999999994</v>
          </cell>
          <cell r="N340">
            <v>8.5299999999999994</v>
          </cell>
        </row>
        <row r="342">
          <cell r="C342" t="str">
            <v>1108001413</v>
          </cell>
          <cell r="D342" t="str">
            <v>ACARREO  EN CAMIÓN PRODUCTO DE LA TALA DE ÁRBOLES Y EXTRACCIÓN DE TOCONES. MEDIDOS EN BANCO. KILÓMETROS SUBSECUENTES, TERRACERIAS.   LOMERIO SUAVE</v>
          </cell>
          <cell r="E342" t="str">
            <v>M3K</v>
          </cell>
          <cell r="F342">
            <v>9.76</v>
          </cell>
          <cell r="G342">
            <v>9.98</v>
          </cell>
          <cell r="H342">
            <v>10.08</v>
          </cell>
          <cell r="I342">
            <v>9.76</v>
          </cell>
          <cell r="J342">
            <v>10.25</v>
          </cell>
          <cell r="K342">
            <v>9.94</v>
          </cell>
          <cell r="L342">
            <v>9.94</v>
          </cell>
          <cell r="M342">
            <v>9.94</v>
          </cell>
          <cell r="N342">
            <v>9.94</v>
          </cell>
        </row>
        <row r="344">
          <cell r="C344" t="str">
            <v>1108001423</v>
          </cell>
          <cell r="D344" t="str">
            <v>ACARREO  EN CAMIÓN PRODUCTO DE LA TALA DE ÁRBOLES Y EXTRACCIÓN DE TOCONES. MEDIDOS EN BANCO. KILÓMETROS SUBSECUENTES, TERRACERIAS. LOMERIO PRONUNCIADO.</v>
          </cell>
          <cell r="E344" t="str">
            <v>M3K</v>
          </cell>
          <cell r="F344">
            <v>14.64</v>
          </cell>
          <cell r="G344">
            <v>14.99</v>
          </cell>
          <cell r="H344">
            <v>15.13</v>
          </cell>
          <cell r="I344">
            <v>14.64</v>
          </cell>
          <cell r="J344">
            <v>15.37</v>
          </cell>
          <cell r="K344">
            <v>14.92</v>
          </cell>
          <cell r="L344">
            <v>14.92</v>
          </cell>
          <cell r="M344">
            <v>14.92</v>
          </cell>
          <cell r="N344">
            <v>14.92</v>
          </cell>
        </row>
        <row r="346">
          <cell r="C346" t="str">
            <v>1108001433</v>
          </cell>
          <cell r="D346" t="str">
            <v>ACARREO  EN CAMIÓN DE REDILAS DE 10 TONELADAS DE CAPACIDAD, DE MATERIALES PARA CONSTRUCCIÓN  AGREGADOS, AGLUTINANTES, ACEROS, MADERAS,  MATERIALES HIDRAULICOS,  ACABADOS Y ACCESORIOS VARIOS, CUANDO EXISTA DIFICULTAD PARA ENTREGA DIRECTA POR EL PROVEEDOR</v>
          </cell>
          <cell r="E346" t="str">
            <v>TON</v>
          </cell>
          <cell r="F346">
            <v>46.38</v>
          </cell>
          <cell r="G346">
            <v>47.14</v>
          </cell>
          <cell r="H346">
            <v>52.73</v>
          </cell>
          <cell r="I346">
            <v>46.38</v>
          </cell>
          <cell r="J346">
            <v>53.26</v>
          </cell>
          <cell r="K346">
            <v>51.57</v>
          </cell>
          <cell r="L346">
            <v>51.57</v>
          </cell>
          <cell r="M346">
            <v>51.57</v>
          </cell>
          <cell r="N346">
            <v>51.57</v>
          </cell>
        </row>
        <row r="348">
          <cell r="D348" t="str">
            <v>O NO SE DISPONGA PRODUCTO EN LA LOCALIDAD   PRIMER  KILOMETRO   PAVIMENTO</v>
          </cell>
        </row>
        <row r="350">
          <cell r="C350" t="str">
            <v>1108001443</v>
          </cell>
          <cell r="D350" t="str">
            <v>ACARREO  EN CAMIÓN DE REDILAS DE 10 TONELADAS DE CAPACIDAD, DE MATERIALES PARA CONSTRUCCIÓN  AGREGADOS, AGLUTINANTES, ACEROS, MADERAS,  MATERIALES HIDRAULICOS,  ACABADOS  Y ACCESORIOS VARIOS, CUANDO EXISTA DIFICULTAD PARA ENTREGA DIRECTA POR EL</v>
          </cell>
          <cell r="E350" t="str">
            <v>TKM</v>
          </cell>
          <cell r="F350">
            <v>4.97</v>
          </cell>
          <cell r="G350">
            <v>5.1100000000000003</v>
          </cell>
          <cell r="H350">
            <v>5.16</v>
          </cell>
          <cell r="I350">
            <v>4.97</v>
          </cell>
          <cell r="J350">
            <v>5.26</v>
          </cell>
          <cell r="K350">
            <v>5.08</v>
          </cell>
          <cell r="L350">
            <v>5.08</v>
          </cell>
          <cell r="M350">
            <v>5.08</v>
          </cell>
          <cell r="N350">
            <v>5.08</v>
          </cell>
        </row>
        <row r="351">
          <cell r="D351" t="str">
            <v>PROVEEDOR O NO SE DISPONGA PRODUCTO EN LA LOCALIDAD  KM SUBSECUENTE   PAVIMENTO  ZONA URBANA TRANSITO  INTENSO.</v>
          </cell>
        </row>
        <row r="353">
          <cell r="C353" t="str">
            <v>1108001453</v>
          </cell>
          <cell r="D353" t="str">
            <v>ACARREO  EN CAMIÓN DE REDILAS DE 10 TONELADAS DE CAPACIDAD, DE MATERIALES PARA CONSTRUCCIÓN  AGREGADOS, AGLUTINANTES, ACEROS, MADERAS,  MATERIALES HIDRAULICOS,  ACABADOS  Y ACCESORIOS VARIOS, CUANDO EXISTA DIFICULTAD PARA ENTREGA DIRECTA POR EL</v>
          </cell>
          <cell r="E353" t="str">
            <v>TKM</v>
          </cell>
          <cell r="F353">
            <v>4.5199999999999996</v>
          </cell>
          <cell r="G353">
            <v>4.6399999999999997</v>
          </cell>
          <cell r="H353">
            <v>4.7</v>
          </cell>
          <cell r="I353">
            <v>4.5199999999999996</v>
          </cell>
          <cell r="J353">
            <v>4.79</v>
          </cell>
          <cell r="K353">
            <v>4.63</v>
          </cell>
          <cell r="L353">
            <v>4.63</v>
          </cell>
          <cell r="M353">
            <v>4.63</v>
          </cell>
          <cell r="N353">
            <v>4.63</v>
          </cell>
        </row>
        <row r="354">
          <cell r="D354" t="str">
            <v>PROVEEDOR O NO SE DISPONGA PRODUCTO EN LA LOCALIDAD  KM  SUBSECUENTE   PAVIMENTO  ZONA URBANA TRANSITO  NORMAL</v>
          </cell>
        </row>
        <row r="356">
          <cell r="C356" t="str">
            <v>1108001463</v>
          </cell>
          <cell r="D356" t="str">
            <v>ACARREO  EN CAMIÓN DE REDILAS DE 10 TONELADAS DE CAPACIDAD, DE MATERIALES PARA CONSTRUCCIÓN  AGREGADOS, AGLUTINANTES, ACEROS, MADERAS,  MATERIALES HIDRAULICOS,  ACABADOS  Y ACCESORIOS VARIOS, CUANDO EXISTA DIFICULTAD PARA ENTREGA DIRECTA POR EL</v>
          </cell>
          <cell r="E356" t="str">
            <v>TKM</v>
          </cell>
          <cell r="F356">
            <v>2.4900000000000002</v>
          </cell>
          <cell r="G356">
            <v>2.56</v>
          </cell>
          <cell r="H356">
            <v>2.59</v>
          </cell>
          <cell r="I356">
            <v>2.4900000000000002</v>
          </cell>
          <cell r="J356">
            <v>2.63</v>
          </cell>
          <cell r="K356">
            <v>2.5499999999999998</v>
          </cell>
          <cell r="L356">
            <v>2.5499999999999998</v>
          </cell>
          <cell r="M356">
            <v>2.5499999999999998</v>
          </cell>
          <cell r="N356">
            <v>2.5499999999999998</v>
          </cell>
        </row>
        <row r="357">
          <cell r="D357" t="str">
            <v>PROVEEDOR O NO SE DISPONGA PRODUCTO EN LA LOCALIDAD  KM SUBSECUENTE   PAVIMENTO</v>
          </cell>
        </row>
        <row r="360">
          <cell r="C360" t="str">
            <v>1108001473</v>
          </cell>
          <cell r="D360" t="str">
            <v>ACARREO EN CAMIÓN DE REDILAS DE 10 TONELADAS DE CAPACIDAD, DE MATERIALES PARA CONSTRUCCIÓN  AGREGADOS, AGLUTINANTES, ACEROS, MADERAS,  MATERIALES HIDRAULICOS,  ACABADOS  Y ACCESORIOS VARIOS, CUANDO EXISTA DIFICULTAD PARA ENTREGA DIRECTA POR EL PROVEEDOR</v>
          </cell>
          <cell r="E360" t="str">
            <v>TON</v>
          </cell>
          <cell r="F360">
            <v>51.34</v>
          </cell>
          <cell r="G360">
            <v>52.25</v>
          </cell>
          <cell r="H360">
            <v>57.89</v>
          </cell>
          <cell r="I360">
            <v>51.34</v>
          </cell>
          <cell r="J360">
            <v>58.52</v>
          </cell>
          <cell r="K360">
            <v>56.65</v>
          </cell>
          <cell r="L360">
            <v>56.65</v>
          </cell>
          <cell r="M360">
            <v>56.65</v>
          </cell>
          <cell r="N360">
            <v>56.65</v>
          </cell>
        </row>
        <row r="361">
          <cell r="D361" t="str">
            <v>O NO SE DISPONGA PRODUCTO EN LA LOCALIDAD 1er. KM TERRACERIAS.</v>
          </cell>
        </row>
        <row r="363">
          <cell r="C363" t="str">
            <v>1108001483</v>
          </cell>
          <cell r="D363" t="str">
            <v>ACARREO  EN CAMIÓN DE REDILAS DE 10 TONELADAS DE CAPACIDAD, DE MATERIALES PARA CONSTRUCCIÓN  AGREGADOS, AGLUTINANTES, ACEROS, MADERAS,  MATERIALES HIDRAULICOS,  ACABADOS  Y ACCESORIOS VARIOS, CUANDO EXISTA DIFICULTAD PARA ENTREGA DIRECTA POR EL</v>
          </cell>
          <cell r="E363" t="str">
            <v>TKM</v>
          </cell>
          <cell r="F363">
            <v>5.21</v>
          </cell>
          <cell r="G363">
            <v>5.36</v>
          </cell>
          <cell r="H363">
            <v>5.42</v>
          </cell>
          <cell r="I363">
            <v>5.21</v>
          </cell>
          <cell r="J363">
            <v>5.53</v>
          </cell>
          <cell r="K363">
            <v>5.34</v>
          </cell>
          <cell r="L363">
            <v>5.34</v>
          </cell>
          <cell r="M363">
            <v>5.34</v>
          </cell>
          <cell r="N363">
            <v>5.34</v>
          </cell>
        </row>
        <row r="364">
          <cell r="D364" t="str">
            <v>PROVEEDOR O NO SE DISPONGA PRODUCTO EN LA LOCALIDAD KM SUBSECUENTE TERRACERIAS.</v>
          </cell>
        </row>
        <row r="366">
          <cell r="C366" t="str">
            <v>1108001493</v>
          </cell>
          <cell r="D366" t="str">
            <v>ACARREO  EN CAMIÓN DE REDILAS DE 10 TONELADAS DE CAPACIDAD, DE MATERIALES PARA CONSTRUCCIÓN   AGREGADOS, AGLUTINANTES, ACEROS, MADERAS,  MATERIALES HIDRAULICOS,  ACABADOS  Y ACCESORIOS VARIOS, CUANDO EXISTA DIFICULTAD PARA ENTREGA DIRECTA POR EL</v>
          </cell>
          <cell r="E366" t="str">
            <v>TKM</v>
          </cell>
          <cell r="F366">
            <v>5.47</v>
          </cell>
          <cell r="G366">
            <v>5.61</v>
          </cell>
          <cell r="H366">
            <v>5.68</v>
          </cell>
          <cell r="I366">
            <v>5.47</v>
          </cell>
          <cell r="J366">
            <v>5.79</v>
          </cell>
          <cell r="K366">
            <v>5.59</v>
          </cell>
          <cell r="L366">
            <v>5.59</v>
          </cell>
          <cell r="M366">
            <v>5.59</v>
          </cell>
          <cell r="N366">
            <v>5.59</v>
          </cell>
        </row>
        <row r="367">
          <cell r="D367" t="str">
            <v>PROVEEDOR O NO SE DISPONGA PRODUCTO EN LA LOCALIDAD   KILÓMETROS SUBSECUENTES, TERRACERIAS.   LOMERIO SUAVE.</v>
          </cell>
        </row>
        <row r="370">
          <cell r="C370" t="str">
            <v>1108001503</v>
          </cell>
          <cell r="D370" t="str">
            <v>ACARREO  EN CAMIÓN DE REDILAS DE 10 TONELADAS DE CAPACIDAD, DE MATERIALES PARA CONSTRUCCIÓN   AGREGADOS, AGLUTINANTES, ACEROS, MADERAS,  MATERIALES HIDRAULICOS,  ACABADOS  Y ACCESORIOS VARIOS, CUANDO EXISTA DIFICULTAD PARA ENTREGA DIRECTA POR EL</v>
          </cell>
          <cell r="E370" t="str">
            <v>TKM</v>
          </cell>
          <cell r="F370">
            <v>6.21</v>
          </cell>
          <cell r="G370">
            <v>6.38</v>
          </cell>
          <cell r="H370">
            <v>6.45</v>
          </cell>
          <cell r="I370">
            <v>6.21</v>
          </cell>
          <cell r="J370">
            <v>6.57</v>
          </cell>
          <cell r="K370">
            <v>6.35</v>
          </cell>
          <cell r="L370">
            <v>6.35</v>
          </cell>
          <cell r="M370">
            <v>6.35</v>
          </cell>
          <cell r="N370">
            <v>6.35</v>
          </cell>
        </row>
        <row r="371">
          <cell r="D371" t="str">
            <v>PROVEEDOR O NO SE DISPONGA PRODUCTO EN LA LOCALIDAD   KILÓMETROS SUBSECUENTES, TERRACERIAS.   LOMERIO PRONUNCIADO</v>
          </cell>
        </row>
        <row r="373">
          <cell r="C373" t="str">
            <v>1108001513</v>
          </cell>
          <cell r="D373" t="str">
            <v>ACARREO DE AGUA EN PIPA. PRIMER KILÓMETRO.  PAVIMENTO</v>
          </cell>
          <cell r="E373" t="str">
            <v>M3</v>
          </cell>
          <cell r="F373">
            <v>35.119999999999997</v>
          </cell>
          <cell r="G373">
            <v>35.85</v>
          </cell>
          <cell r="H373">
            <v>37.380000000000003</v>
          </cell>
          <cell r="I373">
            <v>35.119999999999997</v>
          </cell>
          <cell r="J373">
            <v>37.92</v>
          </cell>
          <cell r="K373">
            <v>36.35</v>
          </cell>
          <cell r="L373">
            <v>36.35</v>
          </cell>
          <cell r="M373">
            <v>36.35</v>
          </cell>
          <cell r="N373">
            <v>36.35</v>
          </cell>
        </row>
        <row r="375">
          <cell r="C375" t="str">
            <v>1108001523</v>
          </cell>
          <cell r="D375" t="str">
            <v>ACARREO DE AGUA EN PIPA. KILÓMETROS SUBSECUENTES, ZONA URBANA.  TRANSITO  NORMAL    PAVIMENTO</v>
          </cell>
          <cell r="E375" t="str">
            <v>M3K</v>
          </cell>
          <cell r="F375">
            <v>4.93</v>
          </cell>
          <cell r="G375">
            <v>5.05</v>
          </cell>
          <cell r="H375">
            <v>5.09</v>
          </cell>
          <cell r="I375">
            <v>4.93</v>
          </cell>
          <cell r="J375">
            <v>5.19</v>
          </cell>
          <cell r="K375">
            <v>5.04</v>
          </cell>
          <cell r="L375">
            <v>5.04</v>
          </cell>
          <cell r="M375">
            <v>5.04</v>
          </cell>
          <cell r="N375">
            <v>5.04</v>
          </cell>
        </row>
        <row r="377">
          <cell r="C377" t="str">
            <v>1108001533</v>
          </cell>
          <cell r="D377" t="str">
            <v>ACARREO DE AGUA EN PIPA. KILÓMETROS SUBSECUENTES, ZONA URBANA.  TRANSITO  INTENSO PAVIMENTO.</v>
          </cell>
          <cell r="E377" t="str">
            <v>M3K</v>
          </cell>
          <cell r="F377">
            <v>5.47</v>
          </cell>
          <cell r="G377">
            <v>5.61</v>
          </cell>
          <cell r="H377">
            <v>5.67</v>
          </cell>
          <cell r="I377">
            <v>5.47</v>
          </cell>
          <cell r="J377">
            <v>5.77</v>
          </cell>
          <cell r="K377">
            <v>5.59</v>
          </cell>
          <cell r="L377">
            <v>5.59</v>
          </cell>
          <cell r="M377">
            <v>5.59</v>
          </cell>
          <cell r="N377">
            <v>5.59</v>
          </cell>
        </row>
        <row r="379">
          <cell r="C379" t="str">
            <v>1108001543</v>
          </cell>
          <cell r="D379" t="str">
            <v>ACARREO DE AGUA EN PIPA. KILÓMETROS SUBSECUENTES, EN PAVIMENTO</v>
          </cell>
          <cell r="E379" t="str">
            <v>M3K</v>
          </cell>
          <cell r="F379">
            <v>4.6500000000000004</v>
          </cell>
          <cell r="G379">
            <v>4.7699999999999996</v>
          </cell>
          <cell r="H379">
            <v>4.82</v>
          </cell>
          <cell r="I379">
            <v>4.6500000000000004</v>
          </cell>
          <cell r="J379">
            <v>4.91</v>
          </cell>
          <cell r="K379">
            <v>4.74</v>
          </cell>
          <cell r="L379">
            <v>4.74</v>
          </cell>
          <cell r="M379">
            <v>4.74</v>
          </cell>
          <cell r="N379">
            <v>4.74</v>
          </cell>
        </row>
        <row r="381">
          <cell r="C381" t="str">
            <v>1108001553</v>
          </cell>
          <cell r="D381" t="str">
            <v>ACARREO DE AGUA EN PIPA. 1er. KILÓMETRO TERRACERIAS</v>
          </cell>
          <cell r="E381" t="str">
            <v>m3</v>
          </cell>
          <cell r="F381">
            <v>48.37</v>
          </cell>
          <cell r="G381">
            <v>49.25</v>
          </cell>
          <cell r="H381">
            <v>52.08</v>
          </cell>
          <cell r="I381">
            <v>48.37</v>
          </cell>
          <cell r="J381">
            <v>52.77</v>
          </cell>
          <cell r="K381">
            <v>50.36</v>
          </cell>
          <cell r="L381">
            <v>50.36</v>
          </cell>
          <cell r="M381">
            <v>50.36</v>
          </cell>
          <cell r="N381">
            <v>50.36</v>
          </cell>
        </row>
        <row r="383">
          <cell r="C383" t="str">
            <v>1108001563</v>
          </cell>
          <cell r="D383" t="str">
            <v>ACARREO DE AGUA EN PIPA. KILÓMETROS SUBSECUENTES,  TERRACERIAS.</v>
          </cell>
          <cell r="E383" t="str">
            <v>M3K</v>
          </cell>
          <cell r="F383">
            <v>5.74</v>
          </cell>
          <cell r="G383">
            <v>5.89</v>
          </cell>
          <cell r="H383">
            <v>5.95</v>
          </cell>
          <cell r="I383">
            <v>5.74</v>
          </cell>
          <cell r="J383">
            <v>6.06</v>
          </cell>
          <cell r="K383">
            <v>5.86</v>
          </cell>
          <cell r="L383">
            <v>5.86</v>
          </cell>
          <cell r="M383">
            <v>5.86</v>
          </cell>
          <cell r="N383">
            <v>5.86</v>
          </cell>
        </row>
        <row r="386">
          <cell r="C386" t="str">
            <v>1108001573</v>
          </cell>
          <cell r="D386" t="str">
            <v>ACARREO DE AGUA EN PIPA. KILÓMETROS SUBSECUENTES,  TERRACERIAS.   LOMERIO  SUAVE.</v>
          </cell>
          <cell r="E386" t="str">
            <v>M3K</v>
          </cell>
          <cell r="F386">
            <v>6.02</v>
          </cell>
          <cell r="G386">
            <v>6.17</v>
          </cell>
          <cell r="H386">
            <v>6.23</v>
          </cell>
          <cell r="I386">
            <v>6.02</v>
          </cell>
          <cell r="J386">
            <v>6.34</v>
          </cell>
          <cell r="K386">
            <v>6.15</v>
          </cell>
          <cell r="L386">
            <v>6.15</v>
          </cell>
          <cell r="M386">
            <v>6.15</v>
          </cell>
          <cell r="N386">
            <v>6.15</v>
          </cell>
        </row>
        <row r="388">
          <cell r="C388" t="str">
            <v>1108001583</v>
          </cell>
          <cell r="D388" t="str">
            <v>ACARREO DE AGUA EN PIPA. KILÓMETROS SUBSECUENTES,  TERRACERIAS.   LOMERIO PRONUNCIADO</v>
          </cell>
          <cell r="E388" t="str">
            <v>M3K</v>
          </cell>
          <cell r="F388">
            <v>6.83</v>
          </cell>
          <cell r="G388">
            <v>7.02</v>
          </cell>
          <cell r="H388">
            <v>7.09</v>
          </cell>
          <cell r="I388">
            <v>6.83</v>
          </cell>
          <cell r="J388">
            <v>7.2</v>
          </cell>
          <cell r="K388">
            <v>6.98</v>
          </cell>
          <cell r="L388">
            <v>6.98</v>
          </cell>
          <cell r="M388">
            <v>6.98</v>
          </cell>
          <cell r="N388">
            <v>6.98</v>
          </cell>
        </row>
        <row r="390">
          <cell r="C390" t="str">
            <v>1108001593</v>
          </cell>
          <cell r="D390" t="str">
            <v>ACARREO  EN LANCHA MOTORIZADA, CON CARGA MANUAL, DE MATERIALES PARA CONSTRUCCIÓN,  AGREGADOS, AGLUTINANTES, ACEROS, MADERAS,  MATERIALES HIDRAULICOS,  ACABADOS  Y ACCESORIOS VARIOS, INCLUYE: CARGA Y DESCARGA. PRIMER KILÓMETRO.</v>
          </cell>
          <cell r="E390" t="str">
            <v>TON</v>
          </cell>
          <cell r="F390">
            <v>107.64</v>
          </cell>
          <cell r="G390">
            <v>108.44</v>
          </cell>
          <cell r="H390">
            <v>132.53</v>
          </cell>
          <cell r="I390">
            <v>107.64</v>
          </cell>
          <cell r="J390">
            <v>133.05000000000001</v>
          </cell>
          <cell r="K390">
            <v>127.93</v>
          </cell>
          <cell r="L390">
            <v>127.93</v>
          </cell>
          <cell r="M390">
            <v>127.93</v>
          </cell>
          <cell r="N390">
            <v>127.93</v>
          </cell>
        </row>
        <row r="392">
          <cell r="C392" t="str">
            <v>1108001603</v>
          </cell>
          <cell r="D392" t="str">
            <v>ACARREO  EN LANCHA MOTORIZADA, CON CARGA MANUAL, DE MATERIALES PARA CONSTRUCCIÓN AGREGADOS, AGLUTINANTES, ACEROS, MADERAS,  MATERIALES HIDRAULICOS,  ACABADOS Y ACCESORIOS VARIOS, INCLUYE: CARGA Y DESCARGA. KILÓMETROS SUBSECUENTES.</v>
          </cell>
          <cell r="E392" t="str">
            <v>TKM</v>
          </cell>
          <cell r="F392">
            <v>20.440000000000001</v>
          </cell>
          <cell r="G392">
            <v>20.99</v>
          </cell>
          <cell r="H392">
            <v>22.64</v>
          </cell>
          <cell r="I392">
            <v>20.440000000000001</v>
          </cell>
          <cell r="J392">
            <v>23.01</v>
          </cell>
          <cell r="K392">
            <v>21.54</v>
          </cell>
          <cell r="L392">
            <v>21.54</v>
          </cell>
          <cell r="M392">
            <v>21.54</v>
          </cell>
          <cell r="N392">
            <v>21.54</v>
          </cell>
        </row>
        <row r="394">
          <cell r="C394" t="str">
            <v>1108001613</v>
          </cell>
          <cell r="D394" t="str">
            <v>ACARREO EN CAMIÓN DE REDILAS DE 3 TONELADAS DE CAPACIDAD, DE MATERIALES PARA CONSTRUCCIÓN  AGREGADOS, AGLUTINANTES, ACEROS, MADERAS,  MATERIALES HIDRAULICOS,  ACABADOS  Y ACCESORIOS VARIOS, CUANDO EXISTA LA DIFICULTAD PARA ENTREGA DIRECTA DEL PROVEEDOR,</v>
          </cell>
          <cell r="E394" t="str">
            <v>TON</v>
          </cell>
          <cell r="F394">
            <v>68.02</v>
          </cell>
          <cell r="G394">
            <v>68.14</v>
          </cell>
          <cell r="H394">
            <v>82.39</v>
          </cell>
          <cell r="I394">
            <v>68.02</v>
          </cell>
          <cell r="J394">
            <v>82.73</v>
          </cell>
          <cell r="K394">
            <v>80.069999999999993</v>
          </cell>
          <cell r="L394">
            <v>80.069999999999993</v>
          </cell>
          <cell r="M394">
            <v>80.069999999999993</v>
          </cell>
          <cell r="N394">
            <v>80.069999999999993</v>
          </cell>
        </row>
        <row r="395">
          <cell r="D395" t="str">
            <v>O NO SE DISPONGA PRODUCTO EN LA LOCALIDAD   1ER  KILOMETRO   PAVIMENTO</v>
          </cell>
        </row>
        <row r="398">
          <cell r="C398" t="str">
            <v>1108001623</v>
          </cell>
          <cell r="D398" t="str">
            <v>ACARREO EN CAMIÓN DE REDILAS DE 3 TONELADAS DE CAPACIDAD, DE MATERIALES PARA CONSTRUCCIÓN  AGREGADOS, AGLUTINANTES, ACEROS, MADERAS,  MATERIALES HIDRAULICOS,  ACABADOS  Y ACCESORIOS VARIOS, CUANDO EXISTA DIFICULTAD PARA ENTREGA DIRECTA POR EL PROVEEDOR,</v>
          </cell>
          <cell r="E398" t="str">
            <v>TKM</v>
          </cell>
          <cell r="F398">
            <v>4.59</v>
          </cell>
          <cell r="G398">
            <v>4.63</v>
          </cell>
          <cell r="H398">
            <v>4.8600000000000003</v>
          </cell>
          <cell r="I398">
            <v>4.59</v>
          </cell>
          <cell r="J398">
            <v>4.9400000000000004</v>
          </cell>
          <cell r="K398">
            <v>4.74</v>
          </cell>
          <cell r="L398">
            <v>4.74</v>
          </cell>
          <cell r="M398">
            <v>4.74</v>
          </cell>
          <cell r="N398">
            <v>4.74</v>
          </cell>
        </row>
        <row r="399">
          <cell r="D399" t="str">
            <v>O NO SE DISPONGA PRODUCTO EN LA LOCALIDAD KM SUBSECUENTE ZONA URBANA  TRANSITO INTENSO PAVIMENTO.</v>
          </cell>
        </row>
        <row r="401">
          <cell r="C401" t="str">
            <v>1108001633</v>
          </cell>
          <cell r="D401" t="str">
            <v>ACARREO EN CAMIÓN DE REDILAS DE 3 TONELADAS DE CAPACIDAD, DE MATERIALES PARA CONSTRUCCIÓN  AGREGADOS, AGLUTINANTES, ACEROS, MADERAS,  MATERIALES HIDRAULICOS,  ACABADOS  Y ACCESORIOS VARIOS, CUANDO EXISTA DIFICULTAD PARA ENTREGA DIRECTA POR EL PROVEEDOR,</v>
          </cell>
          <cell r="E401" t="str">
            <v>TKM</v>
          </cell>
          <cell r="F401">
            <v>4.25</v>
          </cell>
          <cell r="G401">
            <v>4.28</v>
          </cell>
          <cell r="H401">
            <v>4.5</v>
          </cell>
          <cell r="I401">
            <v>4.25</v>
          </cell>
          <cell r="J401">
            <v>4.58</v>
          </cell>
          <cell r="K401">
            <v>4.3899999999999997</v>
          </cell>
          <cell r="L401">
            <v>4.3899999999999997</v>
          </cell>
          <cell r="M401">
            <v>4.3899999999999997</v>
          </cell>
          <cell r="N401">
            <v>4.3899999999999997</v>
          </cell>
        </row>
        <row r="402">
          <cell r="D402" t="str">
            <v>O NO SE DISPONGA PRODUCTO EN LA LOCALIDAD    KM SUBSECUENTE   ZONA URBANA  TRANSITO NORMAL   PAVIMENTO.</v>
          </cell>
        </row>
        <row r="404">
          <cell r="C404" t="str">
            <v>1108001643</v>
          </cell>
          <cell r="D404" t="str">
            <v>ACARREO EN CAMIÓN DE REDILAS DE 3 TONELADAS DE CAPACIDAD, DE MATERIALES PARA CONSTRUCCIÓN  AGREGADOS, AGLUTINANTES, ACEROS, MADERAS,  MATERIALES HIDRAULICOS,  ACABADOS  Y ACCESORIOS VARIOS, CUANDO EXISTA DIFICULTAD PARA ENTREGA DIRECTA POR EL PROVEEDOR,</v>
          </cell>
          <cell r="E404" t="str">
            <v>TKM</v>
          </cell>
          <cell r="F404">
            <v>3.91</v>
          </cell>
          <cell r="G404">
            <v>3.95</v>
          </cell>
          <cell r="H404">
            <v>4.1500000000000004</v>
          </cell>
          <cell r="I404">
            <v>3.91</v>
          </cell>
          <cell r="J404">
            <v>4.2</v>
          </cell>
          <cell r="K404">
            <v>4.04</v>
          </cell>
          <cell r="L404">
            <v>4.04</v>
          </cell>
          <cell r="M404">
            <v>4.04</v>
          </cell>
          <cell r="N404">
            <v>4.04</v>
          </cell>
        </row>
        <row r="405">
          <cell r="D405" t="str">
            <v>O NO SE DISPONGA PRODUCTO EN LA LOCALIDAD    KM SUBSECUENTE PAVIMENTO.</v>
          </cell>
        </row>
        <row r="408">
          <cell r="C408" t="str">
            <v>1108001653</v>
          </cell>
          <cell r="D408" t="str">
            <v>ACARREO EN CAMIÓN DE REDILAS DE 3 TONELADAS DE CAPACIDAD, DE MATERIALES PARA CONSTRUCCIÓN   AGREGADOS, AGLUTINANTES, ACEROS, MADERAS,  MATERIALES HIDRAULICOS,  ACABADOS  Y ACCESORIOS VARIOS, CUANDO EXISTA DIFICULTAD PARA ENTREGA DIRECTA POR EL</v>
          </cell>
          <cell r="E408" t="str">
            <v>TON</v>
          </cell>
          <cell r="F408">
            <v>69.73</v>
          </cell>
          <cell r="G408">
            <v>69.86</v>
          </cell>
          <cell r="H408">
            <v>84.19</v>
          </cell>
          <cell r="I408">
            <v>69.73</v>
          </cell>
          <cell r="J408">
            <v>84.56</v>
          </cell>
          <cell r="K408">
            <v>81.84</v>
          </cell>
          <cell r="L408">
            <v>81.84</v>
          </cell>
          <cell r="M408">
            <v>81.84</v>
          </cell>
          <cell r="N408">
            <v>81.84</v>
          </cell>
        </row>
        <row r="409">
          <cell r="D409" t="str">
            <v>PROVEEDOR, O NO SE DISPONGA PRODUCTO EN LA LOCALIDAD 1er . Km. TERRACERIAS</v>
          </cell>
        </row>
        <row r="411">
          <cell r="C411" t="str">
            <v>1108001663</v>
          </cell>
          <cell r="D411" t="str">
            <v>ACARREO EN CAMIÓN DE REDILAS DE 3 TONELADAS DE CAPACIDAD, DE MATERIALES PARA CONSTRUCCIÓN   AGREGADOS, AGLUTINANTES, ACEROS, MADERAS,  MATERIALES HIDRAULICOS,  ACABADOS  Y ACCESORIOS VARIOS, CUANDO EXISTA DIFICULTAD PARA ENTREGA DIRECTA POR EL</v>
          </cell>
          <cell r="E411" t="str">
            <v>TKM</v>
          </cell>
          <cell r="F411">
            <v>6.81</v>
          </cell>
          <cell r="G411">
            <v>6.85</v>
          </cell>
          <cell r="H411">
            <v>7.2</v>
          </cell>
          <cell r="I411">
            <v>6.81</v>
          </cell>
          <cell r="J411">
            <v>7.32</v>
          </cell>
          <cell r="K411">
            <v>7.03</v>
          </cell>
          <cell r="L411">
            <v>7.03</v>
          </cell>
          <cell r="M411">
            <v>7.03</v>
          </cell>
          <cell r="N411">
            <v>7.03</v>
          </cell>
        </row>
        <row r="412">
          <cell r="D412" t="str">
            <v>PROVEEDOR, O NO SE DISPONGA PRODUCTO EN LA LOCALIDAD KM SUBSECUENTE TERRACERIAS.</v>
          </cell>
        </row>
        <row r="414">
          <cell r="C414" t="str">
            <v>1108001673</v>
          </cell>
          <cell r="D414" t="str">
            <v>ACARREO EN CAMIÓN DE REDILAS DE 3 TONELADAS DE CAPACIDAD, DE MATERIALES PARA CONSTRUCCIÓN    AGREGADOS, AGLUTINANTES, ACEROS, MADERAS,  MATERIALES HIDRAULICOS,  ACABADOS  Y ACCESORIOS VARIOS, CUANDO EXISTA DIFICULTAD PARA SU ENTREGA DIRECTA POR EL</v>
          </cell>
          <cell r="E414" t="str">
            <v>TKM</v>
          </cell>
          <cell r="F414">
            <v>9.7100000000000009</v>
          </cell>
          <cell r="G414">
            <v>9.7799999999999994</v>
          </cell>
          <cell r="H414">
            <v>10.28</v>
          </cell>
          <cell r="I414">
            <v>9.7100000000000009</v>
          </cell>
          <cell r="J414">
            <v>10.44</v>
          </cell>
          <cell r="K414">
            <v>10.050000000000001</v>
          </cell>
          <cell r="L414">
            <v>10.050000000000001</v>
          </cell>
          <cell r="M414">
            <v>10.050000000000001</v>
          </cell>
          <cell r="N414">
            <v>10.050000000000001</v>
          </cell>
        </row>
        <row r="415">
          <cell r="D415" t="str">
            <v>PROVEEDOR EN LA LOCALIDAD  KM SUBSECUENTE   TERRACERIAS   LOMERIO SUAVE</v>
          </cell>
        </row>
        <row r="417">
          <cell r="C417" t="str">
            <v>1108001683</v>
          </cell>
          <cell r="D417" t="str">
            <v>ACARREO  EN CAMIÓN DE REDILAS DE 3 TONELADAS DE CAPACIDAD, DE MATERIALES PARA CONSTRUCCIÓN   AGREGADOS, AGLUTINANTES, ACEROS, MADERAS,  MATERIALES HIDRAULICOS,  ACABADOS   Y ACCESORIOS VARIOS, CUANDO EXISTA DIFICULTAD PARA SU ENTREGA DIRECTA POR EL</v>
          </cell>
          <cell r="E417" t="str">
            <v>TKM</v>
          </cell>
          <cell r="F417">
            <v>13.61</v>
          </cell>
          <cell r="G417">
            <v>13.69</v>
          </cell>
          <cell r="H417">
            <v>14.41</v>
          </cell>
          <cell r="I417">
            <v>13.61</v>
          </cell>
          <cell r="J417">
            <v>14.63</v>
          </cell>
          <cell r="K417">
            <v>14.08</v>
          </cell>
          <cell r="L417">
            <v>14.08</v>
          </cell>
          <cell r="M417">
            <v>14.08</v>
          </cell>
          <cell r="N417">
            <v>14.08</v>
          </cell>
        </row>
        <row r="419">
          <cell r="D419" t="str">
            <v>PROVEEDOR, O NO SE DISPONGA PRODUCTO EN LA LOCALIDAD  KM  SUBSECUENTE    TERRACERIAS CON LOMERIA PRONUNCIADO.</v>
          </cell>
        </row>
        <row r="421">
          <cell r="C421" t="str">
            <v>1108001693</v>
          </cell>
          <cell r="D421" t="str">
            <v>ACARREO EN CARRETA TIRADA POR BESTIAS, DE MATERIALES PARA CONSTRUCCIÓN Y ACCESORIOS VARIOS. APLICABLE EXCLUSIVAMENTE EN LOS LUGARES EN QUE LAS CONDICIONES DEL TERRENO NO PERMITEN OTRO MEDIO DE TRANSPORTE, INCLUYE: CARGA Y DESCARGA, 1ER. KM.</v>
          </cell>
          <cell r="E421" t="str">
            <v>TON</v>
          </cell>
          <cell r="F421">
            <v>604.64</v>
          </cell>
          <cell r="G421">
            <v>604.64</v>
          </cell>
          <cell r="H421">
            <v>610.07000000000005</v>
          </cell>
          <cell r="I421">
            <v>604.64</v>
          </cell>
          <cell r="J421">
            <v>610.07000000000005</v>
          </cell>
          <cell r="K421">
            <v>609.32000000000005</v>
          </cell>
          <cell r="L421">
            <v>609.32000000000005</v>
          </cell>
          <cell r="M421">
            <v>609.32000000000005</v>
          </cell>
          <cell r="N421">
            <v>609.32000000000005</v>
          </cell>
        </row>
        <row r="423">
          <cell r="C423" t="str">
            <v>1108001703</v>
          </cell>
          <cell r="D423" t="str">
            <v>ACARREO EN CARRETA TIRADA POR BESTIAS, DE MATERIALES PARA CONSTRUCCIÓN Y ACCESORIOS VARIOS. APLICABLE EXCLUSIVAMENTE EN LOS LUGARES EN QUE LAS CONDICIONES DEL TERRENO NO PERMITEN OTRO MEDIO DE TRANSPORTE, INCLUYE: CARGA Y DESCARGA,   KM SUBSECUENTE.</v>
          </cell>
          <cell r="E423" t="str">
            <v>TKM</v>
          </cell>
          <cell r="F423">
            <v>93.61</v>
          </cell>
          <cell r="G423">
            <v>93.61</v>
          </cell>
          <cell r="H423">
            <v>93.61</v>
          </cell>
          <cell r="I423">
            <v>93.61</v>
          </cell>
          <cell r="J423">
            <v>93.61</v>
          </cell>
          <cell r="K423">
            <v>93.61</v>
          </cell>
          <cell r="L423">
            <v>93.61</v>
          </cell>
          <cell r="M423">
            <v>93.61</v>
          </cell>
          <cell r="N423">
            <v>93.61</v>
          </cell>
        </row>
        <row r="425">
          <cell r="C425" t="str">
            <v>1108001713</v>
          </cell>
          <cell r="D425" t="str">
            <v>ACARREO DE AGREGADOS , EN VEREDA CON BESTIA O A HOMBRO  CON UNA PENDIENTE HASTA EL 15%,  1ER  HECTOMETRO</v>
          </cell>
          <cell r="E425" t="str">
            <v>M3</v>
          </cell>
          <cell r="F425">
            <v>103.3</v>
          </cell>
          <cell r="G425">
            <v>103.3</v>
          </cell>
          <cell r="H425">
            <v>117.56</v>
          </cell>
          <cell r="I425">
            <v>103.3</v>
          </cell>
          <cell r="J425">
            <v>117.56</v>
          </cell>
          <cell r="K425">
            <v>115.57</v>
          </cell>
          <cell r="L425">
            <v>115.57</v>
          </cell>
          <cell r="M425">
            <v>115.57</v>
          </cell>
          <cell r="N425">
            <v>115.57</v>
          </cell>
        </row>
        <row r="427">
          <cell r="C427" t="str">
            <v>1108001723</v>
          </cell>
          <cell r="D427" t="str">
            <v>ACARREO DE AGREGADOS ,  EN VEREDA CON BESTIA O A HOMBRO   CON UNA PENDIENTE HASTA EL 15%,  HECTOMETRO SUBSECUENTE</v>
          </cell>
          <cell r="E427" t="str">
            <v>M3-HM</v>
          </cell>
          <cell r="F427">
            <v>51.84</v>
          </cell>
          <cell r="G427">
            <v>51.84</v>
          </cell>
          <cell r="H427">
            <v>51.84</v>
          </cell>
          <cell r="I427">
            <v>51.84</v>
          </cell>
          <cell r="J427">
            <v>51.84</v>
          </cell>
          <cell r="K427">
            <v>51.84</v>
          </cell>
          <cell r="L427">
            <v>51.84</v>
          </cell>
          <cell r="M427">
            <v>51.84</v>
          </cell>
          <cell r="N427">
            <v>51.84</v>
          </cell>
        </row>
        <row r="429">
          <cell r="C429" t="str">
            <v>1108001733</v>
          </cell>
          <cell r="D429" t="str">
            <v>ACARREO DE AGLUTINANTES EN VEREDA CON BESTIA O A HOMBRO  CON UNA PENDIENTE HASTA EL 15%, 1ER  HECTOMETRO</v>
          </cell>
          <cell r="E429" t="str">
            <v>TON</v>
          </cell>
          <cell r="F429">
            <v>257.08</v>
          </cell>
          <cell r="G429">
            <v>257.08</v>
          </cell>
          <cell r="H429">
            <v>274.05</v>
          </cell>
          <cell r="I429">
            <v>257.08</v>
          </cell>
          <cell r="J429">
            <v>274.05</v>
          </cell>
          <cell r="K429">
            <v>271.69</v>
          </cell>
          <cell r="L429">
            <v>271.69</v>
          </cell>
          <cell r="M429">
            <v>271.69</v>
          </cell>
          <cell r="N429">
            <v>271.69</v>
          </cell>
        </row>
        <row r="432">
          <cell r="C432" t="str">
            <v>1108001743</v>
          </cell>
          <cell r="D432" t="str">
            <v>ACARREO DE AGLUTINANTES EN VEREDA CON BESTIA O A HOMBRO  CON UNA PENDIENTE HASTA EL 15%,  HECTOMETRO SUBSECUENTE.</v>
          </cell>
          <cell r="E432" t="str">
            <v>TONHM</v>
          </cell>
          <cell r="F432">
            <v>195.85</v>
          </cell>
          <cell r="G432">
            <v>195.85</v>
          </cell>
          <cell r="H432">
            <v>195.85</v>
          </cell>
          <cell r="I432">
            <v>195.85</v>
          </cell>
          <cell r="J432">
            <v>195.85</v>
          </cell>
          <cell r="K432">
            <v>195.85</v>
          </cell>
          <cell r="L432">
            <v>195.85</v>
          </cell>
          <cell r="M432">
            <v>195.85</v>
          </cell>
          <cell r="N432">
            <v>195.85</v>
          </cell>
        </row>
        <row r="434">
          <cell r="C434" t="str">
            <v>1108001753</v>
          </cell>
          <cell r="D434" t="str">
            <v>ACARREO DE PIEDRA EN VEREDA CON BESTIA O A HOMBRO   CON PENDIENTE HASTA EL 15%    1ER  HECTOMETRO</v>
          </cell>
          <cell r="E434" t="str">
            <v>M3</v>
          </cell>
          <cell r="F434">
            <v>114.41</v>
          </cell>
          <cell r="G434">
            <v>114.41</v>
          </cell>
          <cell r="H434">
            <v>128.66</v>
          </cell>
          <cell r="I434">
            <v>114.41</v>
          </cell>
          <cell r="J434">
            <v>128.66</v>
          </cell>
          <cell r="K434">
            <v>126.7</v>
          </cell>
          <cell r="L434">
            <v>126.7</v>
          </cell>
          <cell r="M434">
            <v>126.7</v>
          </cell>
          <cell r="N434">
            <v>126.7</v>
          </cell>
        </row>
        <row r="436">
          <cell r="C436" t="str">
            <v>1108001763</v>
          </cell>
          <cell r="D436" t="str">
            <v>ACARREO DE PIEDRA EN VEREDA CON BESTIA O A HOMBRO  CON PENDIENTE HASTA EL 15%  HECTOMETRO SUBSECUENTE.</v>
          </cell>
          <cell r="E436" t="str">
            <v>M3-HM</v>
          </cell>
          <cell r="F436">
            <v>62.95</v>
          </cell>
          <cell r="G436">
            <v>62.95</v>
          </cell>
          <cell r="H436">
            <v>62.95</v>
          </cell>
          <cell r="I436">
            <v>62.95</v>
          </cell>
          <cell r="J436">
            <v>62.95</v>
          </cell>
          <cell r="K436">
            <v>62.95</v>
          </cell>
          <cell r="L436">
            <v>62.95</v>
          </cell>
          <cell r="M436">
            <v>62.95</v>
          </cell>
          <cell r="N436">
            <v>62.95</v>
          </cell>
        </row>
        <row r="438">
          <cell r="D438" t="str">
            <v>Total  ACARREOS</v>
          </cell>
        </row>
        <row r="439">
          <cell r="C439" t="str">
            <v>A1107</v>
          </cell>
          <cell r="D439" t="str">
            <v>ACARREOS PARA VOLUMENES MAYORES A 3000M3</v>
          </cell>
        </row>
        <row r="440">
          <cell r="C440" t="str">
            <v>1108002013</v>
          </cell>
          <cell r="D440" t="str">
            <v>ACARREO EN CAMION DE VOLTEO DE 7M3 CONSIDERANDO UNA VELOCIDAD PROMEDIO DE RECORRIDO DE 36 KM/HR Y SIETE MINUTOS CON CATORCE SEGUNDOS EN ESPERA, ACOMODO, CARGA Y DESCARGA. ZONA IV. SOBRE PAVIMENTO  1 ER KM</v>
          </cell>
          <cell r="E440" t="str">
            <v>M3/KM</v>
          </cell>
          <cell r="F440">
            <v>8.6199999999999992</v>
          </cell>
          <cell r="G440">
            <v>8.6199999999999992</v>
          </cell>
          <cell r="H440">
            <v>8.6199999999999992</v>
          </cell>
          <cell r="I440">
            <v>8.6199999999999992</v>
          </cell>
          <cell r="J440">
            <v>8.6199999999999992</v>
          </cell>
          <cell r="K440">
            <v>8.6199999999999992</v>
          </cell>
          <cell r="L440">
            <v>8.6199999999999992</v>
          </cell>
          <cell r="M440">
            <v>8.6199999999999992</v>
          </cell>
          <cell r="N440">
            <v>8.6199999999999992</v>
          </cell>
        </row>
        <row r="442">
          <cell r="C442" t="str">
            <v>1108002014</v>
          </cell>
          <cell r="D442" t="str">
            <v>ACARREO EN CAMION DE VOLTEO DE 7M3 CONSIDERANDO UNA VELOCIDAD PROMEDIO DE RECORRIDO DE 36 KM/HR Y SIETE MINUTOS CON CATORCE SEGUNDOS EN ESPERA, ACOMODO, CARGA Y DESCARGA. ZONA IV. SOBRE PAVIMENTO  KM 2  AL  KM 20</v>
          </cell>
          <cell r="E442" t="str">
            <v>M3/KM</v>
          </cell>
          <cell r="F442">
            <v>3.82</v>
          </cell>
          <cell r="G442">
            <v>3.82</v>
          </cell>
          <cell r="H442">
            <v>3.82</v>
          </cell>
          <cell r="I442">
            <v>3.82</v>
          </cell>
          <cell r="J442">
            <v>3.82</v>
          </cell>
          <cell r="K442">
            <v>3.82</v>
          </cell>
          <cell r="L442">
            <v>3.82</v>
          </cell>
          <cell r="M442">
            <v>3.82</v>
          </cell>
          <cell r="N442">
            <v>3.82</v>
          </cell>
        </row>
        <row r="444">
          <cell r="C444" t="str">
            <v>1108002015</v>
          </cell>
          <cell r="D444" t="str">
            <v>ACARREO EN CAMION DE VOLTEO DE 7M3 CONSIDERANDO UNA VELOCIDAD PROMEDIO DE RECORRIDO DE 36 KM/HR Y SIETE MINUTOS CON CATORCE SEGUNDOS EN ESPERA, ACOMODO, CARGA Y DESCARGA. ZONA IV. SOBRE PAVIMENTO  KM 21 EN ADELANTE</v>
          </cell>
          <cell r="E444" t="str">
            <v>M3/KM</v>
          </cell>
          <cell r="F444">
            <v>3.55</v>
          </cell>
          <cell r="G444">
            <v>3.55</v>
          </cell>
          <cell r="H444">
            <v>3.55</v>
          </cell>
          <cell r="I444">
            <v>3.55</v>
          </cell>
          <cell r="J444">
            <v>3.55</v>
          </cell>
          <cell r="K444">
            <v>3.55</v>
          </cell>
          <cell r="L444">
            <v>3.55</v>
          </cell>
          <cell r="M444">
            <v>3.55</v>
          </cell>
          <cell r="N444">
            <v>3.55</v>
          </cell>
        </row>
        <row r="447">
          <cell r="C447" t="str">
            <v>1108002016</v>
          </cell>
          <cell r="D447" t="str">
            <v>ACARREO EN CAMION DE VOLTEO DE 7M3 CONSIDERANDO UNA VELOCIDAD PROMEDIO DE RECORRIDO DE 28.8 KM/HR Y SIETE MINUTOS CON CATORCE SEGUNDOS EN ESPERA, ACOMODO, CARGA Y DESCARGA. ZONA IV. SOBRE REVESTIMIENTO, TERRACERIA Y BRECHA:  1 ER KM</v>
          </cell>
          <cell r="E447" t="str">
            <v>M3/KM</v>
          </cell>
          <cell r="F447">
            <v>9.58</v>
          </cell>
          <cell r="G447">
            <v>9.58</v>
          </cell>
          <cell r="H447">
            <v>9.58</v>
          </cell>
          <cell r="I447">
            <v>9.58</v>
          </cell>
          <cell r="J447">
            <v>9.58</v>
          </cell>
          <cell r="K447">
            <v>9.58</v>
          </cell>
          <cell r="L447">
            <v>9.58</v>
          </cell>
          <cell r="M447">
            <v>9.58</v>
          </cell>
          <cell r="N447">
            <v>9.58</v>
          </cell>
        </row>
        <row r="449">
          <cell r="C449" t="str">
            <v>1108002017</v>
          </cell>
          <cell r="D449" t="str">
            <v>ACARREO EN CAMION DE VOLTEO DE 7M3 CONSIDERANDO UNA VELOCIDAD PROMEDIO DE RECORRIDO DE 28.8 KM/HR Y SIETE MINUTOS CON CATORCE SEGUNDOS EN ESPERA, ACOMODO, CARGA Y DESCARGA. ZONA IV. SOBRE REVESTIMIENTO, TERRACERIA Y BRECHA:  KM 2 AL KM 20</v>
          </cell>
          <cell r="E449" t="str">
            <v>M3/KM</v>
          </cell>
          <cell r="F449">
            <v>4.7699999999999996</v>
          </cell>
          <cell r="G449">
            <v>4.7699999999999996</v>
          </cell>
          <cell r="H449">
            <v>4.7699999999999996</v>
          </cell>
          <cell r="I449">
            <v>4.7699999999999996</v>
          </cell>
          <cell r="J449">
            <v>4.7699999999999996</v>
          </cell>
          <cell r="K449">
            <v>4.7699999999999996</v>
          </cell>
          <cell r="L449">
            <v>4.7699999999999996</v>
          </cell>
          <cell r="M449">
            <v>4.7699999999999996</v>
          </cell>
          <cell r="N449">
            <v>4.7699999999999996</v>
          </cell>
        </row>
        <row r="451">
          <cell r="C451" t="str">
            <v>1108002018</v>
          </cell>
          <cell r="D451" t="str">
            <v>ACARREO EN CAMION DE VOLTEO DE 7M3 CONSIDERANDO UNA VELOCIDAD PROMEDIO DE RECORRIDO DE 28.8 KM/HR Y SIETE MINUTOS CON CATORCE SEGUNDOS EN ESPERA, ACOMODO, CARGA Y DESCARGA. ZONA IV. SOBRE REVESTIMIENTO, TERRACERIA Y BRECHA:  KM 21 EN ADELANTE</v>
          </cell>
          <cell r="E451" t="str">
            <v>M3/KM</v>
          </cell>
          <cell r="F451">
            <v>3.55</v>
          </cell>
          <cell r="G451">
            <v>3.55</v>
          </cell>
          <cell r="H451">
            <v>3.55</v>
          </cell>
          <cell r="I451">
            <v>3.55</v>
          </cell>
          <cell r="J451">
            <v>3.55</v>
          </cell>
          <cell r="K451">
            <v>3.55</v>
          </cell>
          <cell r="L451">
            <v>3.55</v>
          </cell>
          <cell r="M451">
            <v>3.55</v>
          </cell>
          <cell r="N451">
            <v>3.55</v>
          </cell>
        </row>
        <row r="453">
          <cell r="D453" t="str">
            <v>Total  ACARREOS PARA VOLUMENES MAYORES A 3000M3</v>
          </cell>
        </row>
        <row r="454">
          <cell r="D454" t="str">
            <v>Total  PRELIMINARES</v>
          </cell>
        </row>
        <row r="455">
          <cell r="C455" t="str">
            <v>A12</v>
          </cell>
          <cell r="D455" t="str">
            <v>CIMENTACION</v>
          </cell>
        </row>
        <row r="456">
          <cell r="C456" t="str">
            <v>1201000011</v>
          </cell>
          <cell r="D456" t="str">
            <v>PLANTILLA DE CONCRETO HECHO EN OBRA F'c=50 KG/CM2 CON UN ESPESOR PROMEDIO DE 6 CM.</v>
          </cell>
          <cell r="E456" t="str">
            <v>M2</v>
          </cell>
          <cell r="F456">
            <v>63.34</v>
          </cell>
          <cell r="G456">
            <v>61.64</v>
          </cell>
          <cell r="H456">
            <v>74.510000000000005</v>
          </cell>
          <cell r="I456">
            <v>71.55</v>
          </cell>
          <cell r="J456">
            <v>76.099999999999994</v>
          </cell>
          <cell r="K456">
            <v>68.92</v>
          </cell>
          <cell r="L456">
            <v>59.58</v>
          </cell>
          <cell r="M456">
            <v>69.91</v>
          </cell>
          <cell r="N456">
            <v>64.48</v>
          </cell>
        </row>
        <row r="458">
          <cell r="C458" t="str">
            <v>1201000021</v>
          </cell>
          <cell r="D458" t="str">
            <v>CONCRETO CICLÓPEO HECHO CON PIEDRA BRAZA Y CONCRETO F c=100 KG/CM2 EN CIMENTACIÓN.</v>
          </cell>
          <cell r="E458" t="str">
            <v>M3</v>
          </cell>
          <cell r="F458">
            <v>1018.15</v>
          </cell>
          <cell r="G458">
            <v>948.52</v>
          </cell>
          <cell r="H458">
            <v>1194.55</v>
          </cell>
          <cell r="I458">
            <v>1124.5999999999999</v>
          </cell>
          <cell r="J458">
            <v>1212.33</v>
          </cell>
          <cell r="K458">
            <v>1138.4100000000001</v>
          </cell>
          <cell r="L458">
            <v>955.12</v>
          </cell>
          <cell r="M458">
            <v>1092.57</v>
          </cell>
          <cell r="N458">
            <v>1056.81</v>
          </cell>
        </row>
        <row r="461">
          <cell r="C461" t="str">
            <v>1201000031</v>
          </cell>
          <cell r="D461" t="str">
            <v>PLANTILLA DE CONCRETO F'c=100 KG/CM2 HECHO EN OBRA CON UN ESPESOR DE 6 CM, INCLUYE: PREPARACIÓN DEL ÁREA DE DESPLANTE.</v>
          </cell>
          <cell r="E461" t="str">
            <v>M2</v>
          </cell>
          <cell r="F461">
            <v>73.650000000000006</v>
          </cell>
          <cell r="G461">
            <v>70.09</v>
          </cell>
          <cell r="H461">
            <v>85.19</v>
          </cell>
          <cell r="I461">
            <v>82.77</v>
          </cell>
          <cell r="J461">
            <v>86.58</v>
          </cell>
          <cell r="K461">
            <v>78.62</v>
          </cell>
          <cell r="L461">
            <v>69.48</v>
          </cell>
          <cell r="M461">
            <v>81.27</v>
          </cell>
          <cell r="N461">
            <v>75.45</v>
          </cell>
        </row>
        <row r="463">
          <cell r="C463" t="str">
            <v>1201000041</v>
          </cell>
          <cell r="D463" t="str">
            <v>PLANTILLA DE 8 CM. DE ESPESOR, DE CONCRETO F'c=100 KG/CM2, INCLUYE: PREPARACIÓN DEL ÁREA DE DESPLANTE, NIVELACIÓN Y COMPACTACIÓN.</v>
          </cell>
          <cell r="E463" t="str">
            <v>M2</v>
          </cell>
          <cell r="F463">
            <v>106.21</v>
          </cell>
          <cell r="G463">
            <v>101.47</v>
          </cell>
          <cell r="H463">
            <v>123.87</v>
          </cell>
          <cell r="I463">
            <v>118.37</v>
          </cell>
          <cell r="J463">
            <v>125.72</v>
          </cell>
          <cell r="K463">
            <v>113.68</v>
          </cell>
          <cell r="L463">
            <v>101.49</v>
          </cell>
          <cell r="M463">
            <v>117.22</v>
          </cell>
          <cell r="N463">
            <v>109.46</v>
          </cell>
        </row>
        <row r="465">
          <cell r="C465" t="str">
            <v>1201000051</v>
          </cell>
          <cell r="D465" t="str">
            <v>FABRICACIÓN, SUMINISTRO Y COLOCACIÓN DE CONCRETO CICLÓPEO, CON PIEDRA LIMPIA AL 60% Y CONCRETO HECHO EN OBRA DE F'c=100 KG/CM2, INCLUYE: ACARREO Y PICADO.</v>
          </cell>
          <cell r="E465" t="str">
            <v>M3</v>
          </cell>
          <cell r="F465">
            <v>629.24</v>
          </cell>
          <cell r="G465">
            <v>570.54</v>
          </cell>
          <cell r="H465">
            <v>747.59</v>
          </cell>
          <cell r="I465">
            <v>690.06</v>
          </cell>
          <cell r="J465">
            <v>758.41</v>
          </cell>
          <cell r="K465">
            <v>734.78</v>
          </cell>
          <cell r="L465">
            <v>579.15</v>
          </cell>
          <cell r="M465">
            <v>657.7</v>
          </cell>
          <cell r="N465">
            <v>658.58</v>
          </cell>
        </row>
        <row r="467">
          <cell r="C467" t="str">
            <v>1203000011</v>
          </cell>
          <cell r="D467" t="str">
            <v>CONCRETO F'c=50 KG/CM2 EN CIMENTACIÓN CON CEMENTO NORMAL,  EL TAMAÑO MÁXIMO DEL AGREGADO SERÁ DE  3/4" ELABORADO EN OBRA CON MAQUINA REVOLVEDORA, ACARREO, COLOCADO, VIBRADO Y CURADO.</v>
          </cell>
          <cell r="E467" t="str">
            <v>M3</v>
          </cell>
          <cell r="F467">
            <v>1120.56</v>
          </cell>
          <cell r="G467">
            <v>1092.55</v>
          </cell>
          <cell r="H467">
            <v>1316.5</v>
          </cell>
          <cell r="I467">
            <v>1257.4000000000001</v>
          </cell>
          <cell r="J467">
            <v>1343.53</v>
          </cell>
          <cell r="K467">
            <v>1225.23</v>
          </cell>
          <cell r="L467">
            <v>1069.51</v>
          </cell>
          <cell r="M467">
            <v>1241.6400000000001</v>
          </cell>
          <cell r="N467">
            <v>1151.33</v>
          </cell>
        </row>
        <row r="469">
          <cell r="C469" t="str">
            <v>1203000041</v>
          </cell>
          <cell r="D469" t="str">
            <v>CONCRETO F'c=100 KG/CM2 EN CIMENTACIÓN CON CEMENTO NORMAL  EL TAMAÑO MÁXIMO DEL AGREGADO SERÁ DE  3/4" ELABORADO EN OBRA CON MAQUINA REVOLVEDORA, COLOCADO, VIBRADO Y CURADO.</v>
          </cell>
          <cell r="E469" t="str">
            <v>M3</v>
          </cell>
          <cell r="F469">
            <v>1315.06</v>
          </cell>
          <cell r="G469">
            <v>1256.1400000000001</v>
          </cell>
          <cell r="H469">
            <v>1522.2</v>
          </cell>
          <cell r="I469">
            <v>1467.13</v>
          </cell>
          <cell r="J469">
            <v>1545.88</v>
          </cell>
          <cell r="K469">
            <v>1411.48</v>
          </cell>
          <cell r="L469">
            <v>1259.21</v>
          </cell>
          <cell r="M469">
            <v>1455.56</v>
          </cell>
          <cell r="N469">
            <v>1358.6</v>
          </cell>
        </row>
        <row r="471">
          <cell r="C471" t="str">
            <v>1203000051</v>
          </cell>
          <cell r="D471" t="str">
            <v>CONCRETO F'c=150 KG/CM2 FABRICADO EN OBRA PARA CIMENTACIÓN. EL TAMAÑO MÁXIMO DEL AGREGADO SERÁ DE (3/4") Y SU CALIDAD Y BANCO DE PROCEDENCIA, DEBERÁN SER APROBADOS  POR LA SECRETARIA, INCLUYE: ACARREO, MUESTREO, COLADO, VIBRADO, CURADO, DESPERDICIO Y</v>
          </cell>
          <cell r="E471" t="str">
            <v>M3</v>
          </cell>
          <cell r="F471">
            <v>1410.58</v>
          </cell>
          <cell r="G471">
            <v>1351.52</v>
          </cell>
          <cell r="H471">
            <v>1624.22</v>
          </cell>
          <cell r="I471">
            <v>1559.77</v>
          </cell>
          <cell r="J471">
            <v>1647.21</v>
          </cell>
          <cell r="K471">
            <v>1507.13</v>
          </cell>
          <cell r="L471">
            <v>1360.84</v>
          </cell>
          <cell r="M471">
            <v>1556.39</v>
          </cell>
          <cell r="N471">
            <v>1456.57</v>
          </cell>
        </row>
        <row r="473">
          <cell r="D473" t="str">
            <v>REVOLVEDORA.</v>
          </cell>
        </row>
        <row r="475">
          <cell r="C475" t="str">
            <v>1203000021</v>
          </cell>
          <cell r="D475" t="str">
            <v>CONCRETO F'c=200 KG/CM2 FABRICADO EN OBRA PARA CIMENTACIÓN, EL TAMAÑO MÁXIMO DEL AGREGADO SERÁ DE (3/4") Y SU CALIDAD Y BANCO DE PROCEDENCIA, DEBERÁN SER APROBADOS POR LA SECRETARIA, INCLUYE: ACARREO, MUESTREO, COLADO, VIBRADO, CURADO, DESPERDICIO Y REVOL</v>
          </cell>
          <cell r="E475" t="str">
            <v>M3</v>
          </cell>
          <cell r="F475">
            <v>1493.96</v>
          </cell>
          <cell r="G475">
            <v>1435.16</v>
          </cell>
          <cell r="H475">
            <v>1714.59</v>
          </cell>
          <cell r="I475">
            <v>1641.32</v>
          </cell>
          <cell r="J475">
            <v>1737.2</v>
          </cell>
          <cell r="K475">
            <v>1591.63</v>
          </cell>
          <cell r="L475">
            <v>1449.32</v>
          </cell>
          <cell r="M475">
            <v>1644.61</v>
          </cell>
          <cell r="N475">
            <v>1542.19</v>
          </cell>
        </row>
        <row r="478">
          <cell r="C478" t="str">
            <v>1203000031</v>
          </cell>
          <cell r="D478" t="str">
            <v>CONCRETO F'c=250 KG/CM2 EN CIMENTACIÓN CON CEMENTO NORMAL,  EL TAMAÑO MÁXIMO DEL AGREGADO SERÁ DE  3/4" ELABORADO EN OBRA CON MAQUINA REVOLVEDORA, COLOCADO, VIBRADO Y CURADO.</v>
          </cell>
          <cell r="E478" t="str">
            <v>M3</v>
          </cell>
          <cell r="F478">
            <v>1539.08</v>
          </cell>
          <cell r="G478">
            <v>1478.62</v>
          </cell>
          <cell r="H478">
            <v>1752.63</v>
          </cell>
          <cell r="I478">
            <v>1683.04</v>
          </cell>
          <cell r="J478">
            <v>1774.01</v>
          </cell>
          <cell r="K478">
            <v>1631.07</v>
          </cell>
          <cell r="L478">
            <v>1496.32</v>
          </cell>
          <cell r="M478">
            <v>1690.12</v>
          </cell>
          <cell r="N478">
            <v>1585.92</v>
          </cell>
        </row>
        <row r="480">
          <cell r="C480" t="str">
            <v>1203000061</v>
          </cell>
          <cell r="D480" t="str">
            <v>SUMINISTRO DE CONCRETO PREMEZCLADO F'c=150 KG/CM2 CON CEMENTO R.N. EL TAMAÑO MÁXIMO DEL AGREGADO SERÁ DE (3/4"), INCLUYE: DESPERDICIO.</v>
          </cell>
          <cell r="E480" t="str">
            <v>M3</v>
          </cell>
          <cell r="F480">
            <v>1355.58</v>
          </cell>
          <cell r="G480">
            <v>1355.58</v>
          </cell>
          <cell r="H480">
            <v>1355.58</v>
          </cell>
          <cell r="I480">
            <v>1355.58</v>
          </cell>
          <cell r="J480">
            <v>1355.58</v>
          </cell>
          <cell r="K480">
            <v>1355.58</v>
          </cell>
          <cell r="L480">
            <v>1355.58</v>
          </cell>
          <cell r="M480">
            <v>1355.58</v>
          </cell>
          <cell r="N480">
            <v>1355.58</v>
          </cell>
        </row>
        <row r="482">
          <cell r="C482" t="str">
            <v>1203000062</v>
          </cell>
          <cell r="D482" t="str">
            <v>SUMINISTRO DE CONCRETO PREMEZCLADO F'c=150 KG/CM2 CON CEMENTO R.N. EL TAMAÑO MÁXIMO DEL AGREGADO SERÁ DE (3/4"), INCLUYE: DESPERDICIO.</v>
          </cell>
          <cell r="E482" t="str">
            <v>M3</v>
          </cell>
          <cell r="F482">
            <v>93.08</v>
          </cell>
          <cell r="G482">
            <v>93.23</v>
          </cell>
          <cell r="H482">
            <v>116.31</v>
          </cell>
          <cell r="I482">
            <v>93.08</v>
          </cell>
          <cell r="J482">
            <v>116.46</v>
          </cell>
          <cell r="K482">
            <v>104.84</v>
          </cell>
          <cell r="L482">
            <v>104.84</v>
          </cell>
          <cell r="M482">
            <v>104.84</v>
          </cell>
          <cell r="N482">
            <v>104.84</v>
          </cell>
        </row>
        <row r="484">
          <cell r="C484" t="str">
            <v>1203000071</v>
          </cell>
          <cell r="D484" t="str">
            <v>SUMINISTRO DE CONCRETO PREMEZCLADO F'c=200 KG/CM2 CON CEMENTO R.N. EL TAMAÑO MÁXIMO DEL AGREGADO SERÁ DE (3/4"), INCLUYE: DESPERDICIO.</v>
          </cell>
          <cell r="E484" t="str">
            <v>M3</v>
          </cell>
          <cell r="F484">
            <v>1466</v>
          </cell>
          <cell r="G484">
            <v>1466</v>
          </cell>
          <cell r="H484">
            <v>1466</v>
          </cell>
          <cell r="I484">
            <v>1466</v>
          </cell>
          <cell r="J484">
            <v>1466</v>
          </cell>
          <cell r="K484">
            <v>1466</v>
          </cell>
          <cell r="L484">
            <v>1466</v>
          </cell>
          <cell r="M484">
            <v>1466</v>
          </cell>
          <cell r="N484">
            <v>1466</v>
          </cell>
        </row>
        <row r="486">
          <cell r="C486" t="str">
            <v>1203000081</v>
          </cell>
          <cell r="D486" t="str">
            <v>SUMINISTRO DE CONCRETO PREMEZCLADO F'c=250 KG/CM2 CON CEMENTO R.N. EL TAMAÑO MÁXIMO DEL AGREGADO SERÁ DE (3/4"), INCLUYE: DESPERDICIO.</v>
          </cell>
          <cell r="E486" t="str">
            <v>M3</v>
          </cell>
          <cell r="F486">
            <v>1784.12</v>
          </cell>
          <cell r="G486">
            <v>1784.12</v>
          </cell>
          <cell r="H486">
            <v>1784.12</v>
          </cell>
          <cell r="I486">
            <v>1784.12</v>
          </cell>
          <cell r="J486">
            <v>1784.12</v>
          </cell>
          <cell r="K486">
            <v>1784.12</v>
          </cell>
          <cell r="L486">
            <v>1784.12</v>
          </cell>
          <cell r="M486">
            <v>1784.12</v>
          </cell>
          <cell r="N486">
            <v>1784.12</v>
          </cell>
        </row>
        <row r="489">
          <cell r="C489" t="str">
            <v>1203000082</v>
          </cell>
          <cell r="D489" t="str">
            <v>SUMINISTRO DE CONCRETO PREMEZCLADO F'c=300 KG/CM2 CON CEMENTO R.N. EL TAMAÑO MÁXIMO DEL AGREGADO SERÁ DE (3/4"), INCLUYE: DESPERDICIO.</v>
          </cell>
          <cell r="E489" t="str">
            <v>M3</v>
          </cell>
          <cell r="F489">
            <v>1881.44</v>
          </cell>
          <cell r="G489">
            <v>1881.44</v>
          </cell>
          <cell r="H489">
            <v>1881.44</v>
          </cell>
          <cell r="I489">
            <v>1881.44</v>
          </cell>
          <cell r="J489">
            <v>1881.44</v>
          </cell>
          <cell r="K489">
            <v>1881.44</v>
          </cell>
          <cell r="L489">
            <v>1881.44</v>
          </cell>
          <cell r="M489">
            <v>1881.44</v>
          </cell>
          <cell r="N489">
            <v>1881.44</v>
          </cell>
        </row>
        <row r="491">
          <cell r="C491" t="str">
            <v>1203000083</v>
          </cell>
          <cell r="D491" t="str">
            <v>SUMINISTRO DE CONCRETO PREMEZCLADO F'c=350 KG/CM2 CON CEMENTO R.N. EL TAMAÑO MÁXIMO DEL AGREGADO SERÁ DE (3/4"), INCLUYE: DESPERDICIO.</v>
          </cell>
          <cell r="E491" t="str">
            <v>M3</v>
          </cell>
          <cell r="F491">
            <v>2162.7800000000002</v>
          </cell>
          <cell r="G491">
            <v>2162.7800000000002</v>
          </cell>
          <cell r="H491">
            <v>2162.7800000000002</v>
          </cell>
          <cell r="I491">
            <v>2162.7800000000002</v>
          </cell>
          <cell r="J491">
            <v>2162.7800000000002</v>
          </cell>
          <cell r="K491">
            <v>2162.7800000000002</v>
          </cell>
          <cell r="L491">
            <v>2162.7800000000002</v>
          </cell>
          <cell r="M491">
            <v>2162.7800000000002</v>
          </cell>
          <cell r="N491">
            <v>2162.7800000000002</v>
          </cell>
        </row>
        <row r="493">
          <cell r="C493" t="str">
            <v>1203000084</v>
          </cell>
          <cell r="D493" t="str">
            <v>SUMINISTRO DE CONCRETO PREMEZCLADO F'c=300 KG/CM2 CON CEMENTO R.R.EL TAMAÑO MÁXIMO DEL AGREGADO SERÁ DE (3/4"), INCLUYE: DESPERDICIO.</v>
          </cell>
          <cell r="E493" t="str">
            <v>M3</v>
          </cell>
          <cell r="F493">
            <v>2071.37</v>
          </cell>
          <cell r="G493">
            <v>2071.37</v>
          </cell>
          <cell r="H493">
            <v>2071.37</v>
          </cell>
          <cell r="I493">
            <v>2071.37</v>
          </cell>
          <cell r="J493">
            <v>2071.37</v>
          </cell>
          <cell r="K493">
            <v>2071.37</v>
          </cell>
          <cell r="L493">
            <v>2071.37</v>
          </cell>
          <cell r="M493">
            <v>2071.37</v>
          </cell>
          <cell r="N493">
            <v>2071.37</v>
          </cell>
        </row>
        <row r="495">
          <cell r="C495" t="str">
            <v>1203000085</v>
          </cell>
          <cell r="D495" t="str">
            <v>SUMINISTRO DE CONCRETO PREMEZCLADO F'c=350 KG/CM2 CON CEMENTO R.R.EL TAMAÑO MÁXIMO DEL AGREGADO SERÁ DE (3/4"), INCLUYE: DESPERDICIO.</v>
          </cell>
          <cell r="E495" t="str">
            <v>M3</v>
          </cell>
          <cell r="F495">
            <v>2352.69</v>
          </cell>
          <cell r="G495">
            <v>2352.69</v>
          </cell>
          <cell r="H495">
            <v>2352.69</v>
          </cell>
          <cell r="I495">
            <v>2352.69</v>
          </cell>
          <cell r="J495">
            <v>2352.69</v>
          </cell>
          <cell r="K495">
            <v>2352.69</v>
          </cell>
          <cell r="L495">
            <v>2352.69</v>
          </cell>
          <cell r="M495">
            <v>2352.69</v>
          </cell>
          <cell r="N495">
            <v>2352.69</v>
          </cell>
        </row>
        <row r="497">
          <cell r="C497" t="str">
            <v>1203000091</v>
          </cell>
          <cell r="D497" t="str">
            <v>SUMINISTRO DE CONCRETO PREMEZCLADO F'c=150 KG/CM2 CON CEMENTO R.N. CON REVENIMIENTO DE 14 CM. APTOS PARA SER BOMBEADOS, INCLUYE: DESPERDICIOS Y EQUIPO. EL TAMAÑO MÁXIMO DEL AGREGADO SERÁ DE (3/4").</v>
          </cell>
          <cell r="E497" t="str">
            <v>M3</v>
          </cell>
          <cell r="F497">
            <v>1831.42</v>
          </cell>
          <cell r="G497">
            <v>1831.42</v>
          </cell>
          <cell r="H497">
            <v>1831.42</v>
          </cell>
          <cell r="I497">
            <v>1831.42</v>
          </cell>
          <cell r="J497">
            <v>1831.42</v>
          </cell>
          <cell r="K497">
            <v>1831.42</v>
          </cell>
          <cell r="L497">
            <v>1831.42</v>
          </cell>
          <cell r="M497">
            <v>1831.42</v>
          </cell>
          <cell r="N497">
            <v>1831.42</v>
          </cell>
        </row>
        <row r="499">
          <cell r="C499" t="str">
            <v>1203000101</v>
          </cell>
          <cell r="D499" t="str">
            <v>SUMINISTRO DE CONCRETO PREMEZCLADO F'c=200 KG/CM2 CON CEMENTO R.N. CON REVENIMIENTO DE 14 CM. APTOS PARA SER BOMBEADOS, INCLUYE: DESPERDICIO Y EQUIPO. EL TAMAÑO MÁXIMO DEL AGREGADO SERÁ DE (3/4")</v>
          </cell>
          <cell r="E499" t="str">
            <v>M3</v>
          </cell>
          <cell r="F499">
            <v>1941.82</v>
          </cell>
          <cell r="G499">
            <v>1941.82</v>
          </cell>
          <cell r="H499">
            <v>1941.82</v>
          </cell>
          <cell r="I499">
            <v>1941.82</v>
          </cell>
          <cell r="J499">
            <v>1941.82</v>
          </cell>
          <cell r="K499">
            <v>1941.82</v>
          </cell>
          <cell r="L499">
            <v>1941.82</v>
          </cell>
          <cell r="M499">
            <v>1941.82</v>
          </cell>
          <cell r="N499">
            <v>1941.82</v>
          </cell>
        </row>
        <row r="501">
          <cell r="C501" t="str">
            <v>1203000111</v>
          </cell>
          <cell r="D501" t="str">
            <v>SUMINISTRO DE CONCRETO PREMEZCLADO F'c=250 KG/CM2 CON CEMENTO R.N. CON REVENIMIENTO DE 14 CM. APTOS PARA SER BOMBEADOS, INCLUYE: DESPERDICIO Y EQUIPO. EL TAMAÑO MÁXIMO DEL AGREGADO SERÁ DE (3/4")</v>
          </cell>
          <cell r="E501" t="str">
            <v>M3</v>
          </cell>
          <cell r="F501">
            <v>2259.9499999999998</v>
          </cell>
          <cell r="G501">
            <v>2259.9499999999998</v>
          </cell>
          <cell r="H501">
            <v>2259.9499999999998</v>
          </cell>
          <cell r="I501">
            <v>2259.9499999999998</v>
          </cell>
          <cell r="J501">
            <v>2259.9499999999998</v>
          </cell>
          <cell r="K501">
            <v>2259.9499999999998</v>
          </cell>
          <cell r="L501">
            <v>2259.9499999999998</v>
          </cell>
          <cell r="M501">
            <v>2259.9499999999998</v>
          </cell>
          <cell r="N501">
            <v>2259.9499999999998</v>
          </cell>
        </row>
        <row r="504">
          <cell r="C504" t="str">
            <v>1203000121</v>
          </cell>
          <cell r="D504" t="str">
            <v>SUMINISTRO DE CONCRETO PREMEZCLADO F'c=150 KG/CM2 CON CEMENTO R.R. INCLUYE: DESPERDICIO. EL TAMAÑO MÁXIMO DEL AGREGADO SERÁ DE (3/4")</v>
          </cell>
          <cell r="E504" t="str">
            <v>M3</v>
          </cell>
          <cell r="F504">
            <v>1538.4</v>
          </cell>
          <cell r="G504">
            <v>1538.4</v>
          </cell>
          <cell r="H504">
            <v>1538.4</v>
          </cell>
          <cell r="I504">
            <v>1538.4</v>
          </cell>
          <cell r="J504">
            <v>1538.4</v>
          </cell>
          <cell r="K504">
            <v>1538.4</v>
          </cell>
          <cell r="L504">
            <v>1538.4</v>
          </cell>
          <cell r="M504">
            <v>1538.4</v>
          </cell>
          <cell r="N504">
            <v>1538.4</v>
          </cell>
        </row>
        <row r="506">
          <cell r="C506" t="str">
            <v>1203000131</v>
          </cell>
          <cell r="D506" t="str">
            <v>SUMINISTRO DE CONCRETO PREMEZCLADO F'c=200 KG/CM2 CON CEMENTO R.R. INCLUYE: DESPERDICIO, EL TAMAÑO MÁXIMO DEL AGREGADO SERÁ DE (3/4")</v>
          </cell>
          <cell r="E506" t="str">
            <v>M3</v>
          </cell>
          <cell r="F506">
            <v>1648.79</v>
          </cell>
          <cell r="G506">
            <v>1648.79</v>
          </cell>
          <cell r="H506">
            <v>1648.79</v>
          </cell>
          <cell r="I506">
            <v>1648.79</v>
          </cell>
          <cell r="J506">
            <v>1648.79</v>
          </cell>
          <cell r="K506">
            <v>1648.79</v>
          </cell>
          <cell r="L506">
            <v>1648.79</v>
          </cell>
          <cell r="M506">
            <v>1648.79</v>
          </cell>
          <cell r="N506">
            <v>1648.79</v>
          </cell>
        </row>
        <row r="508">
          <cell r="C508" t="str">
            <v>1203000141</v>
          </cell>
          <cell r="D508" t="str">
            <v>SUMINISTRO DE CONCRETO PREMEZCLADO F'c=250 KG/CM2 CON CEMENTO R.R. INCLUYE: DESPERDICIO, EL TAMAÑO MÁXIMO DEL AGREGADO SERÁ DE (3/4")</v>
          </cell>
          <cell r="E508" t="str">
            <v>M3</v>
          </cell>
          <cell r="F508">
            <v>1966.91</v>
          </cell>
          <cell r="G508">
            <v>1966.91</v>
          </cell>
          <cell r="H508">
            <v>1966.91</v>
          </cell>
          <cell r="I508">
            <v>1966.91</v>
          </cell>
          <cell r="J508">
            <v>1966.91</v>
          </cell>
          <cell r="K508">
            <v>1966.91</v>
          </cell>
          <cell r="L508">
            <v>1966.91</v>
          </cell>
          <cell r="M508">
            <v>1966.91</v>
          </cell>
          <cell r="N508">
            <v>1966.91</v>
          </cell>
        </row>
        <row r="510">
          <cell r="C510" t="str">
            <v>1203000151</v>
          </cell>
          <cell r="D510" t="str">
            <v>SUMINISTRO DE CONCRETO PREMEZCLADO F'c=150 KG/CM2 CON CEMENTO R.R. CON REVENIMIENTO DE 14 CM, APTO PARA SER BOMBEADO, INCLUYE: BOMBEO Y DESPERDICIO, EL TAMAÑO MÁXIMO DEL AGREGADO SERÁ DE (3/4")</v>
          </cell>
          <cell r="E510" t="str">
            <v>M3</v>
          </cell>
          <cell r="F510">
            <v>2014.23</v>
          </cell>
          <cell r="G510">
            <v>2014.23</v>
          </cell>
          <cell r="H510">
            <v>2014.23</v>
          </cell>
          <cell r="I510">
            <v>2014.23</v>
          </cell>
          <cell r="J510">
            <v>2014.23</v>
          </cell>
          <cell r="K510">
            <v>2014.23</v>
          </cell>
          <cell r="L510">
            <v>2014.23</v>
          </cell>
          <cell r="M510">
            <v>2014.23</v>
          </cell>
          <cell r="N510">
            <v>2014.23</v>
          </cell>
        </row>
        <row r="512">
          <cell r="C512" t="str">
            <v>1204000011</v>
          </cell>
          <cell r="D512" t="str">
            <v>MAMPOSTERÍA DE PIEDRA BRAZA ASENTADA CON MORTERO CEMENTO-ARENA 1:5 EN CIMENTACIÓN; INCLUYE: ACARREO,  PLOMEO, HERRAMIENTA MENOR Y MANO DE OBRA.</v>
          </cell>
          <cell r="E512" t="str">
            <v>M3</v>
          </cell>
          <cell r="F512">
            <v>736.59</v>
          </cell>
          <cell r="G512">
            <v>701.52</v>
          </cell>
          <cell r="H512">
            <v>906.22</v>
          </cell>
          <cell r="I512">
            <v>754.06</v>
          </cell>
          <cell r="J512">
            <v>924.97</v>
          </cell>
          <cell r="K512">
            <v>960.46</v>
          </cell>
          <cell r="L512">
            <v>685.35</v>
          </cell>
          <cell r="M512">
            <v>708.81</v>
          </cell>
          <cell r="N512">
            <v>765.19</v>
          </cell>
        </row>
        <row r="514">
          <cell r="C514" t="str">
            <v>1204000021</v>
          </cell>
          <cell r="D514" t="str">
            <v>SUMINISTRO Y COLOCACIÓN DE PIEDRA DEL LUGAR SIN JUNTEAR PARA HACER CAMA DE PIEDRA;  INCLUYE: ACARREO, HERRAMIENTA MENOR Y MANO DE OBRA.</v>
          </cell>
          <cell r="E514" t="str">
            <v>M3</v>
          </cell>
          <cell r="F514">
            <v>277.32</v>
          </cell>
          <cell r="G514">
            <v>194.11</v>
          </cell>
          <cell r="H514">
            <v>361.03</v>
          </cell>
          <cell r="I514">
            <v>277.32</v>
          </cell>
          <cell r="J514">
            <v>364.74</v>
          </cell>
          <cell r="K514">
            <v>447.49</v>
          </cell>
          <cell r="L514">
            <v>221.96</v>
          </cell>
          <cell r="M514">
            <v>221.96</v>
          </cell>
          <cell r="N514">
            <v>316.41000000000003</v>
          </cell>
        </row>
        <row r="516">
          <cell r="C516" t="str">
            <v>1212000011</v>
          </cell>
          <cell r="D516" t="str">
            <v>ACERO PARA REFUERZO EN CIMENTACIÓN CON VARILLA NO.2 Fy = 2400 KG/CM2, INCLUYE: SUMINISTRO EN OBRA, ACARREOS INTERNOS, HABILITADO, COLOCACIÓN, AMARRE, GANCHOS, TRASLAPES, DESPERDICIOS, DOBLECES, HERRAMIENTA MENOR Y MANO DE OBRA.</v>
          </cell>
          <cell r="E516" t="str">
            <v>KG</v>
          </cell>
          <cell r="F516">
            <v>19.21</v>
          </cell>
          <cell r="G516">
            <v>20.94</v>
          </cell>
          <cell r="H516">
            <v>23.42</v>
          </cell>
          <cell r="I516">
            <v>24.17</v>
          </cell>
          <cell r="J516">
            <v>24.42</v>
          </cell>
          <cell r="K516">
            <v>22.06</v>
          </cell>
          <cell r="L516">
            <v>23.38</v>
          </cell>
          <cell r="M516">
            <v>22.78</v>
          </cell>
          <cell r="N516">
            <v>22.73</v>
          </cell>
        </row>
        <row r="519">
          <cell r="C519" t="str">
            <v>1212000021</v>
          </cell>
          <cell r="D519" t="str">
            <v>ACERO PARA REFUERZO EN CIMENTACIÓN CON VARILLA NO.3 Fy = 2400 KG/CM2, INCLUYE: SUMINISTRO EN OBRA, ACARREOS INTERNOS, HABILITADO, COLOCACIÓN, AMARRE, GANCHOS, TRASLAPES, DESPERDICIOS,  DOBLECES, HERRAMIENTA MENOR Y MANO DE OBRA.</v>
          </cell>
          <cell r="E519" t="str">
            <v>KG</v>
          </cell>
          <cell r="F519">
            <v>17.52</v>
          </cell>
          <cell r="G519">
            <v>17.23</v>
          </cell>
          <cell r="H519">
            <v>20.18</v>
          </cell>
          <cell r="I519">
            <v>19.84</v>
          </cell>
          <cell r="J519">
            <v>19.38</v>
          </cell>
          <cell r="K519">
            <v>18.73</v>
          </cell>
          <cell r="L519">
            <v>19.43</v>
          </cell>
          <cell r="M519">
            <v>19.010000000000002</v>
          </cell>
          <cell r="N519">
            <v>18.12</v>
          </cell>
        </row>
        <row r="521">
          <cell r="C521" t="str">
            <v>1212000031</v>
          </cell>
          <cell r="D521" t="str">
            <v>ACERO PARA REFUERZO EN CIMENTACIÓN CON VARILLA NO.4, 5, 6 AL 12 Fy=4200 KG/CM2, INCLUYE: SUMINISTRO EN OBRA, ACARREOS INTERNOS, HABILITADO, COLOCACIÓN, AMARRE, GANCHOS, TRASLAPES, DESPERDICIOS,  DOBLECES, HERRAMIENTA MENOR Y MANO DE OBRA.</v>
          </cell>
          <cell r="E521" t="str">
            <v>KG</v>
          </cell>
          <cell r="F521">
            <v>16.48</v>
          </cell>
          <cell r="G521">
            <v>16.34</v>
          </cell>
          <cell r="H521">
            <v>19.37</v>
          </cell>
          <cell r="I521">
            <v>19.100000000000001</v>
          </cell>
          <cell r="J521">
            <v>18.329999999999998</v>
          </cell>
          <cell r="K521">
            <v>17.2</v>
          </cell>
          <cell r="L521">
            <v>16.22</v>
          </cell>
          <cell r="M521">
            <v>17.91</v>
          </cell>
          <cell r="N521">
            <v>16.95</v>
          </cell>
        </row>
        <row r="523">
          <cell r="C523" t="str">
            <v>1213000011</v>
          </cell>
          <cell r="D523" t="str">
            <v>CIMBRA PARA CIMENTACIÓN EN ZAPATA CON MADERA DE PINO DE 3a.  MEDIDA POR SUPERFICIE DE CONTACTO, INCLUYE: MATERIA LES, MANO DE OBRA EN HABILITADO, CIMBRADO Y DESCIMBRADO.</v>
          </cell>
          <cell r="E523" t="str">
            <v>M2</v>
          </cell>
          <cell r="F523">
            <v>95.93</v>
          </cell>
          <cell r="G523">
            <v>97.76</v>
          </cell>
          <cell r="H523">
            <v>105.23</v>
          </cell>
          <cell r="I523">
            <v>98.26</v>
          </cell>
          <cell r="J523">
            <v>107.27</v>
          </cell>
          <cell r="K523">
            <v>99.63</v>
          </cell>
          <cell r="L523">
            <v>99.97</v>
          </cell>
          <cell r="M523">
            <v>110.84</v>
          </cell>
          <cell r="N523">
            <v>111.05</v>
          </cell>
        </row>
        <row r="525">
          <cell r="C525" t="str">
            <v>1213000012</v>
          </cell>
          <cell r="D525" t="str">
            <v>CIMBRA PARA CIMENTACIÓN EN CONTRATRABE CON MADERA DE PINO DE 3a.  MEDIDA POR SUPERFICIE DE CONTACTO, INCLUYE: MATERIA LES, MANO DE OBRA EN HABILITADO, CIMBRADO Y DESCIMBRADO.</v>
          </cell>
          <cell r="E525" t="str">
            <v>M2</v>
          </cell>
          <cell r="F525">
            <v>175.8</v>
          </cell>
          <cell r="G525">
            <v>178.53</v>
          </cell>
          <cell r="H525">
            <v>184.68</v>
          </cell>
          <cell r="I525">
            <v>178.91</v>
          </cell>
          <cell r="J525">
            <v>198.15</v>
          </cell>
          <cell r="K525">
            <v>190</v>
          </cell>
          <cell r="L525">
            <v>188.36</v>
          </cell>
          <cell r="M525">
            <v>201.52</v>
          </cell>
          <cell r="N525">
            <v>205.23</v>
          </cell>
        </row>
        <row r="527">
          <cell r="C527" t="str">
            <v>1213000013</v>
          </cell>
          <cell r="D527" t="str">
            <v>CIMBRA PARA  EN COLUMNA CON MADERA DE PINO DE 3a.  MEDIDA POR SUPERFICIE DE CONTACTO, INCLUYE: MATERIA LES, MANO DE OBRA EN HABILITADO, CIMBRADO Y DESCIMBRADO.</v>
          </cell>
          <cell r="E527" t="str">
            <v>M2</v>
          </cell>
          <cell r="F527">
            <v>166.53</v>
          </cell>
          <cell r="G527">
            <v>168.88</v>
          </cell>
          <cell r="H527">
            <v>174.99</v>
          </cell>
          <cell r="I527">
            <v>168.91</v>
          </cell>
          <cell r="J527">
            <v>191.16</v>
          </cell>
          <cell r="K527">
            <v>181.47</v>
          </cell>
          <cell r="L527">
            <v>179.53</v>
          </cell>
          <cell r="M527">
            <v>192.73</v>
          </cell>
          <cell r="N527">
            <v>194</v>
          </cell>
        </row>
        <row r="530">
          <cell r="C530" t="str">
            <v>1213000014</v>
          </cell>
          <cell r="D530" t="str">
            <v>CIMBRA PARA   TRABE CON MADERA DE PINO DE 3a.  MEDIDA POR SUPERFICIE DE CONTACTO, INCLUYE: MATERIA LES, MANO DE OBRA EN HABILITADO, CIMBRADO Y DESCIMBRADO.</v>
          </cell>
          <cell r="E530" t="str">
            <v>M2</v>
          </cell>
          <cell r="F530">
            <v>237.37</v>
          </cell>
          <cell r="G530">
            <v>239.83</v>
          </cell>
          <cell r="H530">
            <v>245.65</v>
          </cell>
          <cell r="I530">
            <v>240.12</v>
          </cell>
          <cell r="J530">
            <v>262.45999999999998</v>
          </cell>
          <cell r="K530">
            <v>252.43</v>
          </cell>
          <cell r="L530">
            <v>250.38</v>
          </cell>
          <cell r="M530">
            <v>271.52999999999997</v>
          </cell>
          <cell r="N530">
            <v>278.58</v>
          </cell>
        </row>
        <row r="532">
          <cell r="C532" t="str">
            <v>1213000015</v>
          </cell>
          <cell r="D532" t="str">
            <v>CIMBRA PARA  CADENAS Y CASTILLOS  CON MADERA DE PINO DE 3a.  MEDIDA POR SUPERFICIE DE CONTACTO, INCLUYE: MATERIA LES, MANO DE OBRA EN HABILITADO, CIMBRADO Y DESCIMBRADO.</v>
          </cell>
          <cell r="E532" t="str">
            <v>M2</v>
          </cell>
          <cell r="F532">
            <v>151.52000000000001</v>
          </cell>
          <cell r="G532">
            <v>153.34</v>
          </cell>
          <cell r="H532">
            <v>158.13999999999999</v>
          </cell>
          <cell r="I532">
            <v>153.47999999999999</v>
          </cell>
          <cell r="J532">
            <v>171.54</v>
          </cell>
          <cell r="K532">
            <v>165.05</v>
          </cell>
          <cell r="L532">
            <v>162.97</v>
          </cell>
          <cell r="M532">
            <v>171.93</v>
          </cell>
          <cell r="N532">
            <v>175.85</v>
          </cell>
        </row>
        <row r="534">
          <cell r="C534" t="str">
            <v>1213000016</v>
          </cell>
          <cell r="D534" t="str">
            <v>CIMBRA PARA  LOSA CON MADERA DE PINO DE 3a.  MEDIDA POR SUPERFICIE DE CONTACTO, INCLUYE: MATERIA LES, MANO DE OBRA EN HABILITADO, CIMBRADO Y DESCIMBRADO.</v>
          </cell>
          <cell r="E534" t="str">
            <v>M2</v>
          </cell>
          <cell r="F534">
            <v>182.39</v>
          </cell>
          <cell r="G534">
            <v>184.86</v>
          </cell>
          <cell r="H534">
            <v>190.23</v>
          </cell>
          <cell r="I534">
            <v>185.21</v>
          </cell>
          <cell r="J534">
            <v>203.4</v>
          </cell>
          <cell r="K534">
            <v>196.65</v>
          </cell>
          <cell r="L534">
            <v>194.73</v>
          </cell>
          <cell r="M534">
            <v>206.39</v>
          </cell>
          <cell r="N534">
            <v>212.82</v>
          </cell>
        </row>
        <row r="536">
          <cell r="C536" t="str">
            <v>1213000021</v>
          </cell>
          <cell r="D536" t="str">
            <v>CIMBRA PARA CIMENTACIÓN EN CONTRATRABE CON CIMBRATRIPLAY DE PINO DE 16 MM. Y MADERA DE PINO DE 3a. ACABADO APARENTE, MEDIDA POR SUPERFICIE DE CONTACTO, INCLUYE: MATERIALES, MANO DE OBRA EN HABILITADO, CIMBRADO Y DESCIMBRADO.</v>
          </cell>
          <cell r="E536" t="str">
            <v>M2</v>
          </cell>
          <cell r="F536">
            <v>192.97</v>
          </cell>
          <cell r="G536">
            <v>194.51</v>
          </cell>
          <cell r="H536">
            <v>211.65</v>
          </cell>
          <cell r="I536">
            <v>193.85</v>
          </cell>
          <cell r="J536">
            <v>213.21</v>
          </cell>
          <cell r="K536">
            <v>206.49</v>
          </cell>
          <cell r="L536">
            <v>206.85</v>
          </cell>
          <cell r="M536">
            <v>212.57</v>
          </cell>
          <cell r="N536">
            <v>214.59</v>
          </cell>
        </row>
        <row r="538">
          <cell r="C538" t="str">
            <v>1213000022</v>
          </cell>
          <cell r="D538" t="str">
            <v>CIMBRA PARA  COLUMNA CON CIMBRATRIPLAY DE PINO DE 16 MM. Y MADERA DE PINO DE 3a. ACABADO APARENTE, MEDIDA POR SUPERFICIE DE CONTACTO, INCLUYE: MATERIALES, MANO DE OBRA EN HABILITADO, CIMBRADO Y DESCIMBRADO.</v>
          </cell>
          <cell r="E538" t="str">
            <v>M2</v>
          </cell>
          <cell r="F538">
            <v>215.38</v>
          </cell>
          <cell r="G538">
            <v>217.19</v>
          </cell>
          <cell r="H538">
            <v>234.03</v>
          </cell>
          <cell r="I538">
            <v>216.38</v>
          </cell>
          <cell r="J538">
            <v>238.19</v>
          </cell>
          <cell r="K538">
            <v>229.1</v>
          </cell>
          <cell r="L538">
            <v>229.51</v>
          </cell>
          <cell r="M538">
            <v>240.41</v>
          </cell>
          <cell r="N538">
            <v>241.66</v>
          </cell>
        </row>
        <row r="540">
          <cell r="C540" t="str">
            <v>1213000023</v>
          </cell>
          <cell r="D540" t="str">
            <v>CIMBRA PARA  TRABE CON CIMBRATRIPLAY DE PINO DE 16 MM. Y MADERA DE PINO DE 3a. ACABADO APARENTE, MEDIDA POR SUPERFICIE DE CONTACTO, INCLUYE: MATERIALES, MANO DE OBRA EN HABILITADO, CIMBRADO Y DESCIMBRADO.</v>
          </cell>
          <cell r="E540" t="str">
            <v>M2</v>
          </cell>
          <cell r="F540">
            <v>301.61</v>
          </cell>
          <cell r="G540">
            <v>303.52</v>
          </cell>
          <cell r="H540">
            <v>320.72000000000003</v>
          </cell>
          <cell r="I540">
            <v>302.91000000000003</v>
          </cell>
          <cell r="J540">
            <v>325.64999999999998</v>
          </cell>
          <cell r="K540">
            <v>315.45</v>
          </cell>
          <cell r="L540">
            <v>315.89999999999998</v>
          </cell>
          <cell r="M540">
            <v>337.15</v>
          </cell>
          <cell r="N540">
            <v>344.17</v>
          </cell>
        </row>
        <row r="543">
          <cell r="C543" t="str">
            <v>1213000024</v>
          </cell>
          <cell r="D543" t="str">
            <v>CIMBRA PARA  CADENA Y CASTILLOS CON CIMBRATRIPLAY DE PINO DE 16 MM. Y MADERA DE PINO DE 3a. ACABADO APARENTE, MEDIDA POR SUPERFICIE DE CONTACTO, INCLUYE: MATERIALES, MANO DE OBRA EN HABILITADO, CIMBRADO Y DESCIMBRADO.</v>
          </cell>
          <cell r="E543" t="str">
            <v>M2</v>
          </cell>
          <cell r="F543">
            <v>180.18</v>
          </cell>
          <cell r="G543">
            <v>181.9</v>
          </cell>
          <cell r="H543">
            <v>198.93</v>
          </cell>
          <cell r="I543">
            <v>181.59</v>
          </cell>
          <cell r="J543">
            <v>200.37</v>
          </cell>
          <cell r="K543">
            <v>193.82</v>
          </cell>
          <cell r="L543">
            <v>194.19</v>
          </cell>
          <cell r="M543">
            <v>200.67</v>
          </cell>
          <cell r="N543">
            <v>204.6</v>
          </cell>
        </row>
        <row r="545">
          <cell r="C545" t="str">
            <v>1213000025</v>
          </cell>
          <cell r="D545" t="str">
            <v>CIMBRA PARA  LOSA CON CIMBRATRIPLAY DE PINO DE 16 MM. Y MADERA DE PINO DE 3a. ACABADO APARENTE, MEDIDA POR SUPERFICIE DE CONTACTO, INCLUYE: MATERIALES, MANO DE OBRA EN HABILITADO, CIMBRADO Y DESCIMBRADO.</v>
          </cell>
          <cell r="E545" t="str">
            <v>M2</v>
          </cell>
          <cell r="F545">
            <v>208.91</v>
          </cell>
          <cell r="G545">
            <v>211.05</v>
          </cell>
          <cell r="H545">
            <v>228.27</v>
          </cell>
          <cell r="I545">
            <v>210.74</v>
          </cell>
          <cell r="J545">
            <v>229.48</v>
          </cell>
          <cell r="K545">
            <v>222.82</v>
          </cell>
          <cell r="L545">
            <v>223.29</v>
          </cell>
          <cell r="M545">
            <v>232.57</v>
          </cell>
          <cell r="N545">
            <v>238.96</v>
          </cell>
        </row>
        <row r="547">
          <cell r="C547" t="str">
            <v>1216000011</v>
          </cell>
          <cell r="D547" t="str">
            <v>RODAPIÉ DE PIEDRA BRAZA O PIEDRA DE LA REGIÓN DE 0.40 X 0.30 MTS. ASENTADO CON MORTERO CEMENTO-ARENA 1:5. INCLUYE: SUMINISTRO EN OBRA, ACARREOS INTERNOS, PLOMEOS, HERRAMIENTA  MENOR Y MANO DE OBRA.</v>
          </cell>
          <cell r="E547" t="str">
            <v>ML</v>
          </cell>
          <cell r="F547">
            <v>104.72</v>
          </cell>
          <cell r="G547">
            <v>101.52</v>
          </cell>
          <cell r="H547">
            <v>128.77000000000001</v>
          </cell>
          <cell r="I547">
            <v>107.2</v>
          </cell>
          <cell r="J547">
            <v>131.36000000000001</v>
          </cell>
          <cell r="K547">
            <v>133.47999999999999</v>
          </cell>
          <cell r="L547">
            <v>99.42</v>
          </cell>
          <cell r="M547">
            <v>102.73</v>
          </cell>
          <cell r="N547">
            <v>108.71</v>
          </cell>
        </row>
        <row r="549">
          <cell r="C549" t="str">
            <v>1216000021</v>
          </cell>
          <cell r="D549" t="str">
            <v>RODAPIÉ DE CONCRETO F'c=150 KG/CM2 DE 15 X 20 CMS. ARMADO CON 3 VARILLAS NO. 3 DE ACERO DE REFUERZO, ESTRIBOS NO. 2 A CADA 25 CM., ACABADO APARENTE, INCLUYE: COLADO, CIMBRA MATERIALES, ALINEAMIENTO, HERRAMIENTA MENOR Y MANO DE OBRA.</v>
          </cell>
          <cell r="E549" t="str">
            <v>ML</v>
          </cell>
          <cell r="F549">
            <v>159.72</v>
          </cell>
          <cell r="G549">
            <v>159.5</v>
          </cell>
          <cell r="H549">
            <v>182.47</v>
          </cell>
          <cell r="I549">
            <v>173.05</v>
          </cell>
          <cell r="J549">
            <v>183.12</v>
          </cell>
          <cell r="K549">
            <v>168.88</v>
          </cell>
          <cell r="L549">
            <v>166.91</v>
          </cell>
          <cell r="M549">
            <v>173.88</v>
          </cell>
          <cell r="N549">
            <v>170.59</v>
          </cell>
        </row>
        <row r="551">
          <cell r="C551" t="str">
            <v>1216000031</v>
          </cell>
          <cell r="D551" t="str">
            <v>RODAPIÉ DE CONCRETO F'c=150 KG/CM2 DE 15 X 20 CMS. ARMADO CON 3  VARILLAS NO. 3 DE ACERO DE REFUERZO, ESTRIBOS NO. 2 A CADA 25 CM., ACABADO APARENTE, INCLUYE: COLADO, CIMBRA MATERIALES, ALINEAMIENTO, HERRAMIENTA Y MANO DE OBRA.</v>
          </cell>
          <cell r="E551" t="str">
            <v>ML</v>
          </cell>
          <cell r="F551">
            <v>159.72</v>
          </cell>
          <cell r="G551">
            <v>159.5</v>
          </cell>
          <cell r="H551">
            <v>182.47</v>
          </cell>
          <cell r="I551">
            <v>173.05</v>
          </cell>
          <cell r="J551">
            <v>183.12</v>
          </cell>
          <cell r="K551">
            <v>168.88</v>
          </cell>
          <cell r="L551">
            <v>166.91</v>
          </cell>
          <cell r="M551">
            <v>173.88</v>
          </cell>
          <cell r="N551">
            <v>170.59</v>
          </cell>
        </row>
        <row r="554">
          <cell r="C554" t="str">
            <v>1216000041</v>
          </cell>
          <cell r="D554" t="str">
            <v>ZOCLO DE DESPLANTE DE CONCRETO F'c= 150 KG/CM2 DE 14 X 10 CMS. SIN ARMAR, INCLUYE: MATERIALES, CIMBRA APARENTE, COLADO, HERRAMIENTA MENOR Y MANO DE OBRA.</v>
          </cell>
          <cell r="E554" t="str">
            <v>ML</v>
          </cell>
          <cell r="F554">
            <v>70.36</v>
          </cell>
          <cell r="G554">
            <v>69.92</v>
          </cell>
          <cell r="H554">
            <v>81.510000000000005</v>
          </cell>
          <cell r="I554">
            <v>72.64</v>
          </cell>
          <cell r="J554">
            <v>82.11</v>
          </cell>
          <cell r="K554">
            <v>74.72</v>
          </cell>
          <cell r="L554">
            <v>72.84</v>
          </cell>
          <cell r="M554">
            <v>76.75</v>
          </cell>
          <cell r="N554">
            <v>76.209999999999994</v>
          </cell>
        </row>
        <row r="556">
          <cell r="C556" t="str">
            <v>1216000051</v>
          </cell>
          <cell r="D556" t="str">
            <v>ZOCLO DE DESPLANTE  DE CONCRETO F'c=150 KG/CM2 DE 20X10 CMS. SIN ARMAR, INCLUYE: MATERIALES, CIMBRA APARENTE, COLADO, HERRAMIENTA MENOR Y MANO DE OBRA.</v>
          </cell>
          <cell r="E556" t="str">
            <v>ML</v>
          </cell>
          <cell r="F556">
            <v>78.13</v>
          </cell>
          <cell r="G556">
            <v>77.36</v>
          </cell>
          <cell r="H556">
            <v>90.51</v>
          </cell>
          <cell r="I556">
            <v>81.27</v>
          </cell>
          <cell r="J556">
            <v>91.23</v>
          </cell>
          <cell r="K556">
            <v>83</v>
          </cell>
          <cell r="L556">
            <v>80.31</v>
          </cell>
          <cell r="M556">
            <v>85.31</v>
          </cell>
          <cell r="N556">
            <v>84.21</v>
          </cell>
        </row>
        <row r="558">
          <cell r="C558" t="str">
            <v>1216000061</v>
          </cell>
          <cell r="D558" t="str">
            <v>CEJA DE CONCRETO F'c= 150 KG/CM2 SECCIÓN PROMEDIO 10X13 CMS., ARMADO CON VARILLA No. 3 Y BASTÓN No. 2 A CADA 25 CM. DE LONGITUD,  INCLUYE: CIMBRA APARENTE, COLADO, MATERIALES, HERRAMIENTA  Y MANO DE OBRA.</v>
          </cell>
          <cell r="E558" t="str">
            <v>ML</v>
          </cell>
          <cell r="F558">
            <v>125.62</v>
          </cell>
          <cell r="G558">
            <v>125.69</v>
          </cell>
          <cell r="H558">
            <v>142.68</v>
          </cell>
          <cell r="I558">
            <v>136.65</v>
          </cell>
          <cell r="J558">
            <v>144.84</v>
          </cell>
          <cell r="K558">
            <v>133.18</v>
          </cell>
          <cell r="L558">
            <v>133.24</v>
          </cell>
          <cell r="M558">
            <v>136.56</v>
          </cell>
          <cell r="N558">
            <v>133.97999999999999</v>
          </cell>
        </row>
        <row r="560">
          <cell r="C560" t="str">
            <v>1216000062</v>
          </cell>
          <cell r="D560" t="str">
            <v>RODAPIÉ DE CONCRETO F'c=150 KG/CM SECCIÓN PROMEDIO DE 15X20 CMS. CON 5 VARILLAS DEL NO. 3 Y BASTÓN DE 1.40 M. DE LONGITUD ESTRIBOS DEL NO. 2 @ 25 CMS.</v>
          </cell>
          <cell r="E560" t="str">
            <v>ML</v>
          </cell>
          <cell r="F560">
            <v>342.74</v>
          </cell>
          <cell r="G560">
            <v>335.43</v>
          </cell>
          <cell r="H560">
            <v>387.48</v>
          </cell>
          <cell r="I560">
            <v>382.01</v>
          </cell>
          <cell r="J560">
            <v>391.94</v>
          </cell>
          <cell r="K560">
            <v>361.96</v>
          </cell>
          <cell r="L560">
            <v>346.35</v>
          </cell>
          <cell r="M560">
            <v>373.48</v>
          </cell>
          <cell r="N560">
            <v>356.08</v>
          </cell>
        </row>
        <row r="562">
          <cell r="C562" t="str">
            <v>1217000011</v>
          </cell>
          <cell r="D562" t="str">
            <v>MURETE DE ENRASE DE TABIQUE COMÚN DE 14 CMS. DE ESPESOR ASENTADO CON MORTERO CEMENTO-CAL-ARENA 1:3:12;  INCLUYE: ACARREOS, MATERIALES, PLOMEO,  HERRAMIENTA MENOR Y MANO DE OBRA.</v>
          </cell>
          <cell r="E562" t="str">
            <v>M2</v>
          </cell>
          <cell r="F562">
            <v>162.03</v>
          </cell>
          <cell r="G562">
            <v>223.95</v>
          </cell>
          <cell r="H562">
            <v>206.24</v>
          </cell>
          <cell r="I562">
            <v>199.79</v>
          </cell>
          <cell r="J562">
            <v>221.43</v>
          </cell>
          <cell r="K562">
            <v>191.93</v>
          </cell>
          <cell r="L562">
            <v>184.16</v>
          </cell>
          <cell r="M562">
            <v>178.86</v>
          </cell>
          <cell r="N562">
            <v>209.78</v>
          </cell>
        </row>
        <row r="564">
          <cell r="C564" t="str">
            <v>1217000021</v>
          </cell>
          <cell r="D564" t="str">
            <v>MURETE DE ENRASE EN CIMENTACIÓN DE BLOCK HUECO RELLENO DE CONCRETO POBRE ASENTADO CON MORTERO CEMENTO- ARENA 1:5 DE 15 CMS. DE ESPESOR;  INCLUYE:  ACARREOS, MATERIALES, PLOMEO, HERRAMIENTA MENOR Y MANO DE OBRA.</v>
          </cell>
          <cell r="E564" t="str">
            <v>M2</v>
          </cell>
          <cell r="F564">
            <v>206.08</v>
          </cell>
          <cell r="G564">
            <v>198.79</v>
          </cell>
          <cell r="H564">
            <v>230.56</v>
          </cell>
          <cell r="I564">
            <v>228.83</v>
          </cell>
          <cell r="J564">
            <v>233.54</v>
          </cell>
          <cell r="K564">
            <v>208.99</v>
          </cell>
          <cell r="L564">
            <v>213.2</v>
          </cell>
          <cell r="M564">
            <v>213.68</v>
          </cell>
          <cell r="N564">
            <v>202.54</v>
          </cell>
        </row>
        <row r="567">
          <cell r="C567" t="str">
            <v>1217000031</v>
          </cell>
          <cell r="D567" t="str">
            <v>ENRASE DE MUROS DE 1 A 2 HILADAS, DE 15 CMS. DE ESPESOR, CON BLOCK DE CONCRETO TIPO INTERMEDIO DE 15 X 20 X 40 CMS. ASENTADO CON MORTERO CEMENTO-ARENA 1:5 A UNA ALTURA DE 6.00 METROS;  INCLUYE: ACARREOS, MATERIALES, PLOMEO, HERRAMIENTA MENOR Y MANO DE</v>
          </cell>
          <cell r="E567" t="str">
            <v>ML</v>
          </cell>
          <cell r="F567">
            <v>87.53</v>
          </cell>
          <cell r="G567">
            <v>84.82</v>
          </cell>
          <cell r="H567">
            <v>99.64</v>
          </cell>
          <cell r="I567">
            <v>93.54</v>
          </cell>
          <cell r="J567">
            <v>100.04</v>
          </cell>
          <cell r="K567">
            <v>87.76</v>
          </cell>
          <cell r="L567">
            <v>96.45</v>
          </cell>
          <cell r="M567">
            <v>89.57</v>
          </cell>
          <cell r="N567">
            <v>87.65</v>
          </cell>
        </row>
        <row r="568">
          <cell r="D568" t="str">
            <v>OBRA.</v>
          </cell>
        </row>
        <row r="570">
          <cell r="C570" t="str">
            <v>1217000041</v>
          </cell>
          <cell r="D570" t="str">
            <v>MURETE DE ENRASE EN CIMENTACIÓN CON TABACÓN DE 15 X 20 X 40 CM DE CONCRETO F c=40 KG/CM2 ASENTADO CON MORTERO CEMENTO-ARENA 1:5 DE 15 CMS. DE ESPESOR, INCLUYE: ACARREOS, MATERIALES, PLOMEO, HERRAMIENTA MENOR Y MANO DE OBRA.</v>
          </cell>
          <cell r="E570" t="str">
            <v>M2</v>
          </cell>
          <cell r="F570">
            <v>168.06</v>
          </cell>
          <cell r="G570">
            <v>162.72</v>
          </cell>
          <cell r="H570">
            <v>187.43</v>
          </cell>
          <cell r="I570">
            <v>180.01</v>
          </cell>
          <cell r="J570">
            <v>188.24</v>
          </cell>
          <cell r="K570">
            <v>167.84</v>
          </cell>
          <cell r="L570">
            <v>184.9</v>
          </cell>
          <cell r="M570">
            <v>172.17</v>
          </cell>
          <cell r="N570">
            <v>167.55</v>
          </cell>
        </row>
        <row r="572">
          <cell r="C572" t="str">
            <v>1217000042</v>
          </cell>
          <cell r="D572" t="str">
            <v>MURETE DE ENRACE DE 15 CMS. DE ESPESOR EN CIMENTACIÓN CON TABICÓN DE 15 X 20 X 40 CMS, DE F'c=40 KG/CM2, ASENTADO CON MORTERO CEMENTO-ARENA. 1:3.; INCLUYE: ACARREOS, HERRAMIENTA MENOR Y MANO DE  OBRA.</v>
          </cell>
          <cell r="E572" t="str">
            <v>M2</v>
          </cell>
          <cell r="F572">
            <v>164.51</v>
          </cell>
          <cell r="G572">
            <v>159.16999999999999</v>
          </cell>
          <cell r="H572">
            <v>182.93</v>
          </cell>
          <cell r="I572">
            <v>176.46</v>
          </cell>
          <cell r="J572">
            <v>183.74</v>
          </cell>
          <cell r="K572">
            <v>162.87</v>
          </cell>
          <cell r="L572">
            <v>179.94</v>
          </cell>
          <cell r="M572">
            <v>167.21</v>
          </cell>
          <cell r="N572">
            <v>162.58000000000001</v>
          </cell>
        </row>
        <row r="574">
          <cell r="C574" t="str">
            <v>1217000051</v>
          </cell>
          <cell r="D574" t="str">
            <v>MURETE DE ENRASE EN CIMENTACIÓN CON BLOCK HUECO 20X20X40 CM DE CONCRETO F'c=40 KG/CM2 RELLENO DE CONCRETO POBRE ASENTADO CON MORTERO CEMENTO-ARENA 1:5 DE 20CMS. DE ESPESOR, INCLUYE: ACARREOS, MATERIALES,  PLOMEO, HERRAMIENTA  MENOR Y MANO DE OBRA.</v>
          </cell>
          <cell r="E574" t="str">
            <v>M2</v>
          </cell>
          <cell r="F574">
            <v>345.08</v>
          </cell>
          <cell r="G574">
            <v>332.35</v>
          </cell>
          <cell r="H574">
            <v>379.3</v>
          </cell>
          <cell r="I574">
            <v>366.43</v>
          </cell>
          <cell r="J574">
            <v>397.01</v>
          </cell>
          <cell r="K574">
            <v>364.41</v>
          </cell>
          <cell r="L574">
            <v>337.74</v>
          </cell>
          <cell r="M574">
            <v>364.7</v>
          </cell>
          <cell r="N574">
            <v>361.13</v>
          </cell>
        </row>
        <row r="576">
          <cell r="C576" t="str">
            <v>1217000052</v>
          </cell>
          <cell r="D576" t="str">
            <v>MURETE DE ENRACE EN CIMENTACIÓN CON TABIQUE DE CONCRETO F'c=40 KG/CM2 DE 15 X 20 X 40 CMS. ASENTADO CON MORTERO, CEMENTO, ARENA, 1:5 DE 15 CMS. DE ESPESOR; INCLUYE: ACARREOS, MATERIALES,  PLOMEO, HERRAMIENTA MENOR Y MANO DE OBRA.</v>
          </cell>
          <cell r="E576" t="str">
            <v>M2</v>
          </cell>
          <cell r="F576">
            <v>200.27</v>
          </cell>
          <cell r="G576">
            <v>204.12</v>
          </cell>
          <cell r="H576">
            <v>215.28</v>
          </cell>
          <cell r="I576">
            <v>201.66</v>
          </cell>
          <cell r="J576">
            <v>220.74</v>
          </cell>
          <cell r="K576">
            <v>222.43</v>
          </cell>
          <cell r="L576">
            <v>206.49</v>
          </cell>
          <cell r="M576">
            <v>220.32</v>
          </cell>
          <cell r="N576">
            <v>195.08</v>
          </cell>
        </row>
        <row r="579">
          <cell r="C579" t="str">
            <v>1217000053</v>
          </cell>
          <cell r="D579" t="str">
            <v>MURETE DE ENRACE EN CIMENTACIÓN CON TABICÓN DE CONCRETO DE F'c=40 KG/CM2 DE 15 X 20 X 40 CM ASENTADO CON MORTERO CEMENTO-ARENA. 1:5 DE 20 CMS. DE ESPESOR, INCLUYE: ACARREOS, MATERIALES,  PLOMEO HERRAMIENTA MENOR Y MANO DE OBRA.</v>
          </cell>
          <cell r="E579" t="str">
            <v>M2</v>
          </cell>
          <cell r="F579">
            <v>259.13</v>
          </cell>
          <cell r="G579">
            <v>265.07</v>
          </cell>
          <cell r="H579">
            <v>276.20999999999998</v>
          </cell>
          <cell r="I579">
            <v>261.27</v>
          </cell>
          <cell r="J579">
            <v>283.75</v>
          </cell>
          <cell r="K579">
            <v>287.88</v>
          </cell>
          <cell r="L579">
            <v>265.85000000000002</v>
          </cell>
          <cell r="M579">
            <v>284.64999999999998</v>
          </cell>
          <cell r="N579">
            <v>250.42</v>
          </cell>
        </row>
        <row r="581">
          <cell r="C581" t="str">
            <v>1218000011</v>
          </cell>
          <cell r="D581" t="str">
            <v>SUMINISTRO Y COLOCACIÓN DE PIEDRA DEL LUGAR SIN JUNTEAR (PARA HACER CAMA DE PIEDRA); INCLUYE: ACARREOS, HERRAMIENTA MENOR Y MANO DE OBRA.</v>
          </cell>
          <cell r="E581" t="str">
            <v>M3</v>
          </cell>
          <cell r="F581">
            <v>349.01</v>
          </cell>
          <cell r="G581">
            <v>265.79000000000002</v>
          </cell>
          <cell r="H581">
            <v>453.12</v>
          </cell>
          <cell r="I581">
            <v>349.01</v>
          </cell>
          <cell r="J581">
            <v>456.83</v>
          </cell>
          <cell r="K581">
            <v>523.30999999999995</v>
          </cell>
          <cell r="L581">
            <v>297.77999999999997</v>
          </cell>
          <cell r="M581">
            <v>297.77999999999997</v>
          </cell>
          <cell r="N581">
            <v>392.23</v>
          </cell>
        </row>
        <row r="583">
          <cell r="C583" t="str">
            <v>1219000011</v>
          </cell>
          <cell r="D583" t="str">
            <v>ADEME DE PIEDRA BRAZA DE 30 X 35 CMS. DE ESPESOR SIN MORTERO PARA POZO DE ABSORCIÓN; INCLUYE: ACARREOS, MATERIALES, HERRAMIENTA  MENOR Y MANO DE OBRA.</v>
          </cell>
          <cell r="E583" t="str">
            <v>M3</v>
          </cell>
          <cell r="F583">
            <v>426.2</v>
          </cell>
          <cell r="G583">
            <v>342.97</v>
          </cell>
          <cell r="H583">
            <v>552.11</v>
          </cell>
          <cell r="I583">
            <v>426.2</v>
          </cell>
          <cell r="J583">
            <v>555.80999999999995</v>
          </cell>
          <cell r="K583">
            <v>610.28</v>
          </cell>
          <cell r="L583">
            <v>384.75</v>
          </cell>
          <cell r="M583">
            <v>384.75</v>
          </cell>
          <cell r="N583">
            <v>479.2</v>
          </cell>
        </row>
        <row r="585">
          <cell r="C585" t="str">
            <v>1219000021</v>
          </cell>
          <cell r="D585" t="str">
            <v>ADEME DE TABIQUE ROJO COMÚN DE 35 CMS. DE ESPESOR SIN MORTERO;  INCLUYE: ACARREOS, MATERIALES,  HERRAMIENTA MENOR Y MANO DE OBRA</v>
          </cell>
          <cell r="E585" t="str">
            <v>M2</v>
          </cell>
          <cell r="F585">
            <v>312.72000000000003</v>
          </cell>
          <cell r="G585">
            <v>427.54</v>
          </cell>
          <cell r="H585">
            <v>409.2</v>
          </cell>
          <cell r="I585">
            <v>382.62</v>
          </cell>
          <cell r="J585">
            <v>437.49</v>
          </cell>
          <cell r="K585">
            <v>371.36</v>
          </cell>
          <cell r="L585">
            <v>364.71</v>
          </cell>
          <cell r="M585">
            <v>348.07</v>
          </cell>
          <cell r="N585">
            <v>419.63</v>
          </cell>
        </row>
        <row r="587">
          <cell r="C587" t="str">
            <v>1219000031</v>
          </cell>
          <cell r="D587" t="str">
            <v>ADEME DE TABIQUE ROJO COMÚN DE 35 CMS. DE ESPESOR ASENTADO CON MORTERO CEMENTO CAL, ARENA 1:2:6;  INCLUYE: ACARREOS, MATERIALES, PLOMEO, HERRAMIENTA MENOR Y MANO DE OBRA.</v>
          </cell>
          <cell r="E587" t="str">
            <v>M2</v>
          </cell>
          <cell r="F587">
            <v>425.94</v>
          </cell>
          <cell r="G587">
            <v>548.64</v>
          </cell>
          <cell r="H587">
            <v>541.04999999999995</v>
          </cell>
          <cell r="I587">
            <v>502.2</v>
          </cell>
          <cell r="J587">
            <v>570.96</v>
          </cell>
          <cell r="K587">
            <v>494.57</v>
          </cell>
          <cell r="L587">
            <v>483.55</v>
          </cell>
          <cell r="M587">
            <v>471.5</v>
          </cell>
          <cell r="N587">
            <v>537.41</v>
          </cell>
        </row>
        <row r="589">
          <cell r="C589" t="str">
            <v>1219000041</v>
          </cell>
          <cell r="D589" t="str">
            <v>ADEME RECUPERABLE DE MADERA EN EXCAVACIONES;  INCLUYE:  ACARREO, SUMINISTRO, COLOCACIÓN, RETIRO, HERRAMIENTA MENOR Y MANO DE OBRA.</v>
          </cell>
          <cell r="E589" t="str">
            <v>PT</v>
          </cell>
          <cell r="F589">
            <v>9.4600000000000009</v>
          </cell>
          <cell r="G589">
            <v>9.49</v>
          </cell>
          <cell r="H589">
            <v>10.94</v>
          </cell>
          <cell r="I589">
            <v>9.49</v>
          </cell>
          <cell r="J589">
            <v>11.1</v>
          </cell>
          <cell r="K589">
            <v>10.47</v>
          </cell>
          <cell r="L589">
            <v>10.49</v>
          </cell>
          <cell r="M589">
            <v>11.15</v>
          </cell>
          <cell r="N589">
            <v>11.31</v>
          </cell>
        </row>
        <row r="592">
          <cell r="C592" t="str">
            <v>1219000051</v>
          </cell>
          <cell r="D592" t="str">
            <v>ADEME PERDIDO DE MADERA EN EXCAVACIONES, INCLUYE:  ACARREO, SUMINISTRO, COLOCACIÓN,  HERRAMIENTA MENOR Y MANO DE OBRA.</v>
          </cell>
          <cell r="E592" t="str">
            <v>PT</v>
          </cell>
          <cell r="F592">
            <v>15.71</v>
          </cell>
          <cell r="G592">
            <v>15.71</v>
          </cell>
          <cell r="H592">
            <v>17.170000000000002</v>
          </cell>
          <cell r="I592">
            <v>15.71</v>
          </cell>
          <cell r="J592">
            <v>17.54</v>
          </cell>
          <cell r="K592">
            <v>16.71</v>
          </cell>
          <cell r="L592">
            <v>16.71</v>
          </cell>
          <cell r="M592">
            <v>18.39</v>
          </cell>
          <cell r="N592">
            <v>18.809999999999999</v>
          </cell>
        </row>
        <row r="594">
          <cell r="C594" t="str">
            <v>1219000061</v>
          </cell>
          <cell r="D594" t="str">
            <v>COSTALES RELLENOS DE BARRO O TIERRA, PARA REPRESAS DE CONTROL Y CONTENCIONES;  INCLUYE: ACARREO, COLOCACIÓN, COSTALES, TIERRA Y/O BARRO, HERRAMIENTA MENOR Y MANO DE OBRA.</v>
          </cell>
          <cell r="E594" t="str">
            <v>PZA</v>
          </cell>
          <cell r="F594">
            <v>27.09</v>
          </cell>
          <cell r="G594">
            <v>27.09</v>
          </cell>
          <cell r="H594">
            <v>32.51</v>
          </cell>
          <cell r="I594">
            <v>27.09</v>
          </cell>
          <cell r="J594">
            <v>32.51</v>
          </cell>
          <cell r="K594">
            <v>31.76</v>
          </cell>
          <cell r="L594">
            <v>31.76</v>
          </cell>
          <cell r="M594">
            <v>31.76</v>
          </cell>
          <cell r="N594">
            <v>31.76</v>
          </cell>
        </row>
        <row r="596">
          <cell r="C596" t="str">
            <v>1220000011</v>
          </cell>
          <cell r="D596" t="str">
            <v>ANCLAJE DE CASTILLO EN MAMPOSTERÍA SECCIÓN TRAPEZOIDAL DE 30 X 30 X 80 CMS.   ARMADO CON 4 VARILLA DEL No. 3 Y ESTRIBOS No. 2 A CADA 20 CM, CON CONCRETO DE F'c= 150 KG/CM2;  INCLUYE:  ACARREO, CIMBRA CON MADERA DE PINO DE 3a., CIMBRADO, DESCIMBRADO,</v>
          </cell>
          <cell r="E596" t="str">
            <v>PZA</v>
          </cell>
          <cell r="F596">
            <v>210.57</v>
          </cell>
          <cell r="G596">
            <v>209.08</v>
          </cell>
          <cell r="H596">
            <v>234.07</v>
          </cell>
          <cell r="I596">
            <v>237.99</v>
          </cell>
          <cell r="J596">
            <v>240.7</v>
          </cell>
          <cell r="K596">
            <v>222.74</v>
          </cell>
          <cell r="L596">
            <v>215.06</v>
          </cell>
          <cell r="M596">
            <v>231.3</v>
          </cell>
          <cell r="N596">
            <v>222.72</v>
          </cell>
        </row>
        <row r="597">
          <cell r="D597" t="str">
            <v>MATERIALES, HERRAMIENTA MENOR Y MANO DE OBRA.</v>
          </cell>
        </row>
        <row r="599">
          <cell r="C599" t="str">
            <v>1220000021</v>
          </cell>
          <cell r="D599" t="str">
            <v>ANCLAJE DE CASTILLO EN CIMENTACIÓN DE 14 X 21 CMS. CON CONCRETO F'c=150 KG/CM2 ARMADO CON 4 VARILLAS No. 3 Y ESTRIBOS DEL No. 2 A CADA 15 CMS;  INCLUYE:  ACARREO, CIMBRA COMÚN, CON MADERA DE PINO DE 3a., CIMBRADO, DESCIMBRADO,  MATERIALES, HERRAMIENTA</v>
          </cell>
          <cell r="E599" t="str">
            <v>ML</v>
          </cell>
          <cell r="F599">
            <v>103.38</v>
          </cell>
          <cell r="G599">
            <v>103.28</v>
          </cell>
          <cell r="H599">
            <v>122.96</v>
          </cell>
          <cell r="I599">
            <v>110.94</v>
          </cell>
          <cell r="J599">
            <v>123.19</v>
          </cell>
          <cell r="K599">
            <v>110.97</v>
          </cell>
          <cell r="L599">
            <v>111.88</v>
          </cell>
          <cell r="M599">
            <v>112.79</v>
          </cell>
          <cell r="N599">
            <v>110.78</v>
          </cell>
        </row>
        <row r="600">
          <cell r="D600" t="str">
            <v>MENOR Y  MANO DE OBRA.</v>
          </cell>
        </row>
        <row r="602">
          <cell r="C602" t="str">
            <v>1220000031</v>
          </cell>
          <cell r="D602" t="str">
            <v>ANCLAJE DE CASTILLOS EN CIMENTACIÓN DE 14X14CM.CON CONCRETO F'c=150KG/CM2 ARMADO CON 4 VARILLAS No. 3 Y ESTRIBOS DEL No. 2 A CADA 20 CMS;  INCLUYE:  ACARREO, CIMBRA CON MADERA DE PINO DE 3a., CIMBRADO, DESCIMBRADO, MATERIALES, HERRAMIENTA MENOR Y MANO</v>
          </cell>
          <cell r="E602" t="str">
            <v>ML</v>
          </cell>
          <cell r="F602">
            <v>111.93</v>
          </cell>
          <cell r="G602">
            <v>110.96</v>
          </cell>
          <cell r="H602">
            <v>132.62</v>
          </cell>
          <cell r="I602">
            <v>121.14</v>
          </cell>
          <cell r="J602">
            <v>133.01</v>
          </cell>
          <cell r="K602">
            <v>120</v>
          </cell>
          <cell r="L602">
            <v>118.71</v>
          </cell>
          <cell r="M602">
            <v>122.3</v>
          </cell>
          <cell r="N602">
            <v>118.94</v>
          </cell>
        </row>
        <row r="604">
          <cell r="D604" t="str">
            <v>DE OBRA.</v>
          </cell>
        </row>
        <row r="606">
          <cell r="C606" t="str">
            <v>1220000041</v>
          </cell>
          <cell r="D606" t="str">
            <v>ANCLAJE DE CASTILLO EN CIMENTACIÓN DE 14 X 14CMS.CON CONCRETO F'c=150KG/CM2, ARMADO CON 4 VARILLAS No. 3 Y ESTRIBOS DEL No. 2 A CADA 15 CMS; INCLUYE: ACARREO, CIMBRA CON MADERA DE PINO DE 3a., CIMBRADO, DESCIMBRADO, MATERIALES, HERRAMIENTA MENOR Y MANO</v>
          </cell>
          <cell r="E606" t="str">
            <v>ML</v>
          </cell>
          <cell r="F606">
            <v>108.44</v>
          </cell>
          <cell r="G606">
            <v>107.43</v>
          </cell>
          <cell r="H606">
            <v>129.54</v>
          </cell>
          <cell r="I606">
            <v>117.6</v>
          </cell>
          <cell r="J606">
            <v>129.41999999999999</v>
          </cell>
          <cell r="K606">
            <v>116.48</v>
          </cell>
          <cell r="L606">
            <v>115.28</v>
          </cell>
          <cell r="M606">
            <v>118.52</v>
          </cell>
          <cell r="N606">
            <v>115.01</v>
          </cell>
        </row>
        <row r="607">
          <cell r="D607" t="str">
            <v>DE OBRA.</v>
          </cell>
        </row>
        <row r="609">
          <cell r="C609" t="str">
            <v>1220000051</v>
          </cell>
          <cell r="D609" t="str">
            <v>ANCLAJE DE CASTILLO EN CIMENTACIÓN DE 14 X 30CMS.CON CONCRETO F'c=150 KG/CM2, ARMADO CON 6 VARILLAS DEL No. 3 Y ESTRIBOS DEL No. 2 A CADA 15 CMS;  INCLUYE: ACARREO, CIMBRA CON MADERA DE PINO DE 3a., ACERO, CIMBRADO, DESCIMBRADO, HERRAMIENTA MENOR Y MANO</v>
          </cell>
          <cell r="E609" t="str">
            <v>ML</v>
          </cell>
          <cell r="F609">
            <v>212.11</v>
          </cell>
          <cell r="G609">
            <v>210.99</v>
          </cell>
          <cell r="H609">
            <v>234.56</v>
          </cell>
          <cell r="I609">
            <v>231</v>
          </cell>
          <cell r="J609">
            <v>241.6</v>
          </cell>
          <cell r="K609">
            <v>223.61</v>
          </cell>
          <cell r="L609">
            <v>219.59</v>
          </cell>
          <cell r="M609">
            <v>231.28</v>
          </cell>
          <cell r="N609">
            <v>226.38</v>
          </cell>
        </row>
        <row r="610">
          <cell r="D610" t="str">
            <v>DE OBRA.</v>
          </cell>
        </row>
        <row r="612">
          <cell r="D612" t="str">
            <v>Total  CIMENTACION</v>
          </cell>
        </row>
        <row r="613">
          <cell r="C613" t="str">
            <v>A13</v>
          </cell>
          <cell r="D613" t="str">
            <v>ESTRUCTURA DE CONCRETO</v>
          </cell>
        </row>
        <row r="614">
          <cell r="C614" t="str">
            <v>A1301</v>
          </cell>
          <cell r="D614" t="str">
            <v>CIMBRAS</v>
          </cell>
        </row>
        <row r="615">
          <cell r="C615" t="str">
            <v>1302000011</v>
          </cell>
          <cell r="D615" t="str">
            <v>CIMBRA PARA MUROS Y COLUMNAS NO APARENTE CON MADERA DE PINO DE 3a.;  INCLUYE: CIMBRADO, DESCIMBRADO, HABILITADO,  ANDAMIOS, MADERA DE PINO DE TERCERA PARA TROQUELES (POLINES, BARROTES Y CHAFLANES), HERRAMIENTA MENOR Y MANO DE OBRA.</v>
          </cell>
          <cell r="E615" t="str">
            <v>M2</v>
          </cell>
          <cell r="F615">
            <v>176.24</v>
          </cell>
          <cell r="G615">
            <v>178.6</v>
          </cell>
          <cell r="H615">
            <v>187.44</v>
          </cell>
          <cell r="I615">
            <v>178.62</v>
          </cell>
          <cell r="J615">
            <v>203.62</v>
          </cell>
          <cell r="K615">
            <v>192.85</v>
          </cell>
          <cell r="L615">
            <v>190.9</v>
          </cell>
          <cell r="M615">
            <v>204.1</v>
          </cell>
          <cell r="N615">
            <v>205.37</v>
          </cell>
        </row>
        <row r="617">
          <cell r="C617" t="str">
            <v>1302000021</v>
          </cell>
          <cell r="D617" t="str">
            <v>CIMBRA PARA LOSAS Y TRABES DE ENTREPISO APARENTE CON TRIPLAY DE PINO DE 16 MM;  INCLUYE: CIMBRADO Y DESCIMBRADO (ESTRUCTURAS DE CONCRETO.), ANDAMIOS, MADERA DE PINO DE TERCERA PARA SOPORTE, CONTRAVENTEO Y ARRASTRES,  (BARROTES, POLINES Y CHAFLANES).</v>
          </cell>
          <cell r="E617" t="str">
            <v>M2</v>
          </cell>
          <cell r="F617">
            <v>223.83</v>
          </cell>
          <cell r="G617">
            <v>225.99</v>
          </cell>
          <cell r="H617">
            <v>247.42</v>
          </cell>
          <cell r="I617">
            <v>225.67</v>
          </cell>
          <cell r="J617">
            <v>248.63</v>
          </cell>
          <cell r="K617">
            <v>240.45</v>
          </cell>
          <cell r="L617">
            <v>240.92</v>
          </cell>
          <cell r="M617">
            <v>250.21</v>
          </cell>
          <cell r="N617">
            <v>256.60000000000002</v>
          </cell>
        </row>
        <row r="619">
          <cell r="D619" t="str">
            <v>HERRAMIENTA MENOR Y MANO DE OBRA.</v>
          </cell>
        </row>
        <row r="621">
          <cell r="C621" t="str">
            <v>1302000031</v>
          </cell>
          <cell r="D621" t="str">
            <v>CIMBRA PARA LOSAS Y TRABES DE ENTREPISO APARENTE CON CIMBRAPLAY DE PINO DE 16 MM.;  INCLUYE: CIMBRADO Y DESCIMBRADO (ESTRUCTURA DE CONCRETO), ANDAMIOS, MADERA DE PINO DE TERCERA PARA SOPORTE, CONTRAVENTEO Y ARRASTRES (BARROTES, POLINES Y CHAFLANES),</v>
          </cell>
          <cell r="E621" t="str">
            <v>M2</v>
          </cell>
          <cell r="F621">
            <v>226.33</v>
          </cell>
          <cell r="G621">
            <v>228.46</v>
          </cell>
          <cell r="H621">
            <v>249.9</v>
          </cell>
          <cell r="I621">
            <v>228.15</v>
          </cell>
          <cell r="J621">
            <v>251.11</v>
          </cell>
          <cell r="K621">
            <v>242.93</v>
          </cell>
          <cell r="L621">
            <v>243.4</v>
          </cell>
          <cell r="M621">
            <v>252.68</v>
          </cell>
          <cell r="N621">
            <v>259.08</v>
          </cell>
        </row>
        <row r="622">
          <cell r="D622" t="str">
            <v>HERRAMIENTA MENOR Y MANO DE OBRA.</v>
          </cell>
        </row>
        <row r="624">
          <cell r="C624" t="str">
            <v>1302000041</v>
          </cell>
          <cell r="D624" t="str">
            <v>CIMBRA PARA LOSAS Y TRABES DE AZOTEA CON MADERA DE PINO;  INCLUYE: CIMBRADO, DESCIMBRADO, ANDAMIOS, MADERA DE PINO DE TERCERA PARA SOPORTE, CONTRAVENTEO Y ARRASTRES (POLINES, BARROTES Y CHAFLANES), HERRAMIENTA MENOR Y MANO DE OBRA.</v>
          </cell>
          <cell r="E624" t="str">
            <v>M2</v>
          </cell>
          <cell r="F624">
            <v>249.57</v>
          </cell>
          <cell r="G624">
            <v>252.03</v>
          </cell>
          <cell r="H624">
            <v>260.58999999999997</v>
          </cell>
          <cell r="I624">
            <v>252.3</v>
          </cell>
          <cell r="J624">
            <v>277.39</v>
          </cell>
          <cell r="K624">
            <v>266.3</v>
          </cell>
          <cell r="L624">
            <v>264.25</v>
          </cell>
          <cell r="M624">
            <v>285.39</v>
          </cell>
          <cell r="N624">
            <v>292.45</v>
          </cell>
        </row>
        <row r="626">
          <cell r="C626" t="str">
            <v>1302000051</v>
          </cell>
          <cell r="D626" t="str">
            <v>CIMBRA PARA LOSAS Y TRABES DE AZOTEA APARENTE CON TRIPLAY DE PINO DE 16 MM., INCLUYE: CIMBRADO Y DESCIMBRADO, ANDAMIOS, MADERA DE PINO DE PINO DE TERCERA PARA SOPORTE, CONTRAVENTEO Y ARRASTRES (POLINES, BARROTES Y CHAFLANES), HERRAMIENTA MENOR Y MANO DE</v>
          </cell>
          <cell r="E626" t="str">
            <v>M2</v>
          </cell>
          <cell r="F626">
            <v>319.02</v>
          </cell>
          <cell r="G626">
            <v>320.93</v>
          </cell>
          <cell r="H626">
            <v>342.35</v>
          </cell>
          <cell r="I626">
            <v>320.31</v>
          </cell>
          <cell r="J626">
            <v>347.27</v>
          </cell>
          <cell r="K626">
            <v>335.57</v>
          </cell>
          <cell r="L626">
            <v>336.01</v>
          </cell>
          <cell r="M626">
            <v>357.26</v>
          </cell>
          <cell r="N626">
            <v>364.29</v>
          </cell>
        </row>
        <row r="627">
          <cell r="D627" t="str">
            <v>OBRA.</v>
          </cell>
        </row>
        <row r="629">
          <cell r="C629" t="str">
            <v>1302000061</v>
          </cell>
          <cell r="D629" t="str">
            <v>CIMBRA PARA TRABES APARENTE CON TRIPLAY DE 16 MM., INCLUYE: HABILITADO, CIMBRADO, DESCIMBRADO, ANDAMIOS, MADERA DE PINO DE TERCERA PARA TROQUELES, CONTRAVENTEO, SOPORTE Y ARRASTRES (POLINES, BARROTES Y CHAFLANES), HERRAMIENTA Y MANO DE OBRA.</v>
          </cell>
          <cell r="E629" t="str">
            <v>M2</v>
          </cell>
          <cell r="F629">
            <v>323.45</v>
          </cell>
          <cell r="G629">
            <v>325.33999999999997</v>
          </cell>
          <cell r="H629">
            <v>346.77</v>
          </cell>
          <cell r="I629">
            <v>324.73</v>
          </cell>
          <cell r="J629">
            <v>351.7</v>
          </cell>
          <cell r="K629">
            <v>339.99</v>
          </cell>
          <cell r="L629">
            <v>340.43</v>
          </cell>
          <cell r="M629">
            <v>361.68</v>
          </cell>
          <cell r="N629">
            <v>368.7</v>
          </cell>
        </row>
        <row r="632">
          <cell r="C632" t="str">
            <v>1302000071</v>
          </cell>
          <cell r="D632" t="str">
            <v>CIMBRA PARA LOSAS Y TRABES DE ENTREPISO CON MADERA DE PINO, INCLUYE: CIMBRADO, DESCIMBRADO,  ANDAMIOS, MADERA DE PINO DE TERCERA PARA SOPORTE, CONTRAVENTEO Y ARRASTRES (POLINES, BARROTES Y CHAFLANES), HERRAMIENTA Y MANO DE OBRA.</v>
          </cell>
          <cell r="E632" t="str">
            <v>M2</v>
          </cell>
          <cell r="F632">
            <v>238.68</v>
          </cell>
          <cell r="G632">
            <v>241.15</v>
          </cell>
          <cell r="H632">
            <v>247.34</v>
          </cell>
          <cell r="I632">
            <v>241.42</v>
          </cell>
          <cell r="J632">
            <v>264.14999999999998</v>
          </cell>
          <cell r="K632">
            <v>253.77</v>
          </cell>
          <cell r="L632">
            <v>251.72</v>
          </cell>
          <cell r="M632">
            <v>272.87</v>
          </cell>
          <cell r="N632">
            <v>279.92</v>
          </cell>
        </row>
        <row r="634">
          <cell r="C634" t="str">
            <v>1302000081</v>
          </cell>
          <cell r="D634" t="str">
            <v>CIMBRA COMÚN CON MADERA DE PINO DE 3a. EN RAMPAS DE ESCALERA, MEDIDA POR SUPERFICIE DE CONTACTO;  INCLUYE: MATERIALES, CIMBRADO Y DESCIMBRADO, ANDAMIOS, SOPORTES, CONTRAVENTEO Y ARRASTRES (POLINES, BARROTES Y CHAFLANES), HERRAMIENTA MENOR Y MANO DE OBRA</v>
          </cell>
          <cell r="E634" t="str">
            <v>M2</v>
          </cell>
          <cell r="F634">
            <v>246.47</v>
          </cell>
          <cell r="G634">
            <v>248.63</v>
          </cell>
          <cell r="H634">
            <v>257.63</v>
          </cell>
          <cell r="I634">
            <v>248.6</v>
          </cell>
          <cell r="J634">
            <v>271.87</v>
          </cell>
          <cell r="K634">
            <v>262.89</v>
          </cell>
          <cell r="L634">
            <v>260.91000000000003</v>
          </cell>
          <cell r="M634">
            <v>278.3</v>
          </cell>
          <cell r="N634">
            <v>288.64</v>
          </cell>
        </row>
        <row r="635">
          <cell r="D635" t="str">
            <v>EN HABILITADO.</v>
          </cell>
        </row>
        <row r="637">
          <cell r="C637" t="str">
            <v>1302000101</v>
          </cell>
          <cell r="D637" t="str">
            <v>CIMBRA COMÚN CON MADERA DE PINO DE 3a. EN MUROS, FALDONES Y PRETILES, MEDIDA POR SUPERFICIE DE CONTACTO;  INCLUYE: MATERIALES, CIMBRADO Y DESCIMBRADO,  ANDAMIOS, SOPORTES, TROQUELES (POLINES, BARROTES Y CHAFLANES), HERRAMIENTA MENOR Y MANO DE OBRA EN</v>
          </cell>
          <cell r="E637" t="str">
            <v>M2</v>
          </cell>
          <cell r="F637">
            <v>156.41999999999999</v>
          </cell>
          <cell r="G637">
            <v>157.66999999999999</v>
          </cell>
          <cell r="H637">
            <v>164.49</v>
          </cell>
          <cell r="I637">
            <v>157.44999999999999</v>
          </cell>
          <cell r="J637">
            <v>177.72</v>
          </cell>
          <cell r="K637">
            <v>170.64</v>
          </cell>
          <cell r="L637">
            <v>168.45</v>
          </cell>
          <cell r="M637">
            <v>177.62</v>
          </cell>
          <cell r="N637">
            <v>181.46</v>
          </cell>
        </row>
        <row r="638">
          <cell r="D638" t="str">
            <v>HABILITADO.</v>
          </cell>
        </row>
        <row r="640">
          <cell r="C640" t="str">
            <v>1302000111</v>
          </cell>
          <cell r="D640" t="str">
            <v>CIMBRA APARENTE CON TRIPLAY DE PINO DE 16 MM. Y MADERA DE PINO DE 3a.EN MUROS, FALDONES Y PRETILES, MEDIDA POR SUPERFICIE DE CONTACTO;  INCLUYE: MATERIALES,  CIMBRADO Y DESCIMBRADO, ANDAMIOS, SOPORTES, TROQUELES (POLINES, BARROTES Y CHAFLANES),</v>
          </cell>
          <cell r="E640" t="str">
            <v>M2</v>
          </cell>
          <cell r="F640">
            <v>187.26</v>
          </cell>
          <cell r="G640">
            <v>188.78</v>
          </cell>
          <cell r="H640">
            <v>207.91</v>
          </cell>
          <cell r="I640">
            <v>188.18</v>
          </cell>
          <cell r="J640">
            <v>209.33</v>
          </cell>
          <cell r="K640">
            <v>201.96</v>
          </cell>
          <cell r="L640">
            <v>202.31</v>
          </cell>
          <cell r="M640">
            <v>208.9</v>
          </cell>
          <cell r="N640">
            <v>212.82</v>
          </cell>
        </row>
        <row r="642">
          <cell r="D642" t="str">
            <v>HERRAMIENTA MENOR Y MANO DE OBRA EN HABILITADO.</v>
          </cell>
        </row>
        <row r="644">
          <cell r="C644" t="str">
            <v>1302000121</v>
          </cell>
          <cell r="D644" t="str">
            <v>CIMBRA APARENTE CON TRIPLAY DE PINO DE 16 MM. Y MADERA DE PINO DE 3a. EN RAMPAS DE ESCALERA, MEDIDA POR SUPERFICIE DE CONTACTO;  INCLUYE: MATERIALES, CIMBRADO Y DESCIMBRADO, ANDAMIOS, SOPORTES, CONTRAVENTEO Y ARRASTRES (POLINES, BARROTES Y CHAFLANES),</v>
          </cell>
          <cell r="E644" t="str">
            <v>M2</v>
          </cell>
          <cell r="F644">
            <v>250.63</v>
          </cell>
          <cell r="G644">
            <v>252.34</v>
          </cell>
          <cell r="H644">
            <v>273.58</v>
          </cell>
          <cell r="I644">
            <v>251.67</v>
          </cell>
          <cell r="J644">
            <v>276.17</v>
          </cell>
          <cell r="K644">
            <v>267.06</v>
          </cell>
          <cell r="L644">
            <v>267.43</v>
          </cell>
          <cell r="M644">
            <v>279.94</v>
          </cell>
          <cell r="N644">
            <v>287.72000000000003</v>
          </cell>
        </row>
        <row r="645">
          <cell r="D645" t="str">
            <v>HERRAMIENTA MENOR Y MANO DE OBRA EN HABILITADO.</v>
          </cell>
        </row>
        <row r="647">
          <cell r="C647" t="str">
            <v>1302000131</v>
          </cell>
          <cell r="D647" t="str">
            <v>CIMBRA COMÚN CON MADERA DE PINO DE 3a. EN REMATES DE PLATAFORMAS;  INCLUYE: MATERIALES,  CIMBRADO Y DESCIMBRADO,  MEDIDA  POR SUPERFICIE DE CONTACTO, HERRAMIENTA MENOR Y MANO DE OBRA EN HABILITADO.</v>
          </cell>
          <cell r="E647" t="str">
            <v>M2</v>
          </cell>
          <cell r="F647">
            <v>173.89</v>
          </cell>
          <cell r="G647">
            <v>174.55</v>
          </cell>
          <cell r="H647">
            <v>188.6</v>
          </cell>
          <cell r="I647">
            <v>174.85</v>
          </cell>
          <cell r="J647">
            <v>193.88</v>
          </cell>
          <cell r="K647">
            <v>183.47</v>
          </cell>
          <cell r="L647">
            <v>183.59</v>
          </cell>
          <cell r="M647">
            <v>207.26</v>
          </cell>
          <cell r="N647">
            <v>207.33</v>
          </cell>
        </row>
        <row r="649">
          <cell r="C649" t="str">
            <v>1311000011</v>
          </cell>
          <cell r="D649" t="str">
            <v>CIMBRA EN CADENAS Y CASTILLOS CON MADERA DE PINO DE 3A;  INCLUYE:  HABILITADO,  CIMBRADO, DESCIMBRADO, HERRAMIENTA MENOR Y MANO DE OBRA..</v>
          </cell>
          <cell r="E649" t="str">
            <v>M2</v>
          </cell>
          <cell r="F649">
            <v>146.30000000000001</v>
          </cell>
          <cell r="G649">
            <v>148.12</v>
          </cell>
          <cell r="H649">
            <v>151.47</v>
          </cell>
          <cell r="I649">
            <v>148.26</v>
          </cell>
          <cell r="J649">
            <v>164.86</v>
          </cell>
          <cell r="K649">
            <v>158.58000000000001</v>
          </cell>
          <cell r="L649">
            <v>156.5</v>
          </cell>
          <cell r="M649">
            <v>165.46</v>
          </cell>
          <cell r="N649">
            <v>169.4</v>
          </cell>
        </row>
        <row r="651">
          <cell r="C651" t="str">
            <v>1311000021</v>
          </cell>
          <cell r="D651" t="str">
            <v>CIMBRA EN CADENAS Y CASTILLOS ACABADO APARENTE CON TRIPLAY DE 16 MM. Y MADERA DE PINO DE 3A;  INCLUYE:  CIMBRADO,  DESCIMBRADO, HERRAMIENTA MENOR Y MANO DE OBRA..</v>
          </cell>
          <cell r="E651" t="str">
            <v>M2</v>
          </cell>
          <cell r="F651">
            <v>174.96</v>
          </cell>
          <cell r="G651">
            <v>176.68</v>
          </cell>
          <cell r="H651">
            <v>192.24</v>
          </cell>
          <cell r="I651">
            <v>176.37</v>
          </cell>
          <cell r="J651">
            <v>193.7</v>
          </cell>
          <cell r="K651">
            <v>187.35</v>
          </cell>
          <cell r="L651">
            <v>187.74</v>
          </cell>
          <cell r="M651">
            <v>194.21</v>
          </cell>
          <cell r="N651">
            <v>198.15</v>
          </cell>
        </row>
        <row r="653">
          <cell r="D653" t="str">
            <v>Total  NUEVA PARTIDA</v>
          </cell>
        </row>
        <row r="654">
          <cell r="C654" t="str">
            <v>A1302</v>
          </cell>
          <cell r="D654" t="str">
            <v>ACEROS</v>
          </cell>
        </row>
        <row r="656">
          <cell r="C656" t="str">
            <v>1303000011</v>
          </cell>
          <cell r="D656" t="str">
            <v>ACERO DE REFUERZO EN MUROS Y COLUMNAS CON VARILLA DEL No. 2, Fy=4000 KG/CM2, DE 0.00 A 3.00 METROS DE ALTURA; INCLUYE:  ACARREOS INTERNOS, SUMINISTRO EN OBRA,  HABILITADO, COLOCACIÓN,  AMARRES, GANCHOS, TRASLAPES, DESPERDICIOS,  DOBLECES, HERRAMIENTA</v>
          </cell>
          <cell r="E656" t="str">
            <v>KG</v>
          </cell>
          <cell r="F656">
            <v>19.59</v>
          </cell>
          <cell r="G656">
            <v>21.33</v>
          </cell>
          <cell r="H656">
            <v>23.94</v>
          </cell>
          <cell r="I656">
            <v>24.56</v>
          </cell>
          <cell r="J656">
            <v>24.92</v>
          </cell>
          <cell r="K656">
            <v>22.53</v>
          </cell>
          <cell r="L656">
            <v>23.84</v>
          </cell>
          <cell r="M656">
            <v>23.25</v>
          </cell>
          <cell r="N656">
            <v>23.2</v>
          </cell>
        </row>
        <row r="657">
          <cell r="D657" t="str">
            <v>MENOR Y MANO DE OBRA.</v>
          </cell>
        </row>
        <row r="659">
          <cell r="C659" t="str">
            <v>1303000021</v>
          </cell>
          <cell r="D659" t="str">
            <v>ACERO DE REFUERZO EN MUROS Y COLUMNAS, CON VARILLA DEL No. 4 AL 12, Fy=4000 KG/CM2, DE 0.00 A 3.00 MTS. DE ALTURA; INCLUYE: SUMINISTRO EN OBRA, ACARREOS INTERNOS, HABILITADO, COLOCACIÓN AMARRES, GANCHOS, TRASLAPES, DESPERDICIOS,  DOBLECES,</v>
          </cell>
          <cell r="E659" t="str">
            <v>KG</v>
          </cell>
          <cell r="F659">
            <v>17.75</v>
          </cell>
          <cell r="G659">
            <v>17.46</v>
          </cell>
          <cell r="H659">
            <v>20.48</v>
          </cell>
          <cell r="I659">
            <v>20.07</v>
          </cell>
          <cell r="J659">
            <v>19.7</v>
          </cell>
          <cell r="K659">
            <v>19.010000000000002</v>
          </cell>
          <cell r="L659">
            <v>19.72</v>
          </cell>
          <cell r="M659">
            <v>19.29</v>
          </cell>
          <cell r="N659">
            <v>18.399999999999999</v>
          </cell>
        </row>
        <row r="661">
          <cell r="C661" t="str">
            <v>1303000031</v>
          </cell>
          <cell r="D661" t="str">
            <v>ACERO DE REFUERZO EN MUROS Y COLUMNAS, CON VARILLA DEL No. 4 AL 12, Fy=4000 KG/CM2, DE 0.00 A 3.00 MTS. DE ALTURA; INCLUYE: SUMINISTRO EN OBRA, ACARREOS INTERNOS, HABILITADO, COLOCACIÓN AMARRES, GANCHOS, TRASLAPES, DESPERDICIOS,  DOBLECES, HERRAMIENTA</v>
          </cell>
          <cell r="E661" t="str">
            <v>KG</v>
          </cell>
          <cell r="F661">
            <v>16.66</v>
          </cell>
          <cell r="G661">
            <v>16.5</v>
          </cell>
          <cell r="H661">
            <v>19.59</v>
          </cell>
          <cell r="I661">
            <v>19.27</v>
          </cell>
          <cell r="J661">
            <v>18.55</v>
          </cell>
          <cell r="K661">
            <v>17.41</v>
          </cell>
          <cell r="L661">
            <v>16.43</v>
          </cell>
          <cell r="M661">
            <v>18.12</v>
          </cell>
          <cell r="N661">
            <v>17.16</v>
          </cell>
        </row>
        <row r="662">
          <cell r="D662" t="str">
            <v>MENOR Y MANO DE OBRA.</v>
          </cell>
        </row>
        <row r="664">
          <cell r="C664" t="str">
            <v>1303000041</v>
          </cell>
          <cell r="D664" t="str">
            <v>ACERO DE REFUERZO EN MUROS Y COLUMNAS CON VARILLA DEL NO. 2, Fy=2400 KG/CM2, DE 3.00 A 6.00 METROS DE ALTURA; INCLUYE: ACARREOS INTERNOS, SUMINISTRO EN OBRA, HABILITADO, COLOCACIÓN AMARRES, GANCHOS, TRASLAPES, DESPERDICIOS,  DOBLECES, HERRAMIENTA MENOR</v>
          </cell>
          <cell r="E664" t="str">
            <v>KG</v>
          </cell>
          <cell r="F664">
            <v>20.68</v>
          </cell>
          <cell r="G664">
            <v>22.43</v>
          </cell>
          <cell r="H664">
            <v>25.32</v>
          </cell>
          <cell r="I664">
            <v>25.65</v>
          </cell>
          <cell r="J664">
            <v>26.32</v>
          </cell>
          <cell r="K664">
            <v>23.83</v>
          </cell>
          <cell r="L664">
            <v>25.14</v>
          </cell>
          <cell r="M664">
            <v>24.55</v>
          </cell>
          <cell r="N664">
            <v>24.49</v>
          </cell>
        </row>
        <row r="665">
          <cell r="D665" t="str">
            <v>Y MANO DE OBRA.</v>
          </cell>
        </row>
        <row r="668">
          <cell r="C668" t="str">
            <v>1303000051</v>
          </cell>
          <cell r="D668" t="str">
            <v>ACERO DE REFUERZO EN MUROS Y COLUMNAS CON VARILLA DEL No. 3, Fy=4000 KG/CM2, DE 3.00 A 6.00 METROS DE ALTURA;  INCLUYE: ACARREOS INTERNOS, SUMINISTRO EN OBRA,  HABILITADO, COLOCACIÓN,  AMARRES, GANCHOS, TRASLAPES, DESPERDICIOS,  DOBLECES, HERRAMIENTA</v>
          </cell>
          <cell r="E668" t="str">
            <v>KG</v>
          </cell>
          <cell r="F668">
            <v>18.61</v>
          </cell>
          <cell r="G668">
            <v>18.32</v>
          </cell>
          <cell r="H668">
            <v>21.6</v>
          </cell>
          <cell r="I668">
            <v>20.93</v>
          </cell>
          <cell r="J668">
            <v>20.8</v>
          </cell>
          <cell r="K668">
            <v>20.05</v>
          </cell>
          <cell r="L668">
            <v>20.75</v>
          </cell>
          <cell r="M668">
            <v>20.329999999999998</v>
          </cell>
          <cell r="N668">
            <v>19.43</v>
          </cell>
        </row>
        <row r="669">
          <cell r="D669" t="str">
            <v>MENOR Y MANO DE OBRA.</v>
          </cell>
        </row>
        <row r="671">
          <cell r="C671" t="str">
            <v>1303000061</v>
          </cell>
          <cell r="D671" t="str">
            <v>ACERO DE REFUERZO EN MUROS Y COLUMNAS CON VARILLA DEL No. 4 AL 12, Fy=4000 KG/CM2, DE 3.00 A 6.00 METROS DE ALTURA; INCLUYE: ACARREOS INTERNOS, SUMINISTRO EN OBRA, HABILITADO, COLOCACIÓN AMARRES, GANCHOS, TRASLAPES, DESPERDICIOS, DOBLECES, HERRAMIENTA</v>
          </cell>
          <cell r="E671" t="str">
            <v>KG</v>
          </cell>
          <cell r="F671">
            <v>17.37</v>
          </cell>
          <cell r="G671">
            <v>17.23</v>
          </cell>
          <cell r="H671">
            <v>20.5</v>
          </cell>
          <cell r="I671">
            <v>19.98</v>
          </cell>
          <cell r="J671">
            <v>19.46</v>
          </cell>
          <cell r="K671">
            <v>18.260000000000002</v>
          </cell>
          <cell r="L671">
            <v>17.29</v>
          </cell>
          <cell r="M671">
            <v>18.96</v>
          </cell>
          <cell r="N671">
            <v>18</v>
          </cell>
        </row>
        <row r="672">
          <cell r="D672" t="str">
            <v>MENOR Y MANO DE OBRA.</v>
          </cell>
        </row>
        <row r="674">
          <cell r="C674" t="str">
            <v>1303000071</v>
          </cell>
          <cell r="D674" t="str">
            <v>ACERO DE REFUERZO EN MUROS Y COLUMNAS CON VARILLA DEL No. 3, Fy=4000 KG/CM2, DE 6.00 A 12.00 METROS DE ALTURA;  INCLUYE: ACARREOS INTERNOS, SUMINISTRO EN OBRA, HABILITADO, COLOCACIÓN, AMARRES, GANCHOS, TRASLAPES, DESPERDICIOS,  HERRAMIENTA MENOR Y MANO</v>
          </cell>
          <cell r="E674" t="str">
            <v>KG</v>
          </cell>
          <cell r="F674">
            <v>21.18</v>
          </cell>
          <cell r="G674">
            <v>22.92</v>
          </cell>
          <cell r="H674">
            <v>25.95</v>
          </cell>
          <cell r="I674">
            <v>26.15</v>
          </cell>
          <cell r="J674">
            <v>26.96</v>
          </cell>
          <cell r="K674">
            <v>24.42</v>
          </cell>
          <cell r="L674">
            <v>25.72</v>
          </cell>
          <cell r="M674">
            <v>25.12</v>
          </cell>
          <cell r="N674">
            <v>25.08</v>
          </cell>
        </row>
        <row r="675">
          <cell r="D675" t="str">
            <v>DE OBRA.</v>
          </cell>
        </row>
        <row r="677">
          <cell r="C677" t="str">
            <v>1303000081</v>
          </cell>
          <cell r="D677" t="str">
            <v>ACERO DE REFUERZO EN MUROS Y COLUMNAS CON VARILLA DEL No. 3, Fy=4000 KG/CM2, DE 6.00 A 12.00 METROS DE ALTURA;  INCLUYE: ACARREOS INTERNOS, SUMINISTRO EN OBRA, HABILITADO, COLOCACIÓN, AMARRES, GANCHOS, TRASLAPES, DESPERDICIOS,  HERRAMIENTA MENOR Y MANO</v>
          </cell>
          <cell r="E677" t="str">
            <v>KG</v>
          </cell>
          <cell r="F677">
            <v>19</v>
          </cell>
          <cell r="G677">
            <v>18.7</v>
          </cell>
          <cell r="H677">
            <v>22.09</v>
          </cell>
          <cell r="I677">
            <v>21.32</v>
          </cell>
          <cell r="J677">
            <v>21.29</v>
          </cell>
          <cell r="K677">
            <v>20.5</v>
          </cell>
          <cell r="L677">
            <v>21.21</v>
          </cell>
          <cell r="M677">
            <v>20.79</v>
          </cell>
          <cell r="N677">
            <v>19.89</v>
          </cell>
        </row>
        <row r="679">
          <cell r="D679" t="str">
            <v>DE OBRA.</v>
          </cell>
        </row>
        <row r="681">
          <cell r="C681" t="str">
            <v>1303000091</v>
          </cell>
          <cell r="D681" t="str">
            <v>ACERO DE REFUERZO EN MUROS Y COLUMNAS CON VARILLA DEL No 4 AL 12, Fy=4000 KG/CM2; INCLUYE: .SUMINISTRO EN OBRA, ACARREOS INTERNOS, HABILITADO, COLOCACIÓN,  AMARRES, GANCHOS, TRASLAPES, DESPERDICIOS,  DOBLECES, HERRAMIENTA MENOR Y MANO DE OBRA.</v>
          </cell>
          <cell r="E681" t="str">
            <v>KG</v>
          </cell>
          <cell r="F681">
            <v>17.670000000000002</v>
          </cell>
          <cell r="G681">
            <v>17.53</v>
          </cell>
          <cell r="H681">
            <v>20.92</v>
          </cell>
          <cell r="I681">
            <v>20.27</v>
          </cell>
          <cell r="J681">
            <v>19.88</v>
          </cell>
          <cell r="K681">
            <v>18.63</v>
          </cell>
          <cell r="L681">
            <v>17.66</v>
          </cell>
          <cell r="M681">
            <v>19.34</v>
          </cell>
          <cell r="N681">
            <v>18.37</v>
          </cell>
        </row>
        <row r="683">
          <cell r="C683" t="str">
            <v>1303000092</v>
          </cell>
          <cell r="D683" t="str">
            <v>ACERO DE REFUERZO EN ESTRUCTURA DIÁMETRO No. 3 Fy= 4200 KG/CM2 INCLUYE: ACARREOS INTERNOS, SUMINISTRO EN OBRA, HABILITADO, COLOCACIÓN AMARRES, GANCHOS, TRASLAPES, DESPERDICIOS,  DOBLECES, HERRAMIENTA MENOR Y MANO DE OBRA.</v>
          </cell>
          <cell r="E683" t="str">
            <v>KG</v>
          </cell>
          <cell r="F683">
            <v>19.59</v>
          </cell>
          <cell r="G683">
            <v>21.33</v>
          </cell>
          <cell r="H683">
            <v>23.94</v>
          </cell>
          <cell r="I683">
            <v>24.56</v>
          </cell>
          <cell r="J683">
            <v>24.92</v>
          </cell>
          <cell r="K683">
            <v>22.53</v>
          </cell>
          <cell r="L683">
            <v>23.84</v>
          </cell>
          <cell r="M683">
            <v>23.25</v>
          </cell>
          <cell r="N683">
            <v>23.2</v>
          </cell>
        </row>
        <row r="685">
          <cell r="C685" t="str">
            <v>1303000093</v>
          </cell>
          <cell r="D685" t="str">
            <v>ACERO DE REFUERZO EN ESTRUCTURA DIÁMETRO No. 3 Fy= 4200 KG/CM2 INCLUYE: ACARREOS INTERNOS, SUMINISTRO EN OBRA, HABILITADO, COLOCACIÓN, AMARRES, GANCHOS, TRASLAPES, DESPERDICIOS,  DOBLECES, HERRAMIENTA MENOR Y MANO DE OBRA.</v>
          </cell>
          <cell r="E685" t="str">
            <v>KG</v>
          </cell>
          <cell r="F685">
            <v>17.75</v>
          </cell>
          <cell r="G685">
            <v>17.46</v>
          </cell>
          <cell r="H685">
            <v>20.48</v>
          </cell>
          <cell r="I685">
            <v>20.07</v>
          </cell>
          <cell r="J685">
            <v>19.7</v>
          </cell>
          <cell r="K685">
            <v>19.010000000000002</v>
          </cell>
          <cell r="L685">
            <v>19.72</v>
          </cell>
          <cell r="M685">
            <v>19.29</v>
          </cell>
          <cell r="N685">
            <v>18.399999999999999</v>
          </cell>
        </row>
        <row r="687">
          <cell r="C687" t="str">
            <v>1303000094</v>
          </cell>
          <cell r="D687" t="str">
            <v>ACERO DE REFUERZO EN ESTRUCTURA DIÁMETRO. No. 4 Fy=4200 KG/CM2; INCLUYE: ACARREOS INTERNOS, SUMINISTRO EN OBRA, CHABILITADO, COLOCACIÓN AMARRES, GANCHOS, TRASLAPES, DESPERDICIOS, DOBLECES, HERRAMIENTA MENOR Y MANO DE OBRA.</v>
          </cell>
          <cell r="E687" t="str">
            <v>KG</v>
          </cell>
          <cell r="F687">
            <v>16.66</v>
          </cell>
          <cell r="G687">
            <v>16.5</v>
          </cell>
          <cell r="H687">
            <v>19.59</v>
          </cell>
          <cell r="I687">
            <v>19.27</v>
          </cell>
          <cell r="J687">
            <v>18.55</v>
          </cell>
          <cell r="K687">
            <v>17.41</v>
          </cell>
          <cell r="L687">
            <v>16.43</v>
          </cell>
          <cell r="M687">
            <v>18.12</v>
          </cell>
          <cell r="N687">
            <v>17.16</v>
          </cell>
        </row>
        <row r="689">
          <cell r="C689" t="str">
            <v>1310000011</v>
          </cell>
          <cell r="D689" t="str">
            <v>ACERO DE REFUERZO EN LOSAS Y TRABES DE ENTREPISO CON VARILLA NUM.2 Fy=2400 KG/CM2,  INCLUYE: ACARREOS INTERNOS, SUMINISTRO EN OBRA, HABILITADO, COLOCACIÓN,  AMARRES, GANCHOS, TRASLAPES, DESPERDICIOS,  DOBLECES, HERRAMIENTA MENOR Y MANO DE OBRA.</v>
          </cell>
          <cell r="E689" t="str">
            <v>KG</v>
          </cell>
          <cell r="F689">
            <v>19.59</v>
          </cell>
          <cell r="G689">
            <v>21.33</v>
          </cell>
          <cell r="H689">
            <v>23.94</v>
          </cell>
          <cell r="I689">
            <v>24.56</v>
          </cell>
          <cell r="J689">
            <v>24.92</v>
          </cell>
          <cell r="K689">
            <v>22.53</v>
          </cell>
          <cell r="L689">
            <v>23.84</v>
          </cell>
          <cell r="M689">
            <v>23.25</v>
          </cell>
          <cell r="N689">
            <v>23.2</v>
          </cell>
        </row>
        <row r="692">
          <cell r="C692" t="str">
            <v>1310000021</v>
          </cell>
          <cell r="D692" t="str">
            <v>ACERO DE REFUERZO EN LOSAS Y TRABES DE ENTREPISO CON VARILLA No. 3 Fy=4000 KG/CM2;  INCLUYE: ACARREOS INTERNOS, SUMINISTRO EN OBRA, HABILITADO, COLOCACIÓN,  AMARRES, GANCHOS, TRASLAPES, DESPERDICIOS, DOBLECES, HERRAMIENTA MENOR Y MANO DE OBRA.</v>
          </cell>
          <cell r="E692" t="str">
            <v>KG</v>
          </cell>
          <cell r="F692">
            <v>17.75</v>
          </cell>
          <cell r="G692">
            <v>17.46</v>
          </cell>
          <cell r="H692">
            <v>20.48</v>
          </cell>
          <cell r="I692">
            <v>20.07</v>
          </cell>
          <cell r="J692">
            <v>19.7</v>
          </cell>
          <cell r="K692">
            <v>19.010000000000002</v>
          </cell>
          <cell r="L692">
            <v>19.72</v>
          </cell>
          <cell r="M692">
            <v>19.29</v>
          </cell>
          <cell r="N692">
            <v>18.399999999999999</v>
          </cell>
        </row>
        <row r="694">
          <cell r="C694" t="str">
            <v>1310000031</v>
          </cell>
          <cell r="D694" t="str">
            <v>ACERO DE REFUERZO EN LOSAS Y TRABES DE ENTREPISO CON VARILLA NO. 4 AL 12 Fy=4000 KG/CM2; INCLUYE: ACARREOS INTERNOS, SUMINISTRO EN OBRA, HABILITADO, COLOCACIÓN,  AMARRES, GANCHOS, TRASLAPES, DESPERDICIOS, DOBLECES, HERRAMIENTA MENOR Y MANO DE OBRA.</v>
          </cell>
          <cell r="E694" t="str">
            <v>KG</v>
          </cell>
          <cell r="F694">
            <v>16.66</v>
          </cell>
          <cell r="G694">
            <v>16.5</v>
          </cell>
          <cell r="H694">
            <v>19.59</v>
          </cell>
          <cell r="I694">
            <v>19.27</v>
          </cell>
          <cell r="J694">
            <v>18.55</v>
          </cell>
          <cell r="K694">
            <v>17.41</v>
          </cell>
          <cell r="L694">
            <v>16.43</v>
          </cell>
          <cell r="M694">
            <v>18.12</v>
          </cell>
          <cell r="N694">
            <v>17.16</v>
          </cell>
        </row>
        <row r="696">
          <cell r="C696" t="str">
            <v>1310000041</v>
          </cell>
          <cell r="D696" t="str">
            <v>ACERO DE REFUERZO EN LOSAS Y TRABES DE AZOTEA CON VARILLA NO. 2 Fy= 2400 KG/CM2&gt;;  INCLUYE: ACARREOS INTERNOS, SUMINISTRO EN OBRA, HABILITADO, COLOCACIÓN,  AMARRES, GANCHOS, TRASLAPES, DESPERDICIOS, DOBLECES, HERRAMIENTA MENOR Y  MANO DE OBRA.</v>
          </cell>
          <cell r="E696" t="str">
            <v>KG</v>
          </cell>
          <cell r="F696">
            <v>20.25</v>
          </cell>
          <cell r="G696">
            <v>22</v>
          </cell>
          <cell r="H696">
            <v>24.76</v>
          </cell>
          <cell r="I696">
            <v>25.22</v>
          </cell>
          <cell r="J696">
            <v>25.75</v>
          </cell>
          <cell r="K696">
            <v>23.32</v>
          </cell>
          <cell r="L696">
            <v>24.62</v>
          </cell>
          <cell r="M696">
            <v>24.02</v>
          </cell>
          <cell r="N696">
            <v>23.97</v>
          </cell>
        </row>
        <row r="698">
          <cell r="C698" t="str">
            <v>1310000051</v>
          </cell>
          <cell r="D698" t="str">
            <v>ACERO DE REFUERZO EN LOSAS Y TRABES DE AZOTEA CON VARILLA NUM. 3 Fy=4000 KG/CM2;  INCLUYE: ACARREOS INTERNOS, SUMINISTRO EN OBRA, HABILITADO, COLOCACIÓN,  AMARRES, GANCHOS, TRASLAPES, DESPERDICIOS, DOBLECES, HERRAMIENTA MENOR Y MANO DE OBRA.</v>
          </cell>
          <cell r="E698" t="str">
            <v>KG</v>
          </cell>
          <cell r="F698">
            <v>18.27</v>
          </cell>
          <cell r="G698">
            <v>17.989999999999998</v>
          </cell>
          <cell r="H698">
            <v>21.16</v>
          </cell>
          <cell r="I698">
            <v>20.59</v>
          </cell>
          <cell r="J698">
            <v>20.37</v>
          </cell>
          <cell r="K698">
            <v>19.63</v>
          </cell>
          <cell r="L698">
            <v>20.34</v>
          </cell>
          <cell r="M698">
            <v>19.91</v>
          </cell>
          <cell r="N698">
            <v>19.02</v>
          </cell>
        </row>
        <row r="700">
          <cell r="C700" t="str">
            <v>1310000061</v>
          </cell>
          <cell r="D700" t="str">
            <v>ACERO DE REFUERZO EN LOSAS Y TRABES DE AZOTEA CON VARILLA NÚMS.4, 5,6, AL 12, Fy=4000 KG/CM2;  INCLUYE: ACARREOS INTERNOS, SUMINISTRO EN OBRA, HABILITADO, COLOCACIÓN,  AMARRES, GANCHOS, TRASLAPES, DESPERDICIOS,  DOBLECES, HERRAMIENTA MENOR Y MANO DE</v>
          </cell>
          <cell r="E700" t="str">
            <v>KG</v>
          </cell>
          <cell r="F700">
            <v>17.09</v>
          </cell>
          <cell r="G700">
            <v>16.95</v>
          </cell>
          <cell r="H700">
            <v>20.149999999999999</v>
          </cell>
          <cell r="I700">
            <v>19.7</v>
          </cell>
          <cell r="J700">
            <v>19.11</v>
          </cell>
          <cell r="K700">
            <v>17.93</v>
          </cell>
          <cell r="L700">
            <v>16.96</v>
          </cell>
          <cell r="M700">
            <v>18.63</v>
          </cell>
          <cell r="N700">
            <v>17.670000000000002</v>
          </cell>
        </row>
        <row r="702">
          <cell r="D702" t="str">
            <v>OBRA.</v>
          </cell>
        </row>
        <row r="704">
          <cell r="C704" t="str">
            <v>1310000062</v>
          </cell>
          <cell r="D704" t="str">
            <v>REFUERZO DE MALLA-LAC  6-6/4-4, EN LOSAS DE CONCRETO DE AZOTEA;  INCLUYE: SUMINISTRO, COLOCACIÓN,  HABILITADO, CORTES, HERRAMIENTA MENOR Y MANO DE OBRA.</v>
          </cell>
          <cell r="E704" t="str">
            <v>M2.</v>
          </cell>
          <cell r="F704">
            <v>55.82</v>
          </cell>
          <cell r="G704">
            <v>59.26</v>
          </cell>
          <cell r="H704">
            <v>61.27</v>
          </cell>
          <cell r="I704">
            <v>65.63</v>
          </cell>
          <cell r="J704">
            <v>64.81</v>
          </cell>
          <cell r="K704">
            <v>59.07</v>
          </cell>
          <cell r="L704">
            <v>59.06</v>
          </cell>
          <cell r="M704">
            <v>61.57</v>
          </cell>
          <cell r="N704">
            <v>57.56</v>
          </cell>
        </row>
        <row r="706">
          <cell r="C706" t="str">
            <v>1316000011</v>
          </cell>
          <cell r="D706" t="str">
            <v>APLICACIÓN DE SOLDADURA EN JUNTA A TOPE DE VARILLAS DE ACERO DE REFUERZO DEL No. 8;  INCLUYE: PREPARACIÓN DE LOS ELEMENTOS, MATERIALES, EQUIPO,  LIMPIEZA FINAL, HERRAMIENTA MENOR Y MANO DE OBRA.</v>
          </cell>
          <cell r="E706" t="str">
            <v>JTA</v>
          </cell>
          <cell r="F706">
            <v>17.27</v>
          </cell>
          <cell r="G706">
            <v>17.309999999999999</v>
          </cell>
          <cell r="H706">
            <v>21.43</v>
          </cell>
          <cell r="I706">
            <v>17.27</v>
          </cell>
          <cell r="J706">
            <v>21.46</v>
          </cell>
          <cell r="K706">
            <v>20.170000000000002</v>
          </cell>
          <cell r="L706">
            <v>20.170000000000002</v>
          </cell>
          <cell r="M706">
            <v>20.170000000000002</v>
          </cell>
          <cell r="N706">
            <v>20.170000000000002</v>
          </cell>
        </row>
        <row r="708">
          <cell r="C708" t="str">
            <v>1316000021</v>
          </cell>
          <cell r="D708" t="str">
            <v>APLICACIÓN DE SOLDADURA EN JUNTA A TOPE DE VARILLAS DE ACERO DE REFUERZO DEL No. 10.;  INCLUYE: PREPARACIÓN DE LOS ELEMENTOS, MATERIALES, EQUIPO,  LIMPIEZA FINAL, HERRAMIENTA MENOR Y MANO DE OBRA.</v>
          </cell>
          <cell r="E708" t="str">
            <v>JTA</v>
          </cell>
          <cell r="F708">
            <v>19.45</v>
          </cell>
          <cell r="G708">
            <v>19.5</v>
          </cell>
          <cell r="H708">
            <v>24.13</v>
          </cell>
          <cell r="I708">
            <v>19.45</v>
          </cell>
          <cell r="J708">
            <v>24.17</v>
          </cell>
          <cell r="K708">
            <v>22.69</v>
          </cell>
          <cell r="L708">
            <v>22.69</v>
          </cell>
          <cell r="M708">
            <v>22.69</v>
          </cell>
          <cell r="N708">
            <v>22.69</v>
          </cell>
        </row>
        <row r="710">
          <cell r="D710" t="str">
            <v>Total  CIMBRAS</v>
          </cell>
        </row>
        <row r="711">
          <cell r="C711" t="str">
            <v>A1303</v>
          </cell>
          <cell r="D711" t="str">
            <v>CONCRETOS ECHO EN OBRA</v>
          </cell>
        </row>
        <row r="712">
          <cell r="C712" t="str">
            <v>1305000021</v>
          </cell>
          <cell r="D712" t="str">
            <v>CONCRETO SIMPLE DE F c=200 Kg/Cm2 FABRICADO EN OBRA CON REVOLVEDORA PARA: COLUMNAS. TAMAÑO MÁXIMO DEL AGREGADO 19 MM. (3/4"),   BANCO DE PROCEDENCIA APROBADO POR LA SECRETARIA;  INCLUYE: ACARREO DENTRO DE LA OBRA, COLADO, VIBRADO, CURADO, MUESTREO,</v>
          </cell>
          <cell r="E712" t="str">
            <v>M3</v>
          </cell>
          <cell r="F712">
            <v>1545.65</v>
          </cell>
          <cell r="G712">
            <v>1487.22</v>
          </cell>
          <cell r="H712">
            <v>1778.38</v>
          </cell>
          <cell r="I712">
            <v>1693.33</v>
          </cell>
          <cell r="J712">
            <v>1801.32</v>
          </cell>
          <cell r="K712">
            <v>1641.87</v>
          </cell>
          <cell r="L712">
            <v>1499.63</v>
          </cell>
          <cell r="M712">
            <v>1695.3</v>
          </cell>
          <cell r="N712">
            <v>1592.89</v>
          </cell>
        </row>
        <row r="713">
          <cell r="D713" t="str">
            <v>DESPERDICIO,  MATERIALES, MANO DE OBRA, EQUIPO Y HERRAMIENTA MENOR.</v>
          </cell>
        </row>
        <row r="716">
          <cell r="C716" t="str">
            <v>1305000031</v>
          </cell>
          <cell r="D716" t="str">
            <v>CONCRETO SIMPLE DE F c=250 Kg/Cm2 FABRICADO EN OBRA CON REVOLVEDORA PARA: COLUMNAS. TAMAÑO MÁXIMO DEL AGREGADO 19 MM. (3/4"),   BANCO DE PROCEDENCIA APROBADO POR LA SECRETARIA;  INCLUYE: ACARREO DENTRO DE LA OBRA, COLADO, VIBRADO, CURADO, MUESTREO,</v>
          </cell>
          <cell r="E716" t="str">
            <v>M3</v>
          </cell>
          <cell r="F716">
            <v>1623.27</v>
          </cell>
          <cell r="G716">
            <v>1563.19</v>
          </cell>
          <cell r="H716">
            <v>1857.86</v>
          </cell>
          <cell r="I716">
            <v>1767.55</v>
          </cell>
          <cell r="J716">
            <v>1879.6</v>
          </cell>
          <cell r="K716">
            <v>1717.11</v>
          </cell>
          <cell r="L716">
            <v>1582.43</v>
          </cell>
          <cell r="M716">
            <v>1776.6</v>
          </cell>
          <cell r="N716">
            <v>1672.44</v>
          </cell>
        </row>
        <row r="717">
          <cell r="D717" t="str">
            <v>DESPERDICIO,  MATERIALES, MANO DE OBRA, EQUIPO Y HERRAMIENTA MENOR.</v>
          </cell>
        </row>
        <row r="719">
          <cell r="C719" t="str">
            <v>1306000011</v>
          </cell>
          <cell r="D719" t="str">
            <v>CONCRETO SIMPLE DE F c=200 Kg/Cm2 FABRICADO EN OBRA CON REVOLVEDORA PARA: PARA LOSAS Y TRABES DE ENTREPISO. TAMAÑO MÁXIMO DEL AGREGADO 19 MM. (3/4"),   BANCO DE PROCEDENCIA APROBADO POR LA SECRETARIA;  INCLUYE: ACARREO DENTRO DE LA OBRA, COLADO,VIBRADO, C</v>
          </cell>
          <cell r="E719" t="str">
            <v>M3</v>
          </cell>
          <cell r="F719">
            <v>1642.9</v>
          </cell>
          <cell r="G719">
            <v>1584.41</v>
          </cell>
          <cell r="H719">
            <v>1902.7</v>
          </cell>
          <cell r="I719">
            <v>1790.51</v>
          </cell>
          <cell r="J719">
            <v>1925.6</v>
          </cell>
          <cell r="K719">
            <v>1762.38</v>
          </cell>
          <cell r="L719">
            <v>1620.12</v>
          </cell>
          <cell r="M719">
            <v>1815.72</v>
          </cell>
          <cell r="N719">
            <v>1713.32</v>
          </cell>
        </row>
        <row r="722">
          <cell r="C722" t="str">
            <v>1306000032</v>
          </cell>
          <cell r="D722" t="str">
            <v>CONCRETO SIMPLE DE F c=250 Kg/Cm2 FABRICADO EN OBRA CON REVOLVEDORA PARA:  LOSAS Y TRABES DE ENTREPISO. TAMAÑO MÁXIMO DEL AGREGADO 19 MM. (3/4"),   BANCO DE PROCEDENCIA APROBADO POR LA SECRETARIA;  INCLUYE: ACARREO DENTRO DE LA OBRA, COLADO, VIBRADO,</v>
          </cell>
          <cell r="E722" t="str">
            <v>M3</v>
          </cell>
          <cell r="F722">
            <v>1720.51</v>
          </cell>
          <cell r="G722">
            <v>1660.4</v>
          </cell>
          <cell r="H722">
            <v>1982.17</v>
          </cell>
          <cell r="I722">
            <v>1864.74</v>
          </cell>
          <cell r="J722">
            <v>2003.87</v>
          </cell>
          <cell r="K722">
            <v>1837.63</v>
          </cell>
          <cell r="L722">
            <v>1702.93</v>
          </cell>
          <cell r="M722">
            <v>1897.03</v>
          </cell>
          <cell r="N722">
            <v>1792.85</v>
          </cell>
        </row>
        <row r="723">
          <cell r="D723" t="str">
            <v>CURADO, MUESTREO,  DESPERDICIO,  MATERIALES, MANO DE OBRA, EQUIPO Y HERRAMIENTA MENOR.</v>
          </cell>
        </row>
        <row r="725">
          <cell r="C725" t="str">
            <v>1306000021</v>
          </cell>
          <cell r="D725" t="str">
            <v>CONCRETO SIMPLE DE F c=200 Kg/Cm2 FABRICADO EN OBRA CON REVOLVEDORA PARA: LOSAS Y TRABES DE AZOTEA . TAMAÑO MÁXIMO DEL AGREGADO 19 MM. (3/4"),   BANCO DE PROCEDENCIA APROBADO POR LA SECRETARIA;  INCLUYE: ACARREO DENTRO DE LA OBRA, COLADO, VIBRADO,</v>
          </cell>
          <cell r="E725" t="str">
            <v>M3</v>
          </cell>
          <cell r="F725">
            <v>1682.06</v>
          </cell>
          <cell r="G725">
            <v>1623.52</v>
          </cell>
          <cell r="H725">
            <v>1955.47</v>
          </cell>
          <cell r="I725">
            <v>1829.67</v>
          </cell>
          <cell r="J725">
            <v>1978.15</v>
          </cell>
          <cell r="K725">
            <v>1806.56</v>
          </cell>
          <cell r="L725">
            <v>1664.3</v>
          </cell>
          <cell r="M725">
            <v>1859.9</v>
          </cell>
          <cell r="N725">
            <v>1757.49</v>
          </cell>
        </row>
        <row r="727">
          <cell r="D727" t="str">
            <v>CURADO, MUESTREO,  DESPERDICIO,  MATERIALES, MANO DE OBRA, EQUIPO Y HERRAMIENTA MENOR.</v>
          </cell>
        </row>
        <row r="729">
          <cell r="C729" t="str">
            <v>1306000031</v>
          </cell>
          <cell r="D729" t="str">
            <v>CONCRETO SIMPLE DE F c=250 Kg/Cm2 FABRICADO EN OBRA CON REVOLVEDORA PARA: LOSAS Y TRABES DE AZOTEA. TAMAÑO MÁXIMO DEL AGREGADO 19 MM. (3/4"),   BANCO DE PROCEDENCIA APROBADO POR LA SECRETARIA;  INCLUYE: ACARREO DENTRO DE LA OBRA, COLADO, VIBRADO,</v>
          </cell>
          <cell r="E729" t="str">
            <v>M3</v>
          </cell>
          <cell r="F729">
            <v>1770.52</v>
          </cell>
          <cell r="G729">
            <v>1710.44</v>
          </cell>
          <cell r="H729">
            <v>2046.08</v>
          </cell>
          <cell r="I729">
            <v>1914.79</v>
          </cell>
          <cell r="J729">
            <v>2067.8200000000002</v>
          </cell>
          <cell r="K729">
            <v>1892.84</v>
          </cell>
          <cell r="L729">
            <v>1758.15</v>
          </cell>
          <cell r="M729">
            <v>1952.31</v>
          </cell>
          <cell r="N729">
            <v>1848.15</v>
          </cell>
        </row>
        <row r="730">
          <cell r="D730" t="str">
            <v>CURADO, MUESTREO,  DESPERDICIO,  MATERIALES, MANO DE OBRA, EQUIPO Y HERRAMIENTA MENOR.</v>
          </cell>
        </row>
        <row r="732">
          <cell r="C732" t="str">
            <v>1306000033</v>
          </cell>
          <cell r="D732" t="str">
            <v>CONCRETO SIMPLE DE F c=200 Kg/Cm2 FABRICADO EN OBRA CON REVOLVEDORA PARA: PRETILES Y FALDONES DE SUPERESTRUCTURA.. TAMAÑO MÁXIMO DEL AGREGADO 19 MM. (3/4"),   BANCO DE PROCEDENCIA APROBADO POR LA SECRETARIA;  INCLUYE: ACARREO DENTRO DE LA OBRA, COLADO,</v>
          </cell>
          <cell r="E732" t="str">
            <v>M3</v>
          </cell>
          <cell r="F732">
            <v>1715.06</v>
          </cell>
          <cell r="G732">
            <v>1656.57</v>
          </cell>
          <cell r="H732">
            <v>1995.25</v>
          </cell>
          <cell r="I732">
            <v>1862.67</v>
          </cell>
          <cell r="J732">
            <v>2018.16</v>
          </cell>
          <cell r="K732">
            <v>1842.01</v>
          </cell>
          <cell r="L732">
            <v>1699.76</v>
          </cell>
          <cell r="M732">
            <v>1895.36</v>
          </cell>
          <cell r="N732">
            <v>1792.94</v>
          </cell>
        </row>
        <row r="733">
          <cell r="D733" t="str">
            <v>VIBRADO, CURADO, MUESTREO,  DESPERDICIO,  MATERIALES, MANO DE OBRA, EQUIPO Y HERRAMIENTA MENOR.</v>
          </cell>
        </row>
        <row r="735">
          <cell r="C735" t="str">
            <v>1306000034</v>
          </cell>
          <cell r="D735" t="str">
            <v>CONCRETO SIMPLE DE F c=250 Kg/Cm2 FABRICADO EN OBRA CON REVOLVEDORA PARA: PRETILES Y FALDONES DE SUPERESTRUCTURA. TAMAÑO MÁXIMO DEL AGREGADO 19 MM. (3/4"),   BANCO DE PROCEDENCIA APROBADO POR LA SECRETARIA;  INCLUYE: ACARREO DENTRO DE LA OBRA, COLADO,</v>
          </cell>
          <cell r="E735" t="str">
            <v>M3</v>
          </cell>
          <cell r="F735">
            <v>1816.71</v>
          </cell>
          <cell r="G735">
            <v>1756.6</v>
          </cell>
          <cell r="H735">
            <v>2105.5700000000002</v>
          </cell>
          <cell r="I735">
            <v>1960.94</v>
          </cell>
          <cell r="J735">
            <v>2127.2800000000002</v>
          </cell>
          <cell r="K735">
            <v>1943.81</v>
          </cell>
          <cell r="L735">
            <v>1809.11</v>
          </cell>
          <cell r="M735">
            <v>2003.21</v>
          </cell>
          <cell r="N735">
            <v>1899.03</v>
          </cell>
        </row>
        <row r="736">
          <cell r="D736" t="str">
            <v>VIBRADO, CURADO, MUESTREO,  DESPERDICIO,  MATERIALES, MANO DE OBRA, EQUIPO Y HERRAMIENTA MENOR.</v>
          </cell>
        </row>
        <row r="739">
          <cell r="C739" t="str">
            <v>1306000035</v>
          </cell>
          <cell r="D739" t="str">
            <v>CONCRETO SIMPLE DE F c=200 Kg/Cm2 FABRICADO EN OBRA CON REVOLVEDORA PARA:  LOSAS DE ENTREPISO RETICULAR. TAMAÑO MÁXIMO DEL AGREGADO 19 MM. (3/4"),   BANCO DE PROCEDENCIA APROBADO POR LA SECRETARIA;  INCLUYE: ACARREO DENTRO DE LA OBRA, COLADO, VIBRADO,</v>
          </cell>
          <cell r="E739" t="str">
            <v>M3</v>
          </cell>
          <cell r="F739">
            <v>1717.44</v>
          </cell>
          <cell r="G739">
            <v>1659.01</v>
          </cell>
          <cell r="H739">
            <v>1998.02</v>
          </cell>
          <cell r="I739">
            <v>1865.12</v>
          </cell>
          <cell r="J739">
            <v>2020.98</v>
          </cell>
          <cell r="K739">
            <v>1844.66</v>
          </cell>
          <cell r="L739">
            <v>1702.43</v>
          </cell>
          <cell r="M739">
            <v>1898.1</v>
          </cell>
          <cell r="N739">
            <v>1795.7</v>
          </cell>
        </row>
        <row r="740">
          <cell r="D740" t="str">
            <v>CURADO, MUESTREO,  DESPERDICIO,  MATERIALES, MANO DE OBRA, EQUIPO Y HERRAMIENTA MENOR.</v>
          </cell>
        </row>
        <row r="742">
          <cell r="C742" t="str">
            <v>1306000037</v>
          </cell>
          <cell r="D742" t="str">
            <v>CONCRETO SIMPLE DE F c=250 Kg/Cm2 FABRICADO EN OBRA CON REVOLVEDORA PARA: LOSAS DE ENTREPISO RETICULAR. TAMAÑO MÁXIMO DEL AGREGADO 19 MM. (3/4"),   BANCO DE PROCEDENCIA APROBADO POR LA SECRETARIA;  INCLUYE: ACARREO DENTRO DE LA OBRA, COLADO, VIBRADO,</v>
          </cell>
          <cell r="E742" t="str">
            <v>M3</v>
          </cell>
          <cell r="F742">
            <v>1819.1</v>
          </cell>
          <cell r="G742">
            <v>1759.03</v>
          </cell>
          <cell r="H742">
            <v>2108.34</v>
          </cell>
          <cell r="I742">
            <v>1963.38</v>
          </cell>
          <cell r="J742">
            <v>2130.09</v>
          </cell>
          <cell r="K742">
            <v>1946.46</v>
          </cell>
          <cell r="L742">
            <v>1811.78</v>
          </cell>
          <cell r="M742">
            <v>2005.95</v>
          </cell>
          <cell r="N742">
            <v>1901.79</v>
          </cell>
        </row>
        <row r="743">
          <cell r="D743" t="str">
            <v>CURADO, MUESTREO,  DESPERDICIO,  MATERIALES, MANO DE OBRA, EQUIPO Y HERRAMIENTA MENOR.</v>
          </cell>
        </row>
        <row r="745">
          <cell r="C745" t="str">
            <v>1306000036</v>
          </cell>
          <cell r="D745" t="str">
            <v>CONCRETO SIMPLE DE F c=200 Kg/Cm2 FABRICADO EN OBRA CON REVOLVEDORA PARA:  LOSAS DE AZOTEA RETICULAR. TAMAÑO MÁXIMO DEL AGREGADO 19 MM. (3/4"),   BANCO DE PROCEDENCIA APROBADO POR LA SECRETARIA;  INCLUYE: ACARREO DENTRO DE LA OBRA, COLADO, VIBRADO,</v>
          </cell>
          <cell r="E745" t="str">
            <v>M3</v>
          </cell>
          <cell r="F745">
            <v>1717.44</v>
          </cell>
          <cell r="G745">
            <v>1659.01</v>
          </cell>
          <cell r="H745">
            <v>1998.02</v>
          </cell>
          <cell r="I745">
            <v>1865.12</v>
          </cell>
          <cell r="J745">
            <v>2020.98</v>
          </cell>
          <cell r="K745">
            <v>1844.66</v>
          </cell>
          <cell r="L745">
            <v>1702.43</v>
          </cell>
          <cell r="M745">
            <v>1898.1</v>
          </cell>
          <cell r="N745">
            <v>1795.7</v>
          </cell>
        </row>
        <row r="746">
          <cell r="D746" t="str">
            <v>CURADO, MUESTREO,  DESPERDICIO,  MATERIALES, MANO DE OBRA, EQUIPO Y HERRAMIENTA MENOR.</v>
          </cell>
        </row>
        <row r="748">
          <cell r="C748" t="str">
            <v>1306000041</v>
          </cell>
          <cell r="D748" t="str">
            <v>CONCRETO SIMPLE DE F c=250 Kg/Cm2 FABRICADO EN OBRA CON REVOLVEDORA PARA:  LOSAS DE AZOTEA RETICULAR. TAMAÑO MÁXIMO DEL AGREGADO 19 MM. (3/4"),   BANCO DE PROCEDENCIA APROBADO POR LA SECRETARIA;  INCLUYE: ACARREO DENTRO DE LA OBRA, COLADO, VIBRADO,</v>
          </cell>
          <cell r="E748" t="str">
            <v>M3</v>
          </cell>
          <cell r="F748">
            <v>1699.97</v>
          </cell>
          <cell r="G748">
            <v>1639.73</v>
          </cell>
          <cell r="H748">
            <v>1959</v>
          </cell>
          <cell r="I748">
            <v>1844.19</v>
          </cell>
          <cell r="J748">
            <v>1980.51</v>
          </cell>
          <cell r="K748">
            <v>1815.78</v>
          </cell>
          <cell r="L748">
            <v>1681.07</v>
          </cell>
          <cell r="M748">
            <v>1875.18</v>
          </cell>
          <cell r="N748">
            <v>1771</v>
          </cell>
        </row>
        <row r="750">
          <cell r="D750" t="str">
            <v>CURADO, MUESTREO,  DESPERDICIO,  MATERIALES, MANO DE OBRA, EQUIPO Y HERRAMIENTA MENOR.</v>
          </cell>
        </row>
        <row r="752">
          <cell r="C752" t="str">
            <v>1308000011</v>
          </cell>
          <cell r="D752" t="str">
            <v>CONCRETO F c=150KG/CM2 EN CADENAS Y CASTILLOS CEMENTO NORMAL TAMAÑO MÁXIMO DE AGREGADO 19 MM. (3/4"),  ELABORADO  EN OBRA CON MAQUINA REVOLVEDORA; INCLUYE:  COLOCADO, VIBRADO, CURADO, HERRAMIENTA MENOR Y MANO DE OBRA.</v>
          </cell>
          <cell r="E752" t="str">
            <v>M3</v>
          </cell>
          <cell r="F752">
            <v>1515.1</v>
          </cell>
          <cell r="G752">
            <v>1456.1</v>
          </cell>
          <cell r="H752">
            <v>1757.17</v>
          </cell>
          <cell r="I752">
            <v>1664.3</v>
          </cell>
          <cell r="J752">
            <v>1780.23</v>
          </cell>
          <cell r="K752">
            <v>1615.52</v>
          </cell>
          <cell r="L752">
            <v>1469.23</v>
          </cell>
          <cell r="M752">
            <v>1664.77</v>
          </cell>
          <cell r="N752">
            <v>1564.95</v>
          </cell>
        </row>
        <row r="754">
          <cell r="C754" t="str">
            <v>1308000031</v>
          </cell>
          <cell r="D754" t="str">
            <v>CONCRETO F c= 200 KG/CM2 EN CADENAS Y CASTILLOS, CEMENTO NORMAL TAMAÑO MÁXIMO DE AGREGADO 19 MM. (3/4"),  ELABORADO EN OBRA CON MAQUINA REVOLVEDORA; INCLUYE:  COLOCADO, VIBRADO,  CURADO, HERRAMIENTA MENOR Y MANO DE OBRA.</v>
          </cell>
          <cell r="E754" t="str">
            <v>M3</v>
          </cell>
          <cell r="F754">
            <v>1583.43</v>
          </cell>
          <cell r="G754">
            <v>1524.68</v>
          </cell>
          <cell r="H754">
            <v>1828.07</v>
          </cell>
          <cell r="I754">
            <v>1730.79</v>
          </cell>
          <cell r="J754">
            <v>1850.79</v>
          </cell>
          <cell r="K754">
            <v>1683.37</v>
          </cell>
          <cell r="L754">
            <v>1541.06</v>
          </cell>
          <cell r="M754">
            <v>1736.37</v>
          </cell>
          <cell r="N754">
            <v>1633.93</v>
          </cell>
        </row>
        <row r="756">
          <cell r="C756" t="str">
            <v>1315000011</v>
          </cell>
          <cell r="D756" t="str">
            <v>ELEVACIÓN DE CONCRETO Y MATERIALES DIVERSOS DEL SEGUNDO AL SEXTO NIVEL USANDO MALACATE.</v>
          </cell>
          <cell r="E756" t="str">
            <v>M3</v>
          </cell>
          <cell r="F756">
            <v>25.68</v>
          </cell>
          <cell r="G756">
            <v>25.73</v>
          </cell>
          <cell r="H756">
            <v>31.14</v>
          </cell>
          <cell r="I756">
            <v>25.68</v>
          </cell>
          <cell r="J756">
            <v>31.28</v>
          </cell>
          <cell r="K756">
            <v>29.43</v>
          </cell>
          <cell r="L756">
            <v>29.43</v>
          </cell>
          <cell r="M756">
            <v>29.43</v>
          </cell>
          <cell r="N756">
            <v>29.43</v>
          </cell>
        </row>
        <row r="758">
          <cell r="C758" t="str">
            <v>1306000071</v>
          </cell>
          <cell r="D758" t="str">
            <v>SUMINISTRO Y COLOCACION DE CASETON DE POLIESTIRENO INCLUYE: ACARREO DENTRO DE LA OBRA, MAYERIALES, MANO DE OBRA Y HERRAMIENTA.</v>
          </cell>
          <cell r="E758" t="str">
            <v>M3</v>
          </cell>
          <cell r="F758">
            <v>968.92</v>
          </cell>
          <cell r="G758">
            <v>969.17</v>
          </cell>
          <cell r="H758">
            <v>985.53</v>
          </cell>
          <cell r="I758">
            <v>969.36</v>
          </cell>
          <cell r="J758">
            <v>985.61</v>
          </cell>
          <cell r="K758">
            <v>983.2</v>
          </cell>
          <cell r="L758">
            <v>983.26</v>
          </cell>
          <cell r="M758">
            <v>983.19</v>
          </cell>
          <cell r="N758">
            <v>983.22</v>
          </cell>
        </row>
        <row r="760">
          <cell r="D760" t="str">
            <v>Total  ACEROS</v>
          </cell>
        </row>
        <row r="761">
          <cell r="C761" t="str">
            <v>A1304</v>
          </cell>
          <cell r="D761" t="str">
            <v>MESETAS</v>
          </cell>
        </row>
        <row r="762">
          <cell r="C762" t="str">
            <v>1306000051</v>
          </cell>
          <cell r="D762" t="str">
            <v>MESETA PARA MOSTRADOR DE CONCRETO F c=150 KG/CM2 , DE 10 CMS. DE ESPESOR,  ARMADO CON VARILLA No. 3, A CADA 20 CMS. AMBOS SENTIDOS,  DE 3.20 METROS DE LARGO Y 0.60 METROS DE ANCHO; INCLUYE:</v>
          </cell>
          <cell r="E762" t="str">
            <v>PZA</v>
          </cell>
          <cell r="F762">
            <v>962.87</v>
          </cell>
          <cell r="G762">
            <v>953.79</v>
          </cell>
          <cell r="H762">
            <v>1092.22</v>
          </cell>
          <cell r="I762">
            <v>1027.49</v>
          </cell>
          <cell r="J762">
            <v>1084.32</v>
          </cell>
          <cell r="K762">
            <v>1030.2</v>
          </cell>
          <cell r="L762">
            <v>1022.41</v>
          </cell>
          <cell r="M762">
            <v>1061.6099999999999</v>
          </cell>
          <cell r="N762">
            <v>1044.8599999999999</v>
          </cell>
        </row>
        <row r="765">
          <cell r="C765" t="str">
            <v>1306000061</v>
          </cell>
          <cell r="D765" t="str">
            <v>MESETA PARA MOSTRADOR DE CONCRETO F c=150 KG/CM2 , DE 10 CMS. DE ESPESOR,  ARMADO CON VARILLA No. 3, A CADA 20 CMS. AMBOS SENTIDOS,  DE 3.20 METROS DE LARGO Y 0.60 METROS DE ANCHO; INCLUYE: INCLUYE: ARMADO, CORTES, DESPERDICIOS, HERRAMIENTA MENOR Y MANO</v>
          </cell>
          <cell r="E765" t="str">
            <v>PZA</v>
          </cell>
          <cell r="F765">
            <v>1139.8499999999999</v>
          </cell>
          <cell r="G765">
            <v>1128.06</v>
          </cell>
          <cell r="H765">
            <v>1317.09</v>
          </cell>
          <cell r="I765">
            <v>1208.53</v>
          </cell>
          <cell r="J765">
            <v>1311.22</v>
          </cell>
          <cell r="K765">
            <v>1204.9100000000001</v>
          </cell>
          <cell r="L765">
            <v>1189.05</v>
          </cell>
          <cell r="M765">
            <v>1237.55</v>
          </cell>
          <cell r="N765">
            <v>1216.5999999999999</v>
          </cell>
        </row>
        <row r="766">
          <cell r="D766" t="str">
            <v>DE OBRA.</v>
          </cell>
        </row>
        <row r="768">
          <cell r="D768" t="str">
            <v>Total  CONCRETOS</v>
          </cell>
        </row>
        <row r="769">
          <cell r="C769" t="str">
            <v>A1305</v>
          </cell>
          <cell r="D769" t="str">
            <v>CONCRETO PREMEZCLADO</v>
          </cell>
        </row>
        <row r="770">
          <cell r="C770" t="str">
            <v>1306000081</v>
          </cell>
          <cell r="D770" t="str">
            <v>SUMINISTRO. DE CONCRETO PREMEZCLADO F'C=200 KG/CM2. CON CEMENTO R.N., TAMAÑO MÁXIMO DE AGREGADO SERÁ DE 19 MM. (3/4");  INCLUYE: ACARREO, MUESTREO, REVENIMIENTO 14 CMS. EN CONCRETOS PARA BOMBEO, DESPERDICIO, BOMBEO,  EQUIPO, EN CUALQUIER NIVEL,</v>
          </cell>
          <cell r="E770" t="str">
            <v>M3</v>
          </cell>
          <cell r="F770">
            <v>1941.82</v>
          </cell>
          <cell r="G770">
            <v>1941.82</v>
          </cell>
          <cell r="H770">
            <v>1941.82</v>
          </cell>
          <cell r="I770">
            <v>1941.82</v>
          </cell>
          <cell r="J770">
            <v>1941.82</v>
          </cell>
          <cell r="K770">
            <v>1941.82</v>
          </cell>
          <cell r="L770">
            <v>1941.82</v>
          </cell>
          <cell r="M770">
            <v>1941.82</v>
          </cell>
          <cell r="N770">
            <v>1941.82</v>
          </cell>
        </row>
        <row r="771">
          <cell r="D771" t="str">
            <v>HERRAMIENTA MENOR Y MANO DE OBRA.</v>
          </cell>
        </row>
        <row r="773">
          <cell r="C773" t="str">
            <v>1306000082</v>
          </cell>
          <cell r="D773" t="str">
            <v>COLOCACIÓN, VIBRADO Y CURADO DE CONCRETOS PREMEZCLADOS EN COLUMNAS EN CUALQUIER NIVEL.</v>
          </cell>
          <cell r="E773" t="str">
            <v>M3.</v>
          </cell>
          <cell r="F773">
            <v>93.2</v>
          </cell>
          <cell r="G773">
            <v>93.4</v>
          </cell>
          <cell r="H773">
            <v>116.26</v>
          </cell>
          <cell r="I773">
            <v>93.25</v>
          </cell>
          <cell r="J773">
            <v>116.44</v>
          </cell>
          <cell r="K773">
            <v>104.76</v>
          </cell>
          <cell r="L773">
            <v>104.76</v>
          </cell>
          <cell r="M773">
            <v>104.83</v>
          </cell>
          <cell r="N773">
            <v>104.83</v>
          </cell>
        </row>
        <row r="775">
          <cell r="C775" t="str">
            <v>1306000091</v>
          </cell>
          <cell r="D775" t="str">
            <v>SUMINISTRO DE CONCRETO PREMEZCLADO F'C=250 KG/CM2. CON CEMENTO R.N. TAMAÑO MÁXIMO DE AGREGADO SERÁ DE 19 MM. (3/4");  INCLUYE: ACARREO, MUESTREO, REVENIMIENTO 14 CMS. EN CONCRETO  PARA BOMBEO DESPERDICIO, BOMBEO Y EQUIPO, EN CUALQUIER NIVEL, HERRAMIENTA</v>
          </cell>
          <cell r="E775" t="str">
            <v>M3</v>
          </cell>
          <cell r="F775">
            <v>2259.9499999999998</v>
          </cell>
          <cell r="G775">
            <v>2259.9499999999998</v>
          </cell>
          <cell r="H775">
            <v>2259.9499999999998</v>
          </cell>
          <cell r="I775">
            <v>2259.9499999999998</v>
          </cell>
          <cell r="J775">
            <v>2259.9499999999998</v>
          </cell>
          <cell r="K775">
            <v>2259.9499999999998</v>
          </cell>
          <cell r="L775">
            <v>2259.9499999999998</v>
          </cell>
          <cell r="M775">
            <v>2259.9499999999998</v>
          </cell>
          <cell r="N775">
            <v>2259.9499999999998</v>
          </cell>
        </row>
        <row r="776">
          <cell r="D776" t="str">
            <v>MENOR Y MANO DE OBRA.</v>
          </cell>
        </row>
        <row r="779">
          <cell r="C779" t="str">
            <v>1306000092</v>
          </cell>
          <cell r="D779" t="str">
            <v>SUMINISTRO DE CONCRETO PREMEZCLADO F'C=300 KG/CM2,  CON CEMENTO R.N.  TAMAÑO MÁXIMO DE AGREGADO SERÁ DE 19 MM. (3/4") ; INCLUYE. ACARREO, MUESTREO, REVENIMIENTO 14 CMS. EN CONCRETO PARA BOMBEO, DESPERDICIO, BOMBEO,  EQUIPO EN CUALQUIER NIVEL,</v>
          </cell>
          <cell r="E779" t="str">
            <v>M3.</v>
          </cell>
          <cell r="F779">
            <v>2357.27</v>
          </cell>
          <cell r="G779">
            <v>2357.27</v>
          </cell>
          <cell r="H779">
            <v>2357.27</v>
          </cell>
          <cell r="I779">
            <v>2357.27</v>
          </cell>
          <cell r="J779">
            <v>2357.27</v>
          </cell>
          <cell r="K779">
            <v>2357.27</v>
          </cell>
          <cell r="L779">
            <v>2357.27</v>
          </cell>
          <cell r="M779">
            <v>2357.27</v>
          </cell>
          <cell r="N779">
            <v>2357.27</v>
          </cell>
        </row>
        <row r="780">
          <cell r="D780" t="str">
            <v>HERRAMIENTA MENOR Y MANO DE OBRA.</v>
          </cell>
        </row>
        <row r="782">
          <cell r="C782" t="str">
            <v>1306000093</v>
          </cell>
          <cell r="D782" t="str">
            <v>SUMINISTRO DE CONCRETO PREMEZCLADO F'C=350 KG./CM2,  CON CEMENTO RN.  TAMAÑO MÁXIMO DE AGREGADO SERÁ DE 19 MM. (3/4"); INCLUYE. ACARREO MUESTREO REVENIMIENTO 14 CMS. EN CONCRETO PARA BOMBEO, DESPERDICIO, BOMBEO, EQUIPO, EN CUALQUIER NIVEL, HERRAMIENTA</v>
          </cell>
          <cell r="E782" t="str">
            <v>M3.</v>
          </cell>
          <cell r="F782">
            <v>2638.61</v>
          </cell>
          <cell r="G782">
            <v>2638.61</v>
          </cell>
          <cell r="H782">
            <v>2638.61</v>
          </cell>
          <cell r="I782">
            <v>2638.61</v>
          </cell>
          <cell r="J782">
            <v>2638.61</v>
          </cell>
          <cell r="K782">
            <v>2638.61</v>
          </cell>
          <cell r="L782">
            <v>2638.61</v>
          </cell>
          <cell r="M782">
            <v>2638.61</v>
          </cell>
          <cell r="N782">
            <v>2638.61</v>
          </cell>
        </row>
        <row r="783">
          <cell r="D783" t="str">
            <v>MENOR Y MANO DE OBRA.</v>
          </cell>
        </row>
        <row r="785">
          <cell r="C785" t="str">
            <v>1306000094</v>
          </cell>
          <cell r="D785" t="str">
            <v>SUMINISTRO DE CONCRETO PREMEZCLADO  F'C=300KG/CM2, CON CEMENTO RN.  TAMAÑO MÁXIMO DE AGREGADO SERÁ DE 19 MM. (3/4"); INCLUYE. ACARREO MUESTREO REVENIMIENTO 14 CMS. EN CONCRETO PARA BOMBEO, DESPERDICIO, BOMBEO, EQUIPO, EN CUALQUIER NIVEL, HERRAMIENTA</v>
          </cell>
          <cell r="E785" t="str">
            <v>M3.</v>
          </cell>
          <cell r="F785">
            <v>2547.1999999999998</v>
          </cell>
          <cell r="G785">
            <v>2547.1999999999998</v>
          </cell>
          <cell r="H785">
            <v>2547.1999999999998</v>
          </cell>
          <cell r="I785">
            <v>2547.1999999999998</v>
          </cell>
          <cell r="J785">
            <v>2547.1999999999998</v>
          </cell>
          <cell r="K785">
            <v>2547.1999999999998</v>
          </cell>
          <cell r="L785">
            <v>2547.1999999999998</v>
          </cell>
          <cell r="M785">
            <v>2547.1999999999998</v>
          </cell>
          <cell r="N785">
            <v>2547.1999999999998</v>
          </cell>
        </row>
        <row r="786">
          <cell r="D786" t="str">
            <v>MENOR Y MANO DE OBRA.</v>
          </cell>
        </row>
        <row r="788">
          <cell r="C788" t="str">
            <v>1306000095</v>
          </cell>
          <cell r="D788" t="str">
            <v>SUMINISTRO DE CONCRETO PREMEZCLADO F'C=350 KG/CM2, CON CEMENTO R.R. TAMAÑO MÁXIMO DE AGREGADO SERÁ DE 19 MM. (3/4");  INCLUYE. ACARREO, MUESTREO, REVENIMIENTO 14 CMS. EN CONCRETO PARA BOMBEO, DESPERDICIO, BOMBEO,  EQUIPO EN CUALQUIER NIVEL, HERRAMIENTA</v>
          </cell>
          <cell r="E788" t="str">
            <v>M3.</v>
          </cell>
          <cell r="F788">
            <v>2828.52</v>
          </cell>
          <cell r="G788">
            <v>2828.52</v>
          </cell>
          <cell r="H788">
            <v>2828.52</v>
          </cell>
          <cell r="I788">
            <v>2828.52</v>
          </cell>
          <cell r="J788">
            <v>2828.52</v>
          </cell>
          <cell r="K788">
            <v>2828.52</v>
          </cell>
          <cell r="L788">
            <v>2828.52</v>
          </cell>
          <cell r="M788">
            <v>2828.52</v>
          </cell>
          <cell r="N788">
            <v>2828.52</v>
          </cell>
        </row>
        <row r="790">
          <cell r="D790" t="str">
            <v>MENOR Y MANO DE OBRA.</v>
          </cell>
        </row>
        <row r="792">
          <cell r="C792" t="str">
            <v>1306000101</v>
          </cell>
          <cell r="D792" t="str">
            <v>COLOCACIÓN, VIBRADO Y CURADO DE CONCRETOS PREMEZCLADOS EN LOSAS Y TRABES DE ENTREPISO Y AZOTEA EN CUALQUIER NIVEL.</v>
          </cell>
          <cell r="E792" t="str">
            <v>M3.</v>
          </cell>
          <cell r="F792">
            <v>93.77</v>
          </cell>
          <cell r="G792">
            <v>93.97</v>
          </cell>
          <cell r="H792">
            <v>116.52</v>
          </cell>
          <cell r="I792">
            <v>93.77</v>
          </cell>
          <cell r="J792">
            <v>116.68</v>
          </cell>
          <cell r="K792">
            <v>104.75</v>
          </cell>
          <cell r="L792">
            <v>104.75</v>
          </cell>
          <cell r="M792">
            <v>104.75</v>
          </cell>
          <cell r="N792">
            <v>104.75</v>
          </cell>
        </row>
        <row r="794">
          <cell r="C794" t="str">
            <v>1306000131</v>
          </cell>
          <cell r="D794" t="str">
            <v>COLOCACIÓN, VIBRADO Y CURADO DE CONCRETOS PREMEZCLADOS EN MUROS, PRETILES Y FALDONES DE SUPERESTRUCTURAS EN CUALQUIER NIVEL.</v>
          </cell>
          <cell r="E794" t="str">
            <v>M3.</v>
          </cell>
          <cell r="F794">
            <v>96.52</v>
          </cell>
          <cell r="G794">
            <v>96.75</v>
          </cell>
          <cell r="H794">
            <v>119.89</v>
          </cell>
          <cell r="I794">
            <v>96.55</v>
          </cell>
          <cell r="J794">
            <v>120.09</v>
          </cell>
          <cell r="K794">
            <v>108</v>
          </cell>
          <cell r="L794">
            <v>108</v>
          </cell>
          <cell r="M794">
            <v>108.04</v>
          </cell>
          <cell r="N794">
            <v>108.04</v>
          </cell>
        </row>
        <row r="796">
          <cell r="C796" t="str">
            <v>1306000151</v>
          </cell>
          <cell r="D796" t="str">
            <v>COLOCACIÓN, VIBRADO Y CURADO DE CONCRETOS PREMEZCLADOS EN LOSA DE ENTREPISO Y AZOTEA RETICULARES</v>
          </cell>
          <cell r="E796" t="str">
            <v>M3.</v>
          </cell>
          <cell r="F796">
            <v>94.85</v>
          </cell>
          <cell r="G796">
            <v>95.05</v>
          </cell>
          <cell r="H796">
            <v>117.89</v>
          </cell>
          <cell r="I796">
            <v>94.85</v>
          </cell>
          <cell r="J796">
            <v>118.06</v>
          </cell>
          <cell r="K796">
            <v>106.07</v>
          </cell>
          <cell r="L796">
            <v>106.07</v>
          </cell>
          <cell r="M796">
            <v>106.07</v>
          </cell>
          <cell r="N796">
            <v>106.07</v>
          </cell>
        </row>
        <row r="798">
          <cell r="C798" t="str">
            <v>1306000321</v>
          </cell>
          <cell r="D798" t="str">
            <v>SUMINISTRO DE CONCRETO PREMEZCLADO F'C=200 KG/CM2, CON CEMENTO R.R.TAMAÑO MÁXIMO DE AGREGADO SERÁ DE 19 MM. (3/4");  INCLUYE:  ACARREO, MUESTREO, REVENIMIENTO DE 14 CMS. EN CONCRETO PARA BOMBEO, MERMAS, BOMBEO,  EQUIPO EN CUALQUIER NIVEL, HERRAMIENTA</v>
          </cell>
          <cell r="E798" t="str">
            <v>M3</v>
          </cell>
          <cell r="F798">
            <v>2124.62</v>
          </cell>
          <cell r="G798">
            <v>2124.62</v>
          </cell>
          <cell r="H798">
            <v>2124.62</v>
          </cell>
          <cell r="I798">
            <v>2124.62</v>
          </cell>
          <cell r="J798">
            <v>2124.62</v>
          </cell>
          <cell r="K798">
            <v>2124.62</v>
          </cell>
          <cell r="L798">
            <v>2124.62</v>
          </cell>
          <cell r="M798">
            <v>2124.62</v>
          </cell>
          <cell r="N798">
            <v>2124.62</v>
          </cell>
        </row>
        <row r="799">
          <cell r="D799" t="str">
            <v>MENOR Y MANO DE OBRA.</v>
          </cell>
        </row>
        <row r="801">
          <cell r="C801" t="str">
            <v>1306000331</v>
          </cell>
          <cell r="D801" t="str">
            <v>SUMINISTRO DE CONCRETO PREMEZCLADO F'C=250 KG/CM2, CON CEMENTO R.R.TAMAÑO MÁXIMO DE AGREGADO SERÁ DE 19 MM.(3/4"); INCLUYE: ACARREO, MUESTREO, REVENIMIENTO  DE 14 CMS. EN CONCRETO PARA BOMBEO, MERMAS, BOMBEO, EQUIPO EN CUALQUIER NIVEL, HERRAMIENTA MENOR</v>
          </cell>
          <cell r="E801" t="str">
            <v>M3</v>
          </cell>
          <cell r="F801">
            <v>2442.73</v>
          </cell>
          <cell r="G801">
            <v>2442.73</v>
          </cell>
          <cell r="H801">
            <v>2442.73</v>
          </cell>
          <cell r="I801">
            <v>2442.73</v>
          </cell>
          <cell r="J801">
            <v>2442.73</v>
          </cell>
          <cell r="K801">
            <v>2442.73</v>
          </cell>
          <cell r="L801">
            <v>2442.73</v>
          </cell>
          <cell r="M801">
            <v>2442.73</v>
          </cell>
          <cell r="N801">
            <v>2442.73</v>
          </cell>
        </row>
        <row r="802">
          <cell r="D802" t="str">
            <v>Y MANO D3E OBRA.</v>
          </cell>
        </row>
        <row r="805">
          <cell r="D805" t="str">
            <v>Total  CONCRETO PREMEZCLADO</v>
          </cell>
        </row>
        <row r="806">
          <cell r="C806" t="str">
            <v>A1306</v>
          </cell>
          <cell r="D806" t="str">
            <v>IMPERMEABILIZANTES, JUNTAS, CALAFATEO</v>
          </cell>
        </row>
        <row r="807">
          <cell r="C807" t="str">
            <v>1312000011</v>
          </cell>
          <cell r="D807" t="str">
            <v>IMPERMEABILIZANTE INTEGRAL "FESTERGRAL"  EN ELEMENTOS DE CONCRETO ARMADO A RAZÓN DE 1.50 KG. POR CADA 50 KG. DE CEMENTO, EN CONCRETO F c=150 KG/CM2; INCLUYE: MATERIALES, HERRAMIENTA MENOR Y MANO DE OBRA.</v>
          </cell>
          <cell r="E807" t="str">
            <v>M3.</v>
          </cell>
          <cell r="F807">
            <v>222.02</v>
          </cell>
          <cell r="G807">
            <v>222.02</v>
          </cell>
          <cell r="H807">
            <v>225.9</v>
          </cell>
          <cell r="I807">
            <v>222.02</v>
          </cell>
          <cell r="J807">
            <v>225.9</v>
          </cell>
          <cell r="K807">
            <v>225.37</v>
          </cell>
          <cell r="L807">
            <v>225.37</v>
          </cell>
          <cell r="M807">
            <v>225.37</v>
          </cell>
          <cell r="N807">
            <v>225.37</v>
          </cell>
        </row>
        <row r="809">
          <cell r="C809" t="str">
            <v>1312000021</v>
          </cell>
          <cell r="D809" t="str">
            <v>IMPERMEABILIZANTE INTEGRAL "FESTERGRAL " EN ELEMENTOS DE CONCRETO ARMADO  A RAZÓN DE 1.50 KG. POR CADA 50 KG. DE CEMENTO, EN CONCRETO F c=200 KG/CM; INCLUYE: MATERIALES, HERRAMIENTA MENOR Y MANO DE OBRA..</v>
          </cell>
          <cell r="E809" t="str">
            <v>M3</v>
          </cell>
          <cell r="F809">
            <v>252.8</v>
          </cell>
          <cell r="G809">
            <v>252.8</v>
          </cell>
          <cell r="H809">
            <v>256.68</v>
          </cell>
          <cell r="I809">
            <v>252.8</v>
          </cell>
          <cell r="J809">
            <v>256.68</v>
          </cell>
          <cell r="K809">
            <v>256.16000000000003</v>
          </cell>
          <cell r="L809">
            <v>256.16000000000003</v>
          </cell>
          <cell r="M809">
            <v>256.16000000000003</v>
          </cell>
          <cell r="N809">
            <v>256.16000000000003</v>
          </cell>
        </row>
        <row r="811">
          <cell r="C811" t="str">
            <v>1312000031</v>
          </cell>
          <cell r="D811" t="str">
            <v>IMPERMEABILIZANTE INTEGRAL "FESTERGRAL" EN ELEMENTOS DE CONCRETO ARMADO A RAZÓN DE 1.50 KG. POR CADA 50 KG. DE CEMENTO EN CONCRETO F c=250 KG/CMS; INCLUYE: MATERIALES, HERRAMIENTA MENOR Y MANO DE OBRA.</v>
          </cell>
          <cell r="E811" t="str">
            <v>M3</v>
          </cell>
          <cell r="F811">
            <v>280.26</v>
          </cell>
          <cell r="G811">
            <v>280.26</v>
          </cell>
          <cell r="H811">
            <v>284.14999999999998</v>
          </cell>
          <cell r="I811">
            <v>280.26</v>
          </cell>
          <cell r="J811">
            <v>284.14999999999998</v>
          </cell>
          <cell r="K811">
            <v>283.62</v>
          </cell>
          <cell r="L811">
            <v>283.62</v>
          </cell>
          <cell r="M811">
            <v>283.62</v>
          </cell>
          <cell r="N811">
            <v>283.62</v>
          </cell>
        </row>
        <row r="813">
          <cell r="D813" t="str">
            <v>Total  IMPERMEABILIZANTES, JUNTAS, CALAFATEO</v>
          </cell>
        </row>
        <row r="814">
          <cell r="C814" t="str">
            <v>A1307</v>
          </cell>
          <cell r="D814" t="str">
            <v>CONCRETO EN CALLES Y GUARNICIONES</v>
          </cell>
        </row>
        <row r="815">
          <cell r="C815" t="str">
            <v>1313000011</v>
          </cell>
          <cell r="D815" t="str">
            <v>CONCRETO F c=150KG/CM2 EN GUARNICIONES CON SECCIÓN DE 15 X 20 X 40 CMS. CON CEMENTO NORMAL,  TAMAÑO MÁXIMO DE AGREGADO 3/4 , ELABORADO EN OBRA CON REVOLVEDORA, VIBRADOR;  INCLUYE:  COLADO, VIBRADO, CURADO, CIMBRADO, DESCIMBRADO, HERRAMIENTA MENOR Y MANO</v>
          </cell>
          <cell r="E815" t="str">
            <v>ML</v>
          </cell>
          <cell r="F815">
            <v>221.58</v>
          </cell>
          <cell r="G815">
            <v>218.81</v>
          </cell>
          <cell r="H815">
            <v>245.77</v>
          </cell>
          <cell r="I815">
            <v>233.99</v>
          </cell>
          <cell r="J815">
            <v>258.77999999999997</v>
          </cell>
          <cell r="K815">
            <v>235.48</v>
          </cell>
          <cell r="L815">
            <v>223.2</v>
          </cell>
          <cell r="M815">
            <v>243.51</v>
          </cell>
          <cell r="N815">
            <v>236.34</v>
          </cell>
        </row>
        <row r="816">
          <cell r="D816" t="str">
            <v>DE OBRA.</v>
          </cell>
        </row>
        <row r="819">
          <cell r="C819" t="str">
            <v>1313000021</v>
          </cell>
          <cell r="D819" t="str">
            <v>CONCRETO F c=200 KG/CM2 DE 15 CMS. DE ESPESOR EN CALLES CON CEMENTO NORMAL,  TAMAÑO MÁXIMO DE AGREGADO 3/4" , ELABORADO EN OBRA CON REVOLVEDORA, VIBRADOR;  INCLUYE: COLOCADO, VIBRADO, CURADO, CIMBRA EN LIMITES, REGLEADO,  NIVELADO, HERRAMIENTA MENOR Y</v>
          </cell>
          <cell r="E819" t="str">
            <v>M2</v>
          </cell>
          <cell r="F819">
            <v>318.14</v>
          </cell>
          <cell r="G819">
            <v>309.68</v>
          </cell>
          <cell r="H819">
            <v>360.88</v>
          </cell>
          <cell r="I819">
            <v>340.55</v>
          </cell>
          <cell r="J819">
            <v>366.14</v>
          </cell>
          <cell r="K819">
            <v>336.05</v>
          </cell>
          <cell r="L819">
            <v>314.87</v>
          </cell>
          <cell r="M819">
            <v>351.34</v>
          </cell>
          <cell r="N819">
            <v>335.92</v>
          </cell>
        </row>
        <row r="820">
          <cell r="D820" t="str">
            <v>MANO DE OBRA.</v>
          </cell>
        </row>
        <row r="822">
          <cell r="C822" t="str">
            <v>1313000022</v>
          </cell>
          <cell r="D822" t="str">
            <v>CONCRETO F c=200 KG/CM2 DE 15 CMS. DE ESPESOR EN CALLES CON CEMENTO NORMAL,  TAMAÑO MÁXIMO DE AGREGADO 3/4",  ELABORADO EN OBRA CON REVOLVEDORA, VIBRADOR;  INCLUYE:  COLOCADO, VIBRADO, CURADO, CIMBRA EN LIMITES, REGLEADO, REGLEADO, COMPACTADO,</v>
          </cell>
          <cell r="E822" t="str">
            <v>M2.</v>
          </cell>
          <cell r="F822">
            <v>328.24</v>
          </cell>
          <cell r="G822">
            <v>319.52</v>
          </cell>
          <cell r="H822">
            <v>371.05</v>
          </cell>
          <cell r="I822">
            <v>350.13</v>
          </cell>
          <cell r="J822">
            <v>376.13</v>
          </cell>
          <cell r="K822">
            <v>345.69</v>
          </cell>
          <cell r="L822">
            <v>325.64999999999998</v>
          </cell>
          <cell r="M822">
            <v>361.88</v>
          </cell>
          <cell r="N822">
            <v>346.21</v>
          </cell>
        </row>
        <row r="823">
          <cell r="D823" t="str">
            <v>HERRAMIENTA MENOR Y MANO DE OBRA.</v>
          </cell>
        </row>
        <row r="825">
          <cell r="C825" t="str">
            <v>1313000031</v>
          </cell>
          <cell r="D825" t="str">
            <v>CONCRETO F c=150 KG/CM2 DE 15 CMS. DE ESPESOR EN CALLES CON CEMENTO NORMAL TAMAÑO MÁXIMO DE AGREGADO 3/4",  ELABORADO EN OBRA CON REVOLVEDORA, VIBRADOR;  INCLUYE:  COLOCADO, VIBRADO, CURADO, CIMBRA EN LIMITES, REGLEADO NIVELADO, COMPACTADO, HERRAMIENTA</v>
          </cell>
          <cell r="E825" t="str">
            <v>M2</v>
          </cell>
          <cell r="F825">
            <v>305.67</v>
          </cell>
          <cell r="G825">
            <v>297.16000000000003</v>
          </cell>
          <cell r="H825">
            <v>347.05</v>
          </cell>
          <cell r="I825">
            <v>328.42</v>
          </cell>
          <cell r="J825">
            <v>352.4</v>
          </cell>
          <cell r="K825">
            <v>323.32</v>
          </cell>
          <cell r="L825">
            <v>301.47000000000003</v>
          </cell>
          <cell r="M825">
            <v>338.06</v>
          </cell>
          <cell r="N825">
            <v>322.98</v>
          </cell>
        </row>
        <row r="826">
          <cell r="D826" t="str">
            <v>MENOR Y MANO DE OBRA.</v>
          </cell>
        </row>
        <row r="828">
          <cell r="C828" t="str">
            <v>1313000041</v>
          </cell>
          <cell r="D828" t="str">
            <v>CONCRETO F c=150KG/CM2 EN GUARNICIONES CON SECCIÓN DE 15 X 20 X 45 CMS. CON CEMENTO NORMAL,  TAMAÑO MÁXIMO DE AGREGADO 3/4", ELABORADO EN OBRA CON REVOLVEDORA, VIBRADOR;  INCLUYE: COLOCADO, CURADO, CIMBRADO,  DESCIMBRADO, HERRAMIENTA MENOR Y MANO DE</v>
          </cell>
          <cell r="E828" t="str">
            <v>ML</v>
          </cell>
          <cell r="F828">
            <v>243.47</v>
          </cell>
          <cell r="G828">
            <v>240.4</v>
          </cell>
          <cell r="H828">
            <v>268.89999999999998</v>
          </cell>
          <cell r="I828">
            <v>257.47000000000003</v>
          </cell>
          <cell r="J828">
            <v>283.54000000000002</v>
          </cell>
          <cell r="K828">
            <v>258.62</v>
          </cell>
          <cell r="L828">
            <v>244.81</v>
          </cell>
          <cell r="M828">
            <v>267.64999999999998</v>
          </cell>
          <cell r="N828">
            <v>259.58999999999997</v>
          </cell>
        </row>
        <row r="830">
          <cell r="D830" t="str">
            <v>OBRA..</v>
          </cell>
        </row>
        <row r="832">
          <cell r="C832" t="str">
            <v>1317000011</v>
          </cell>
          <cell r="D832" t="str">
            <v>SUMINISTRO Y COLOCACIÓN DE JUNTA  CONSTRUCTIVA  A BASE DE CELOTEX IMPREGNADO, PARA JUNTAS FRÍAS EN CONSTRUCCIÓN DE EDIFICIOS, INCLUYE: CORTES, AJUSTES, COLOCACIÓN, DESPERDICIOS,  JUNTA DE ANCHO VARIABLE DE 13 MM. DE ESPESOR.</v>
          </cell>
          <cell r="E832" t="str">
            <v>M2</v>
          </cell>
          <cell r="F832">
            <v>421.67</v>
          </cell>
          <cell r="G832">
            <v>429.99</v>
          </cell>
          <cell r="H832">
            <v>504.77</v>
          </cell>
          <cell r="I832">
            <v>424.26</v>
          </cell>
          <cell r="J832">
            <v>500.6</v>
          </cell>
          <cell r="K832">
            <v>446.64</v>
          </cell>
          <cell r="L832">
            <v>446.64</v>
          </cell>
          <cell r="M832">
            <v>446.64</v>
          </cell>
          <cell r="N832">
            <v>446.64</v>
          </cell>
        </row>
        <row r="834">
          <cell r="C834" t="str">
            <v>1317000021</v>
          </cell>
          <cell r="D834" t="str">
            <v>SUMINISTRO Y COLOCACIÓN DE BANDA DE 300 MM. (12"), DE ANCHO, DE CLORURO DE POLIVINILO (P.V.C.), PARA JUNTAS FRÍAS DE CONSTRUCCIÓN EN EDIFICIOS;  INCLUYE: AJUSTES,  COLOCACIÓN, TENSADO, DESPERDICIOS, HERRAMIENTA MENOR Y MANO DE OBRA.</v>
          </cell>
          <cell r="E834" t="str">
            <v>ML</v>
          </cell>
          <cell r="F834">
            <v>231.68</v>
          </cell>
          <cell r="G834">
            <v>231.68</v>
          </cell>
          <cell r="H834">
            <v>237.11</v>
          </cell>
          <cell r="I834">
            <v>231.68</v>
          </cell>
          <cell r="J834">
            <v>237.11</v>
          </cell>
          <cell r="K834">
            <v>233.67</v>
          </cell>
          <cell r="L834">
            <v>233.67</v>
          </cell>
          <cell r="M834">
            <v>233.67</v>
          </cell>
          <cell r="N834">
            <v>233.67</v>
          </cell>
        </row>
        <row r="836">
          <cell r="C836" t="str">
            <v>1317000031</v>
          </cell>
          <cell r="D836" t="str">
            <v>SUMINISTRO Y COLOCACIÓN DE BANDA DE 150 MM. (6"), DE ANCHO, DE CLORURO DE POLIVINILO (P.V.C.), PARA JUNTAS FRÍAS DE CONSTRUCCIÓN EN EDIFICIOS;  INCLUYE: AJUSTES,  COLOCACIÓN, TENSADO, DESPERDICIOS, HERRAMIENTA MENOR Y MANO DE OBRA.</v>
          </cell>
          <cell r="E836" t="str">
            <v>ML</v>
          </cell>
          <cell r="F836">
            <v>127.2</v>
          </cell>
          <cell r="G836">
            <v>127.2</v>
          </cell>
          <cell r="H836">
            <v>131.74</v>
          </cell>
          <cell r="I836">
            <v>127.2</v>
          </cell>
          <cell r="J836">
            <v>131.74</v>
          </cell>
          <cell r="K836">
            <v>128.87</v>
          </cell>
          <cell r="L836">
            <v>128.87</v>
          </cell>
          <cell r="M836">
            <v>128.87</v>
          </cell>
          <cell r="N836">
            <v>128.87</v>
          </cell>
        </row>
        <row r="838">
          <cell r="C838" t="str">
            <v>1317000041</v>
          </cell>
          <cell r="D838" t="str">
            <v>SUMINISTRO Y COLOCACIÓN DE BANDA DE CLORURO DE 220 MM. (9") DE ANCHO, DE POLIVINILO (P.V.C.),  PARA JUNTAS FRÍAS DE CONSTRUCCIÓN EN EDIFICIOS; INCLUYE:  AJUSTES, COLOCACIÓN, TENSADO,  DESPERDICIO, HERRAMIENTA MENOR Y MANO DE OBRA.</v>
          </cell>
          <cell r="E838" t="str">
            <v>ML.</v>
          </cell>
          <cell r="F838">
            <v>180.49</v>
          </cell>
          <cell r="G838">
            <v>180.49</v>
          </cell>
          <cell r="H838">
            <v>185.03</v>
          </cell>
          <cell r="I838">
            <v>180.49</v>
          </cell>
          <cell r="J838">
            <v>185.03</v>
          </cell>
          <cell r="K838">
            <v>182.16</v>
          </cell>
          <cell r="L838">
            <v>182.16</v>
          </cell>
          <cell r="M838">
            <v>182.16</v>
          </cell>
          <cell r="N838">
            <v>182.16</v>
          </cell>
        </row>
        <row r="841">
          <cell r="C841" t="str">
            <v>1317000051</v>
          </cell>
          <cell r="D841" t="str">
            <v>SUMINISTRO Y COLOCACIÓN DE JUNTA CONSTRUCTIVA  DE13 MM. ESPESOR, DE EXPANSIÓN, A BASE DE CELOTEX, EN TIRAS DE 10 X 91 CMS. INCLUYE: CORTES, AJUSTES,  COLOCACIÓN, DESPERDICIO, HERRAMIENTA MENOR Y MANO DE OBRA.</v>
          </cell>
          <cell r="E841" t="str">
            <v>ML</v>
          </cell>
          <cell r="F841">
            <v>31.66</v>
          </cell>
          <cell r="G841">
            <v>32.49</v>
          </cell>
          <cell r="H841">
            <v>39.96</v>
          </cell>
          <cell r="I841">
            <v>31.92</v>
          </cell>
          <cell r="J841">
            <v>39.549999999999997</v>
          </cell>
          <cell r="K841">
            <v>34.14</v>
          </cell>
          <cell r="L841">
            <v>34.14</v>
          </cell>
          <cell r="M841">
            <v>34.14</v>
          </cell>
          <cell r="N841">
            <v>34.14</v>
          </cell>
        </row>
        <row r="843">
          <cell r="C843" t="str">
            <v>1317000052</v>
          </cell>
          <cell r="D843" t="str">
            <v>SEPARACIÓN DE JUNTA CONSTRUCTIVA INCLUYE: VOLTEADOR EN AMBOS PARAMENTOS EXTERIORES.</v>
          </cell>
          <cell r="E843" t="str">
            <v>ML.</v>
          </cell>
          <cell r="F843">
            <v>32.08</v>
          </cell>
          <cell r="G843">
            <v>32.08</v>
          </cell>
          <cell r="H843">
            <v>41.14</v>
          </cell>
          <cell r="I843">
            <v>32.08</v>
          </cell>
          <cell r="J843">
            <v>41.14</v>
          </cell>
          <cell r="K843">
            <v>35.380000000000003</v>
          </cell>
          <cell r="L843">
            <v>35.380000000000003</v>
          </cell>
          <cell r="M843">
            <v>35.380000000000003</v>
          </cell>
          <cell r="N843">
            <v>35.380000000000003</v>
          </cell>
        </row>
        <row r="845">
          <cell r="C845" t="str">
            <v>1317000061</v>
          </cell>
          <cell r="D845" t="str">
            <v>SEPARACIÓN DE JUNTA CONSTRUCTIVA CON PLACA DE POLIESTIRENO DE 2CM DE ESPESOR; INCLUYE: NIVELACION, FIJACION, MATERIALES, MANO DE OBRA Y HERRAMIENTA.</v>
          </cell>
          <cell r="E845" t="str">
            <v>M2.</v>
          </cell>
          <cell r="F845">
            <v>77.56</v>
          </cell>
          <cell r="G845">
            <v>77.56</v>
          </cell>
          <cell r="H845">
            <v>91.16</v>
          </cell>
          <cell r="I845">
            <v>77.56</v>
          </cell>
          <cell r="J845">
            <v>91.16</v>
          </cell>
          <cell r="K845">
            <v>82.56</v>
          </cell>
          <cell r="L845">
            <v>82.56</v>
          </cell>
          <cell r="M845">
            <v>82.56</v>
          </cell>
          <cell r="N845">
            <v>82.56</v>
          </cell>
        </row>
        <row r="847">
          <cell r="C847" t="str">
            <v>1313000025</v>
          </cell>
          <cell r="D847" t="str">
            <v>SUMINISTRO Y COLOCACION DE CALAFATEO EN CALLES CON UN ESPESOR MAX. DE 2.5 CMS Y 15 CMS,  DE ALTO CON EMULSION ASFALTICA;  INCLUYE: MATERIALES, HERRAMIENTA MENOR Y  MANO DE OBRA.</v>
          </cell>
          <cell r="E847" t="str">
            <v>M</v>
          </cell>
          <cell r="F847">
            <v>35.94</v>
          </cell>
          <cell r="G847">
            <v>35.92</v>
          </cell>
          <cell r="H847">
            <v>45.07</v>
          </cell>
          <cell r="I847">
            <v>35.94</v>
          </cell>
          <cell r="J847">
            <v>45.06</v>
          </cell>
          <cell r="K847">
            <v>39.26</v>
          </cell>
          <cell r="L847">
            <v>39.25</v>
          </cell>
          <cell r="M847">
            <v>39.25</v>
          </cell>
          <cell r="N847">
            <v>39.25</v>
          </cell>
        </row>
        <row r="849">
          <cell r="D849" t="str">
            <v>Total  CONCRETO EN CALLES Y GUARNICIONES</v>
          </cell>
        </row>
        <row r="850">
          <cell r="C850" t="str">
            <v>A1308</v>
          </cell>
          <cell r="D850" t="str">
            <v>ESTRUCTURA METALICA</v>
          </cell>
        </row>
        <row r="851">
          <cell r="C851" t="str">
            <v>1316000031</v>
          </cell>
          <cell r="D851" t="str">
            <v>SUMINISTRO, FABRICACIÓN, TRANSPORTE Y MONTAJE DE ESTRUCTURA LIGERA TIPO 1 Y 2 AGUAS, FORMADA POR PERFILES ESTRUCTURALES NO MAYORES DE 3"</v>
          </cell>
          <cell r="E851" t="str">
            <v>KG</v>
          </cell>
          <cell r="F851">
            <v>23.08</v>
          </cell>
          <cell r="G851">
            <v>23.13</v>
          </cell>
          <cell r="H851">
            <v>24.75</v>
          </cell>
          <cell r="I851">
            <v>23.08</v>
          </cell>
          <cell r="J851">
            <v>24.78</v>
          </cell>
          <cell r="K851">
            <v>24.24</v>
          </cell>
          <cell r="L851">
            <v>24.24</v>
          </cell>
          <cell r="M851">
            <v>24.24</v>
          </cell>
          <cell r="N851">
            <v>24.24</v>
          </cell>
        </row>
        <row r="853">
          <cell r="D853" t="str">
            <v>Total  ESTRUCTURA METALICA</v>
          </cell>
        </row>
        <row r="854">
          <cell r="D854" t="str">
            <v>Total  ESTRUCTURA</v>
          </cell>
        </row>
        <row r="856">
          <cell r="C856" t="str">
            <v>A14</v>
          </cell>
          <cell r="D856" t="str">
            <v>ESTRUCTURA METALICA</v>
          </cell>
        </row>
        <row r="857">
          <cell r="C857" t="str">
            <v>1401000024</v>
          </cell>
          <cell r="D857" t="str">
            <v>SUMINISTRO, HABILITADO Y MONTAJE DE ESTRUCTURA  MONTEN ; INCLUYE: ACARREOS, SOLDADURA, CORTES, DESPERDICIOS, HERRAMIENTA MENOR Y MANO DE OBRA.</v>
          </cell>
          <cell r="E857" t="str">
            <v>KG</v>
          </cell>
          <cell r="F857">
            <v>94.17</v>
          </cell>
          <cell r="G857">
            <v>94.26</v>
          </cell>
          <cell r="H857">
            <v>96.82</v>
          </cell>
          <cell r="I857">
            <v>94.17</v>
          </cell>
          <cell r="J857">
            <v>96.89</v>
          </cell>
          <cell r="K857">
            <v>96.01</v>
          </cell>
          <cell r="L857">
            <v>96.01</v>
          </cell>
          <cell r="M857">
            <v>96.01</v>
          </cell>
          <cell r="N857">
            <v>96.01</v>
          </cell>
        </row>
        <row r="859">
          <cell r="C859" t="str">
            <v>1401000041</v>
          </cell>
          <cell r="D859" t="str">
            <v>HERRERÍA TUBULAR DE PERFILES COMERCIALES ROLADOS EN FRIÓ, DE LAMINA NEGRA CAL. No. 18, PARA PUERTAS CHAMBRANAS, VENTANAS, CANCELES, BARANDALES, Y REJAS;   INCLUYE: ACARREOS, FLETES, ANCLAS, HERRAJES, ZOCLOS, MOLDURAS, SOLDADURAS, PINTURA ANTICORROSIVA,</v>
          </cell>
          <cell r="E859" t="str">
            <v>KG</v>
          </cell>
          <cell r="F859">
            <v>36.35</v>
          </cell>
          <cell r="G859">
            <v>36.42</v>
          </cell>
          <cell r="H859">
            <v>39.01</v>
          </cell>
          <cell r="I859">
            <v>36.35</v>
          </cell>
          <cell r="J859">
            <v>39.049999999999997</v>
          </cell>
          <cell r="K859">
            <v>38.19</v>
          </cell>
          <cell r="L859">
            <v>38.19</v>
          </cell>
          <cell r="M859">
            <v>38.19</v>
          </cell>
          <cell r="N859">
            <v>38.19</v>
          </cell>
        </row>
        <row r="860">
          <cell r="D860" t="str">
            <v>MATERIALES,  EQUIPO, DESPERDICIOS, HERRAMIENTA MENOR Y  MANO DE OBRA.</v>
          </cell>
        </row>
        <row r="862">
          <cell r="C862" t="str">
            <v>1401000050</v>
          </cell>
          <cell r="D862" t="str">
            <v>SUMINISTRO, HABILITADO Y MONTAJE DE PERFIL MONTEN PARA ESTRUCTURA DE CUBIERTA;  INCLUYE: ANCLAS, SEPARADORES,  TRABES METÁLICAS, CANAL DE CONEXIÓN, LARGUEROS, SOLDADURA, PINTURA ANTICORROSIVA, HERRAMIENTA MENOR Y MANO DE OBRA.</v>
          </cell>
          <cell r="E862" t="str">
            <v>KG.</v>
          </cell>
          <cell r="F862">
            <v>33.19</v>
          </cell>
          <cell r="G862">
            <v>33.19</v>
          </cell>
          <cell r="H862">
            <v>36.340000000000003</v>
          </cell>
          <cell r="I862">
            <v>33.19</v>
          </cell>
          <cell r="J862">
            <v>36.340000000000003</v>
          </cell>
          <cell r="K862">
            <v>35.369999999999997</v>
          </cell>
          <cell r="L862">
            <v>35.369999999999997</v>
          </cell>
          <cell r="M862">
            <v>35.369999999999997</v>
          </cell>
          <cell r="N862">
            <v>35.369999999999997</v>
          </cell>
        </row>
        <row r="864">
          <cell r="C864" t="str">
            <v>1401000051</v>
          </cell>
          <cell r="D864" t="str">
            <v>SUMINISTRO  Y COLOCACIÓN DE ANCLAS DE VARILLA LISA DE 3/8" X 48 CMS.; INCLUYE:  EXTREMO ROSCADO, TUERCA HEXAGONAL Y DOBLES,  HABILITADO, HERRAMIENTA MENOR Y MANO DE OBRA.</v>
          </cell>
          <cell r="E864" t="str">
            <v>PZA</v>
          </cell>
          <cell r="F864">
            <v>45.63</v>
          </cell>
          <cell r="G864">
            <v>45.74</v>
          </cell>
          <cell r="H864">
            <v>50.96</v>
          </cell>
          <cell r="I864">
            <v>45.63</v>
          </cell>
          <cell r="J864">
            <v>51.04</v>
          </cell>
          <cell r="K864">
            <v>49.32</v>
          </cell>
          <cell r="L864">
            <v>49.32</v>
          </cell>
          <cell r="M864">
            <v>49.32</v>
          </cell>
          <cell r="N864">
            <v>49.32</v>
          </cell>
        </row>
        <row r="866">
          <cell r="C866" t="str">
            <v>1401000053</v>
          </cell>
          <cell r="D866" t="str">
            <v>SUMINISTRO Y COLOCACIÓN DE ANCLA DE VARILLA LISA DE 5/8"X68 CM INCLUYE: EXTREMO ROSCADO, TUERCA HEXAGONAL Y DOBLES,  HABILITADO, HERRAMIENTA MENOR Y MANO DE OBRA.</v>
          </cell>
          <cell r="E866" t="str">
            <v>PZA</v>
          </cell>
          <cell r="F866">
            <v>52.05</v>
          </cell>
          <cell r="G866">
            <v>52.16</v>
          </cell>
          <cell r="H866">
            <v>58.7</v>
          </cell>
          <cell r="I866">
            <v>52.05</v>
          </cell>
          <cell r="J866">
            <v>58.78</v>
          </cell>
          <cell r="K866">
            <v>56.66</v>
          </cell>
          <cell r="L866">
            <v>56.66</v>
          </cell>
          <cell r="M866">
            <v>56.66</v>
          </cell>
          <cell r="N866">
            <v>56.66</v>
          </cell>
        </row>
        <row r="869">
          <cell r="C869" t="str">
            <v>1401000054</v>
          </cell>
          <cell r="D869" t="str">
            <v>SUMINISTRO Y COLOCACIÓN DE ANCLAS DE VARILLA LISA DE 1/2"X42 CMS. INCLUYE: XTREMO ROSCADO, TUERCA HEXAGONAL Y DOBLES,  HABILITADO, HERRAMIENTA MENOR Y MANO DE OBRA.</v>
          </cell>
          <cell r="E869" t="str">
            <v>PZA</v>
          </cell>
          <cell r="F869">
            <v>42.02</v>
          </cell>
          <cell r="G869">
            <v>42.14</v>
          </cell>
          <cell r="H869">
            <v>48.67</v>
          </cell>
          <cell r="I869">
            <v>42.02</v>
          </cell>
          <cell r="J869">
            <v>48.77</v>
          </cell>
          <cell r="K869">
            <v>46.64</v>
          </cell>
          <cell r="L869">
            <v>46.64</v>
          </cell>
          <cell r="M869">
            <v>46.64</v>
          </cell>
          <cell r="N869">
            <v>46.64</v>
          </cell>
        </row>
        <row r="871">
          <cell r="C871" t="str">
            <v>1401000055</v>
          </cell>
          <cell r="D871" t="str">
            <v>SUMINISTRO  Y COLOCACIÓN DE CANALÓN DE LAMINA LISA GALVANIZADA CALIBRE 20,  DE 1.10 METROS DE DESARROLLO,  AMACIZADA CON SOPOTES DE SOLERA DE 1/2"X1/8" A CADA 2.50 METROS; INCLUYE: ACARREOS, CORTES, DOBLECES, DESPERDICIOS, HERRAMIENTA MENOR Y MANO DE</v>
          </cell>
          <cell r="E871" t="str">
            <v>ML.</v>
          </cell>
          <cell r="F871">
            <v>260.89999999999998</v>
          </cell>
          <cell r="G871">
            <v>260.89999999999998</v>
          </cell>
          <cell r="H871">
            <v>279.93</v>
          </cell>
          <cell r="I871">
            <v>260.89999999999998</v>
          </cell>
          <cell r="J871">
            <v>279.93</v>
          </cell>
          <cell r="K871">
            <v>274.11</v>
          </cell>
          <cell r="L871">
            <v>274.11</v>
          </cell>
          <cell r="M871">
            <v>274.11</v>
          </cell>
          <cell r="N871">
            <v>274.11</v>
          </cell>
        </row>
        <row r="872">
          <cell r="D872" t="str">
            <v>OBRA.</v>
          </cell>
        </row>
        <row r="874">
          <cell r="C874" t="str">
            <v>1401000056</v>
          </cell>
          <cell r="D874" t="str">
            <v>SUMINISTRO  Y COLOCACIÓN DE TIRANTES DE VARILLA LISA DE 3/8" DE DIÁMETRO Y DE 1.00 METRO DE DESARROLLO CON PUNTAS ROSCADAS;  INCLUYE: TUERCAS, RONDANAS, CORTES, DESPERDICIOS, HERRAMIENTA MENOR Y MANO DE OBRA.</v>
          </cell>
          <cell r="E874" t="str">
            <v>PZA</v>
          </cell>
          <cell r="F874">
            <v>61.6</v>
          </cell>
          <cell r="G874">
            <v>61.69</v>
          </cell>
          <cell r="H874">
            <v>66.930000000000007</v>
          </cell>
          <cell r="I874">
            <v>61.6</v>
          </cell>
          <cell r="J874">
            <v>66.989999999999995</v>
          </cell>
          <cell r="K874">
            <v>65.3</v>
          </cell>
          <cell r="L874">
            <v>65.3</v>
          </cell>
          <cell r="M874">
            <v>65.3</v>
          </cell>
          <cell r="N874">
            <v>65.3</v>
          </cell>
        </row>
        <row r="876">
          <cell r="C876" t="str">
            <v>1401000057</v>
          </cell>
          <cell r="D876" t="str">
            <v>SUMINISTRO Y COLOCACIÓN DE TORNILLO DE 3/8" X  2";  INCLUYE: TUERCA HEXAGONAL,  RONDANA, HERRAAMIENTA MENOR Y MANO DE OBRA.</v>
          </cell>
          <cell r="E876" t="str">
            <v>PZA</v>
          </cell>
          <cell r="F876">
            <v>7.34</v>
          </cell>
          <cell r="G876">
            <v>7.34</v>
          </cell>
          <cell r="H876">
            <v>8.67</v>
          </cell>
          <cell r="I876">
            <v>7.34</v>
          </cell>
          <cell r="J876">
            <v>8.67</v>
          </cell>
          <cell r="K876">
            <v>8.26</v>
          </cell>
          <cell r="L876">
            <v>8.26</v>
          </cell>
          <cell r="M876">
            <v>8.26</v>
          </cell>
          <cell r="N876">
            <v>8.26</v>
          </cell>
        </row>
        <row r="878">
          <cell r="C878" t="str">
            <v>1401000059</v>
          </cell>
          <cell r="D878" t="str">
            <v>SUMINISTRO Y COLOCACIÓN DE TIRANTES DE VARILLA LISA DE 5/8" DE DIÁMETRO. INCLUYE:</v>
          </cell>
          <cell r="E878" t="str">
            <v>PZA</v>
          </cell>
          <cell r="F878">
            <v>116.74</v>
          </cell>
          <cell r="G878">
            <v>116.86</v>
          </cell>
          <cell r="H878">
            <v>123.39</v>
          </cell>
          <cell r="I878">
            <v>116.74</v>
          </cell>
          <cell r="J878">
            <v>123.49</v>
          </cell>
          <cell r="K878">
            <v>121.35</v>
          </cell>
          <cell r="L878">
            <v>121.35</v>
          </cell>
          <cell r="M878">
            <v>121.35</v>
          </cell>
          <cell r="N878">
            <v>121.35</v>
          </cell>
        </row>
        <row r="880">
          <cell r="C880" t="str">
            <v>1401000061</v>
          </cell>
          <cell r="D880" t="str">
            <v>SUMINISTRO Y COLOCACIÓN DE TIRANTES DE VARILLA LISA DE 5/8" DE DIÁMETRO. INCLUYE: DOBLE TUERCA HEXAGONAL Y CUERDAS EN LA PUNTA DE 1.00 METRO DE LONGITUD, HERRAMIENTA MENOR Y MANO DE OBRA.</v>
          </cell>
          <cell r="E880" t="str">
            <v>M2</v>
          </cell>
          <cell r="F880">
            <v>181.63</v>
          </cell>
          <cell r="G880">
            <v>181.75</v>
          </cell>
          <cell r="H880">
            <v>188.3</v>
          </cell>
          <cell r="I880">
            <v>181.63</v>
          </cell>
          <cell r="J880">
            <v>188.38</v>
          </cell>
          <cell r="K880">
            <v>186.25</v>
          </cell>
          <cell r="L880">
            <v>186.25</v>
          </cell>
          <cell r="M880">
            <v>186.25</v>
          </cell>
          <cell r="N880">
            <v>186.25</v>
          </cell>
        </row>
        <row r="883">
          <cell r="C883" t="str">
            <v>1401000081</v>
          </cell>
          <cell r="D883" t="str">
            <v>SUMINISTRO Y COLOCACIÓN DE LAMINA PINTRO R-72 CAL. 26;  INCLUYE: ACARREOS, BIRLOS, HERRAMIENTA  MENOR Y MANO DE OBRA.</v>
          </cell>
          <cell r="E883" t="str">
            <v>M2</v>
          </cell>
          <cell r="F883">
            <v>217.65</v>
          </cell>
          <cell r="G883">
            <v>217.65</v>
          </cell>
          <cell r="H883">
            <v>223.72</v>
          </cell>
          <cell r="I883">
            <v>217.65</v>
          </cell>
          <cell r="J883">
            <v>223.72</v>
          </cell>
          <cell r="K883">
            <v>221.86</v>
          </cell>
          <cell r="L883">
            <v>221.86</v>
          </cell>
          <cell r="M883">
            <v>221.86</v>
          </cell>
          <cell r="N883">
            <v>221.86</v>
          </cell>
        </row>
        <row r="885">
          <cell r="C885" t="str">
            <v>1401000091</v>
          </cell>
          <cell r="D885" t="str">
            <v>SUMINISTRO Y COLOCACIÓN DE LAMINA ZINTRO R-72 CAL.26;  INCLUYE: ACARREOS, BIRLOS, HERRAMIENTA  MENOR Y MANO DE OBRA.</v>
          </cell>
          <cell r="E885" t="str">
            <v>M2</v>
          </cell>
          <cell r="F885">
            <v>162.76</v>
          </cell>
          <cell r="G885">
            <v>162.76</v>
          </cell>
          <cell r="H885">
            <v>168.09</v>
          </cell>
          <cell r="I885">
            <v>162.76</v>
          </cell>
          <cell r="J885">
            <v>168.09</v>
          </cell>
          <cell r="K885">
            <v>166.46</v>
          </cell>
          <cell r="L885">
            <v>166.46</v>
          </cell>
          <cell r="M885">
            <v>166.46</v>
          </cell>
          <cell r="N885">
            <v>166.46</v>
          </cell>
        </row>
        <row r="887">
          <cell r="C887" t="str">
            <v>1401000261</v>
          </cell>
          <cell r="D887" t="str">
            <v>SUMINISTRO Y COLOCACIÓN DE ARANDELA METÁLICA DE 0.20 X 0.30 METROS DE LAMINA CALIBRE No. 20, CON PERFORACIONES DE 32 MM. Y 25 MM. DE DIÁMETRO;  INCLUYE: ACARREOS, SOLDADURA A TUBERÍA, HERRAMIENTA  MENOR Y MANO DE OBRA.</v>
          </cell>
          <cell r="E887" t="str">
            <v>PZA</v>
          </cell>
          <cell r="F887">
            <v>103.33</v>
          </cell>
          <cell r="G887">
            <v>103.33</v>
          </cell>
          <cell r="H887">
            <v>129.97999999999999</v>
          </cell>
          <cell r="I887">
            <v>103.33</v>
          </cell>
          <cell r="J887">
            <v>129.97999999999999</v>
          </cell>
          <cell r="K887">
            <v>121.81</v>
          </cell>
          <cell r="L887">
            <v>121.81</v>
          </cell>
          <cell r="M887">
            <v>121.81</v>
          </cell>
          <cell r="N887">
            <v>121.81</v>
          </cell>
        </row>
        <row r="889">
          <cell r="C889" t="str">
            <v>1401000281</v>
          </cell>
          <cell r="D889" t="str">
            <v>SUMINISTRO DE PLACA DE APOYO DE 3/16" DE ESPESOR DE SECCIÓN 12X12 CM. INCLUYE: ANCLAS EN "U" DE 12 X 1/2" DE DIÁMETRO, ACARREOS, SOLDADURA, HERRAMIENTA Y MANO DE OBRA.</v>
          </cell>
          <cell r="E889" t="str">
            <v>PZA</v>
          </cell>
          <cell r="F889">
            <v>364.93</v>
          </cell>
          <cell r="G889">
            <v>364.93</v>
          </cell>
          <cell r="H889">
            <v>391.58</v>
          </cell>
          <cell r="I889">
            <v>364.93</v>
          </cell>
          <cell r="J889">
            <v>391.58</v>
          </cell>
          <cell r="K889">
            <v>383.41</v>
          </cell>
          <cell r="L889">
            <v>383.41</v>
          </cell>
          <cell r="M889">
            <v>383.41</v>
          </cell>
          <cell r="N889">
            <v>383.41</v>
          </cell>
        </row>
        <row r="891">
          <cell r="C891" t="str">
            <v>1401000291</v>
          </cell>
          <cell r="D891" t="str">
            <v>SUMINISTRO Y COLOCACION DE PLACA DE ACERO DE1/2" DE ESPESOR DE 20X15 CMS.; INCLUYE: ANCLA CALIBRE NO. 4 TIPO OMEGA CON DIAMETRO DE 3", TORNILLOS DE 1/2" CON TUERCAS Y 2 ANCLAS DE ANGULO, ACARREOS, SOLDADURA, HERRAMIENTA Y MANO DE OBRA.</v>
          </cell>
          <cell r="E891" t="str">
            <v>PZA</v>
          </cell>
          <cell r="F891">
            <v>237.55</v>
          </cell>
          <cell r="G891">
            <v>237.55</v>
          </cell>
          <cell r="H891">
            <v>264.20999999999998</v>
          </cell>
          <cell r="I891">
            <v>237.55</v>
          </cell>
          <cell r="J891">
            <v>264.20999999999998</v>
          </cell>
          <cell r="K891">
            <v>256.02999999999997</v>
          </cell>
          <cell r="L891">
            <v>256.02999999999997</v>
          </cell>
          <cell r="M891">
            <v>256.02999999999997</v>
          </cell>
          <cell r="N891">
            <v>256.02999999999997</v>
          </cell>
        </row>
        <row r="893">
          <cell r="C893" t="str">
            <v>1401000292</v>
          </cell>
          <cell r="D893" t="str">
            <v>SUMINISTRO Y COLOCACION DE PLACA DE ACERO DE1/2" DE ESPESOR DE 20 X15 CMS.; INCLUYE: ANCLA CALIBRE NO. 4 TIPO OMEGA CON DIAMETRO DE 3", TORNILLOS DE 1/2" CON TUERCAS Y 2 ANCLAS DE ANGULO, ACARREOS, SOLDADURA, HERRAMIENTA MENOR Y MANO DE OBRA.</v>
          </cell>
          <cell r="E893" t="str">
            <v>PZA</v>
          </cell>
          <cell r="F893">
            <v>78.959999999999994</v>
          </cell>
          <cell r="G893">
            <v>78.959999999999994</v>
          </cell>
          <cell r="H893">
            <v>85.61</v>
          </cell>
          <cell r="I893">
            <v>78.959999999999994</v>
          </cell>
          <cell r="J893">
            <v>85.61</v>
          </cell>
          <cell r="K893">
            <v>83.57</v>
          </cell>
          <cell r="L893">
            <v>83.57</v>
          </cell>
          <cell r="M893">
            <v>83.57</v>
          </cell>
          <cell r="N893">
            <v>83.57</v>
          </cell>
        </row>
        <row r="896">
          <cell r="C896" t="str">
            <v>1401000293</v>
          </cell>
          <cell r="D896" t="str">
            <v>SUMINISTRO Y COLOCACIÓN DE PERNO DE 1/2" DE DIÁMETRO. Y 1 1/2" DE LONGITUD;  INCLUYE: TUERCA HEXAGONAL, HERRAMIENTA MENOR Y MANO DE OBRA.</v>
          </cell>
          <cell r="E896" t="str">
            <v>PZA</v>
          </cell>
          <cell r="F896">
            <v>50.76</v>
          </cell>
          <cell r="G896">
            <v>50.76</v>
          </cell>
          <cell r="H896">
            <v>57.41</v>
          </cell>
          <cell r="I896">
            <v>50.76</v>
          </cell>
          <cell r="J896">
            <v>57.41</v>
          </cell>
          <cell r="K896">
            <v>55.37</v>
          </cell>
          <cell r="L896">
            <v>55.37</v>
          </cell>
          <cell r="M896">
            <v>55.37</v>
          </cell>
          <cell r="N896">
            <v>55.37</v>
          </cell>
        </row>
        <row r="898">
          <cell r="C898" t="str">
            <v>1401000294</v>
          </cell>
          <cell r="D898" t="str">
            <v>SUMINISTRO Y COLOCACIÓN DE ANCLA DE VARILLA LISA DE 1/2" DE DIÁMETRO Y 60 CMS. DE DESARROLLO INCLUYE: PINTURA ANTICORROSIVA Y ESMALTE, HERRAMIETA MENOR Y MANO DE OBRA.</v>
          </cell>
          <cell r="E898" t="str">
            <v>PZA</v>
          </cell>
          <cell r="F898">
            <v>33.28</v>
          </cell>
          <cell r="G898">
            <v>33.28</v>
          </cell>
          <cell r="H898">
            <v>39.94</v>
          </cell>
          <cell r="I898">
            <v>33.28</v>
          </cell>
          <cell r="J898">
            <v>39.94</v>
          </cell>
          <cell r="K898">
            <v>37.9</v>
          </cell>
          <cell r="L898">
            <v>37.9</v>
          </cell>
          <cell r="M898">
            <v>37.9</v>
          </cell>
          <cell r="N898">
            <v>37.9</v>
          </cell>
        </row>
        <row r="900">
          <cell r="C900" t="str">
            <v>1401000302</v>
          </cell>
          <cell r="D900" t="str">
            <v>SUMINISTRO Y COLOCACIÓN CABALLETE DE LAMINA PINTRO R-72 CAL. 26;  INCLUYE: BIRLOS, TUERCAS, RONDANAS, GOMAS DE HULE, HERRAMIENTA MENOR Y MANO DE OBRA.</v>
          </cell>
          <cell r="E900" t="str">
            <v>ML</v>
          </cell>
          <cell r="F900">
            <v>111.89</v>
          </cell>
          <cell r="G900">
            <v>111.89</v>
          </cell>
          <cell r="H900">
            <v>118.69</v>
          </cell>
          <cell r="I900">
            <v>111.89</v>
          </cell>
          <cell r="J900">
            <v>118.69</v>
          </cell>
          <cell r="K900">
            <v>114.36</v>
          </cell>
          <cell r="L900">
            <v>114.36</v>
          </cell>
          <cell r="M900">
            <v>114.36</v>
          </cell>
          <cell r="N900">
            <v>114.36</v>
          </cell>
        </row>
        <row r="902">
          <cell r="C902" t="str">
            <v>1401000295</v>
          </cell>
          <cell r="D902" t="str">
            <v>SUMINISTRO Y COLOCACIÓN CABALLETE DE LAMINA ZINTRO R-72 CAL. 26;  INCLUYE: BIRLOS, TUERCAS, RONDANAS, GOMAS DE HULE, HERRAMIENTA MENOR Y MANO DE OBRA.</v>
          </cell>
          <cell r="E902" t="str">
            <v>ML.</v>
          </cell>
          <cell r="F902">
            <v>99.48</v>
          </cell>
          <cell r="G902">
            <v>99.48</v>
          </cell>
          <cell r="H902">
            <v>106.28</v>
          </cell>
          <cell r="I902">
            <v>99.48</v>
          </cell>
          <cell r="J902">
            <v>106.28</v>
          </cell>
          <cell r="K902">
            <v>101.96</v>
          </cell>
          <cell r="L902">
            <v>101.96</v>
          </cell>
          <cell r="M902">
            <v>101.96</v>
          </cell>
          <cell r="N902">
            <v>101.96</v>
          </cell>
        </row>
        <row r="904">
          <cell r="C904" t="str">
            <v>1401000296</v>
          </cell>
          <cell r="D904" t="str">
            <v>SUMINISTRO Y COLOCACIÓN DE LAMINA POLIESTER TRANSP. R-72 4.88 M. INCLUYE: BIRLOS PARA SU FIJACIÓN.</v>
          </cell>
          <cell r="E904" t="str">
            <v>M2.</v>
          </cell>
          <cell r="F904">
            <v>173.27</v>
          </cell>
          <cell r="G904">
            <v>173.27</v>
          </cell>
          <cell r="H904">
            <v>181.28</v>
          </cell>
          <cell r="I904">
            <v>173.27</v>
          </cell>
          <cell r="J904">
            <v>181.28</v>
          </cell>
          <cell r="K904">
            <v>176.21</v>
          </cell>
          <cell r="L904">
            <v>176.21</v>
          </cell>
          <cell r="M904">
            <v>176.21</v>
          </cell>
          <cell r="N904">
            <v>176.21</v>
          </cell>
        </row>
        <row r="906">
          <cell r="C906" t="str">
            <v>1401000297</v>
          </cell>
          <cell r="D906" t="str">
            <v>SUMINISTRO Y COLOCACIÓN DE LAMINA TRASLUCIDA;  INCLUYE: BIRLOS PARA SU FIJACIÓN, HERRAMIENTA MENOR Y MANO DE OBRA.</v>
          </cell>
          <cell r="E906" t="str">
            <v>PZA</v>
          </cell>
          <cell r="F906">
            <v>40.53</v>
          </cell>
          <cell r="G906">
            <v>40.53</v>
          </cell>
          <cell r="H906">
            <v>47.19</v>
          </cell>
          <cell r="I906">
            <v>40.53</v>
          </cell>
          <cell r="J906">
            <v>47.19</v>
          </cell>
          <cell r="K906">
            <v>45.15</v>
          </cell>
          <cell r="L906">
            <v>45.15</v>
          </cell>
          <cell r="M906">
            <v>45.15</v>
          </cell>
          <cell r="N906">
            <v>45.15</v>
          </cell>
        </row>
        <row r="908">
          <cell r="C908" t="str">
            <v>1401000298</v>
          </cell>
          <cell r="D908" t="str">
            <v>SUMINISTRO Y COLOCACIÓN DE ANCLA DE VARILLA LISA DE 1/2" DIAMETRO Y 30 CM  DE DESARROLLO, CON PUNTAS ROSCADAS;  INCLUYE: TUERCA HEXAGONAL, RONDANA, PINTURA ANTICORROSIVA, HERRAMIENTA MENOR Y MANO DE OBRA..</v>
          </cell>
          <cell r="E908" t="str">
            <v>PZA</v>
          </cell>
          <cell r="F908">
            <v>36.159999999999997</v>
          </cell>
          <cell r="G908">
            <v>36.159999999999997</v>
          </cell>
          <cell r="H908">
            <v>42.82</v>
          </cell>
          <cell r="I908">
            <v>36.159999999999997</v>
          </cell>
          <cell r="J908">
            <v>42.82</v>
          </cell>
          <cell r="K908">
            <v>40.78</v>
          </cell>
          <cell r="L908">
            <v>40.78</v>
          </cell>
          <cell r="M908">
            <v>40.78</v>
          </cell>
          <cell r="N908">
            <v>40.78</v>
          </cell>
        </row>
        <row r="911">
          <cell r="C911" t="str">
            <v>1401000299</v>
          </cell>
          <cell r="D911" t="str">
            <v>SUMINISTRO Y COLOCACIÓN DE PERNO DE 5/8" DE DIÁMETRO. Y 3" DE LONGITUD;  INCLUYE: TUERCA HEXAGONAL, RONDANA DE PRESIÓN, HERRAMIENTA MENOR Y MANO DE OBRA..</v>
          </cell>
          <cell r="E911" t="str">
            <v>PZA</v>
          </cell>
          <cell r="F911">
            <v>31.01</v>
          </cell>
          <cell r="G911">
            <v>31.01</v>
          </cell>
          <cell r="H911">
            <v>37.659999999999997</v>
          </cell>
          <cell r="I911">
            <v>31.01</v>
          </cell>
          <cell r="J911">
            <v>37.659999999999997</v>
          </cell>
          <cell r="K911">
            <v>35.630000000000003</v>
          </cell>
          <cell r="L911">
            <v>35.630000000000003</v>
          </cell>
          <cell r="M911">
            <v>35.630000000000003</v>
          </cell>
          <cell r="N911">
            <v>35.630000000000003</v>
          </cell>
        </row>
        <row r="913">
          <cell r="C913" t="str">
            <v>1401000300</v>
          </cell>
          <cell r="D913" t="str">
            <v>SUMINISTRO Y COLOCACIÓN DE PERNO DE 3/8" DE DIÁMETRO. Y 15 CMS. DE LONGITUD; INCLUYE: RONDANA, TUERCA HEXAGONAL, HERRAMIENTA MENOR Y MANO DE OBRA.</v>
          </cell>
          <cell r="E913" t="str">
            <v>PZA</v>
          </cell>
          <cell r="F913">
            <v>41.81</v>
          </cell>
          <cell r="G913">
            <v>41.81</v>
          </cell>
          <cell r="H913">
            <v>48.46</v>
          </cell>
          <cell r="I913">
            <v>41.81</v>
          </cell>
          <cell r="J913">
            <v>48.46</v>
          </cell>
          <cell r="K913">
            <v>46.42</v>
          </cell>
          <cell r="L913">
            <v>46.42</v>
          </cell>
          <cell r="M913">
            <v>46.42</v>
          </cell>
          <cell r="N913">
            <v>46.42</v>
          </cell>
        </row>
        <row r="915">
          <cell r="C915" t="str">
            <v>1402000011</v>
          </cell>
          <cell r="D915" t="str">
            <v>SUMINISTRO Y COLOCACIÓN DE CANALÓN DE LAMINA LISA GALVANIZADA CAL. 24 DE 1.10 METROS DE DESARROLLO AMACIZADO CON SOPORTES DE SOLERA DE 1 1/2" X 1/8" A CADA 2.50 METROS; INCLUYE: ACARREOS, HERRAMIENTA MENOR Y MANO DE OBRA.</v>
          </cell>
          <cell r="E915" t="str">
            <v>ML</v>
          </cell>
          <cell r="F915">
            <v>210.11</v>
          </cell>
          <cell r="G915">
            <v>210.11</v>
          </cell>
          <cell r="H915">
            <v>236.76</v>
          </cell>
          <cell r="I915">
            <v>210.11</v>
          </cell>
          <cell r="J915">
            <v>236.76</v>
          </cell>
          <cell r="K915">
            <v>228.58</v>
          </cell>
          <cell r="L915">
            <v>228.58</v>
          </cell>
          <cell r="M915">
            <v>228.58</v>
          </cell>
          <cell r="N915">
            <v>228.58</v>
          </cell>
        </row>
        <row r="917">
          <cell r="C917" t="str">
            <v>1402000012</v>
          </cell>
          <cell r="D917" t="str">
            <v>REJILLA DE SOLERA DE 1"X1/8" A CADA 3.00 CM Y MARCO DE ÁNGULO DE 1"X1/8" PARA CANALÓN DE CONCRETO DE 25 CMS. DE ANCHO INCLUYE: SOLDADURA, CORTES, DESPERDICIOS, HERRAMIENTA MENOR,  MANO DE OBRA Y TODO LO NECESARIO PARA SU CORRECTA FIJACIÓN.</v>
          </cell>
          <cell r="E917" t="str">
            <v>ML.</v>
          </cell>
          <cell r="F917">
            <v>653.28</v>
          </cell>
          <cell r="G917">
            <v>653.28</v>
          </cell>
          <cell r="H917">
            <v>786.54</v>
          </cell>
          <cell r="I917">
            <v>653.28</v>
          </cell>
          <cell r="J917">
            <v>786.54</v>
          </cell>
          <cell r="K917">
            <v>745.68</v>
          </cell>
          <cell r="L917">
            <v>745.68</v>
          </cell>
          <cell r="M917">
            <v>745.68</v>
          </cell>
          <cell r="N917">
            <v>745.68</v>
          </cell>
        </row>
        <row r="919">
          <cell r="C919" t="str">
            <v>1402000031</v>
          </cell>
          <cell r="D919" t="str">
            <v>SUMINISTRO Y COLOCACIÓN DE BAJADA DE AGUA PLUVIAL CON TUBO DE LÁMINA LISA GALVANIZADA CAL. 24 DE 10 CM. DE DIÁMETRO, AMACIZADO CON SOPORTES DE SOLERA DE 1 1/2" X 1/8" A CADA 2.00 METROS; INCLUYE: ACARREOS, HERRAMIENTA MENOR  Y MANO DE OBRA.</v>
          </cell>
          <cell r="E919" t="str">
            <v>ML</v>
          </cell>
          <cell r="F919">
            <v>59.21</v>
          </cell>
          <cell r="G919">
            <v>59.21</v>
          </cell>
          <cell r="H919">
            <v>66.599999999999994</v>
          </cell>
          <cell r="I919">
            <v>59.21</v>
          </cell>
          <cell r="J919">
            <v>66.599999999999994</v>
          </cell>
          <cell r="K919">
            <v>64.34</v>
          </cell>
          <cell r="L919">
            <v>64.34</v>
          </cell>
          <cell r="M919">
            <v>64.34</v>
          </cell>
          <cell r="N919">
            <v>64.34</v>
          </cell>
        </row>
        <row r="922">
          <cell r="C922" t="str">
            <v>1402000051</v>
          </cell>
          <cell r="D922" t="str">
            <v>SUMINISTRO Y COLOCACIÓN DE CASQUILLOS DE LÁMINA LISA GALVANIZADA CAL. 24 DE 10 CM. DE DIÁMETRO PARA CONECTAR CANALÓN; INCLUYE: ACARREOS, HERRAMIENTA MENOR  Y MANO DE OBRA.</v>
          </cell>
          <cell r="E922" t="str">
            <v>PZA</v>
          </cell>
          <cell r="F922">
            <v>127.13</v>
          </cell>
          <cell r="G922">
            <v>127.13</v>
          </cell>
          <cell r="H922">
            <v>136.18</v>
          </cell>
          <cell r="I922">
            <v>127.13</v>
          </cell>
          <cell r="J922">
            <v>136.18</v>
          </cell>
          <cell r="K922">
            <v>133.41</v>
          </cell>
          <cell r="L922">
            <v>133.41</v>
          </cell>
          <cell r="M922">
            <v>133.41</v>
          </cell>
          <cell r="N922">
            <v>133.41</v>
          </cell>
        </row>
        <row r="924">
          <cell r="C924" t="str">
            <v>1402000071</v>
          </cell>
          <cell r="D924" t="str">
            <v>SUMINISTRO Y COLOCACIÓN DE CODOS DE LAMINA LISA GALVANIZADA CAL. 24 DE 10 CM. DE DIÁMETRO PARA CONECTAR BAJADA DE AGUA PLUVIAL A TUBO P.V.C. SANITARIO; INCLUYE: ACARREOS, HERRAMIENTA MENOR Y  MANO DE OBRA.</v>
          </cell>
          <cell r="E924" t="str">
            <v>PZA</v>
          </cell>
          <cell r="F924">
            <v>104.48</v>
          </cell>
          <cell r="G924">
            <v>104.48</v>
          </cell>
          <cell r="H924">
            <v>131.13</v>
          </cell>
          <cell r="I924">
            <v>104.48</v>
          </cell>
          <cell r="J924">
            <v>131.13</v>
          </cell>
          <cell r="K924">
            <v>122.95</v>
          </cell>
          <cell r="L924">
            <v>122.95</v>
          </cell>
          <cell r="M924">
            <v>122.95</v>
          </cell>
          <cell r="N924">
            <v>122.95</v>
          </cell>
        </row>
        <row r="926">
          <cell r="C926" t="str">
            <v>1403000011</v>
          </cell>
          <cell r="D926" t="str">
            <v>COLOCACIÓN DE ANCLAS DE 3/4" POR 70 CMS. DE LONGITUD; INCLUYE: TUERCAS, RONDANAS, ACARREOS, HERRAMIENTA  MENOR Y MANO DE OBRA.</v>
          </cell>
          <cell r="E926" t="str">
            <v>JGO</v>
          </cell>
          <cell r="F926">
            <v>154.31</v>
          </cell>
          <cell r="G926">
            <v>154.31</v>
          </cell>
          <cell r="H926">
            <v>161.12</v>
          </cell>
          <cell r="I926">
            <v>154.31</v>
          </cell>
          <cell r="J926">
            <v>161.12</v>
          </cell>
          <cell r="K926">
            <v>156.81</v>
          </cell>
          <cell r="L926">
            <v>156.81</v>
          </cell>
          <cell r="M926">
            <v>156.81</v>
          </cell>
          <cell r="N926">
            <v>156.81</v>
          </cell>
        </row>
        <row r="928">
          <cell r="C928" t="str">
            <v>1403000031</v>
          </cell>
          <cell r="D928" t="str">
            <v>ANCLAJE DE CASTILLO A MAMPOSTERÍA DE 15 X 15 CM. F'c=150 KG/CM2. CON 4 VARILLAS No. 3 Y ESTRIBOS No. 2  A CADA 25 CM</v>
          </cell>
          <cell r="E928" t="str">
            <v>ML</v>
          </cell>
          <cell r="F928">
            <v>98.94</v>
          </cell>
          <cell r="G928">
            <v>98.01</v>
          </cell>
          <cell r="H928">
            <v>116.87</v>
          </cell>
          <cell r="I928">
            <v>110.92</v>
          </cell>
          <cell r="J928">
            <v>116.13</v>
          </cell>
          <cell r="K928">
            <v>105.74</v>
          </cell>
          <cell r="L928">
            <v>104.91</v>
          </cell>
          <cell r="M928">
            <v>107.99</v>
          </cell>
          <cell r="N928">
            <v>103.58</v>
          </cell>
        </row>
        <row r="930">
          <cell r="C930" t="str">
            <v>1404000058</v>
          </cell>
          <cell r="D930" t="str">
            <v>SUMINISTRO HABILITADO Y COLOCACIÓN DE ANCLAS DE VARILLA LISA EN "U" DE 5/8" X80 CMS. DE DESARROLLO;  INCLUYE: EXTREMOS ROSCADOS,  TUERCA HEXAGONAL CON RONDANA, PINTURA ANTICORROSIVA Y  ESMALTE, HERRAMIENTA MENOR Y MANO DE OBRA.</v>
          </cell>
          <cell r="E930" t="str">
            <v>PZA</v>
          </cell>
          <cell r="F930">
            <v>57.02</v>
          </cell>
          <cell r="G930">
            <v>57.02</v>
          </cell>
          <cell r="H930">
            <v>64.41</v>
          </cell>
          <cell r="I930">
            <v>57.02</v>
          </cell>
          <cell r="J930">
            <v>64.41</v>
          </cell>
          <cell r="K930">
            <v>62.14</v>
          </cell>
          <cell r="L930">
            <v>62.14</v>
          </cell>
          <cell r="M930">
            <v>62.14</v>
          </cell>
          <cell r="N930">
            <v>62.14</v>
          </cell>
        </row>
        <row r="932">
          <cell r="C932" t="str">
            <v>1406000011</v>
          </cell>
          <cell r="D932" t="str">
            <v>DESMONTAR MALLA CICLONICA DE 1.50 METROS DE ALTURA CON BARRA SUPERIOR E INFERIOR.</v>
          </cell>
          <cell r="E932" t="str">
            <v>M2</v>
          </cell>
          <cell r="F932">
            <v>26.16</v>
          </cell>
          <cell r="G932">
            <v>26.16</v>
          </cell>
          <cell r="H932">
            <v>33.4</v>
          </cell>
          <cell r="I932">
            <v>26.16</v>
          </cell>
          <cell r="J932">
            <v>33.4</v>
          </cell>
          <cell r="K932">
            <v>32.39</v>
          </cell>
          <cell r="L932">
            <v>32.39</v>
          </cell>
          <cell r="M932">
            <v>32.39</v>
          </cell>
          <cell r="N932">
            <v>32.39</v>
          </cell>
        </row>
        <row r="935">
          <cell r="C935" t="str">
            <v>1407000011</v>
          </cell>
          <cell r="D935" t="str">
            <v>DESMONTAR MALLA CICLONICA DE 1.50 METROS DE ALTURA CON BARRA SUPERIOR E INFERIOR.</v>
          </cell>
          <cell r="E935" t="str">
            <v>ML</v>
          </cell>
          <cell r="F935">
            <v>166.46</v>
          </cell>
          <cell r="G935">
            <v>167.1</v>
          </cell>
          <cell r="H935">
            <v>177.95</v>
          </cell>
          <cell r="I935">
            <v>180.17</v>
          </cell>
          <cell r="J935">
            <v>185.87</v>
          </cell>
          <cell r="K935">
            <v>174.19</v>
          </cell>
          <cell r="L935">
            <v>172.68</v>
          </cell>
          <cell r="M935">
            <v>180.86</v>
          </cell>
          <cell r="N935">
            <v>179.2</v>
          </cell>
        </row>
        <row r="937">
          <cell r="C937" t="str">
            <v>1407000021</v>
          </cell>
          <cell r="D937" t="str">
            <v>SUMINISTRO Y COLOCACIÓN DE CERCA DE ALAMBRE DE PÚAS CON POSTES DE MADERA 3" X 3" X 2.00 METROS A CADA 2.50 DE LONGITUD CON 5 HILOS; INCLUYE: ACARREO, HERRAMIENTA MENOR MANO DE OBRA.</v>
          </cell>
          <cell r="E937" t="str">
            <v>ML</v>
          </cell>
          <cell r="F937">
            <v>79.540000000000006</v>
          </cell>
          <cell r="G937">
            <v>79.540000000000006</v>
          </cell>
          <cell r="H937">
            <v>84.98</v>
          </cell>
          <cell r="I937">
            <v>79.540000000000006</v>
          </cell>
          <cell r="J937">
            <v>84.98</v>
          </cell>
          <cell r="K937">
            <v>81.540000000000006</v>
          </cell>
          <cell r="L937">
            <v>81.540000000000006</v>
          </cell>
          <cell r="M937">
            <v>86.64</v>
          </cell>
          <cell r="N937">
            <v>91.84</v>
          </cell>
        </row>
        <row r="939">
          <cell r="C939" t="str">
            <v>1407000031</v>
          </cell>
          <cell r="D939" t="str">
            <v>SUMINISTRO E INSTALACIÓN DE MALLA CICLON 55X55 MM. CAL.10.5 Y 2.00 M. DE ALTURA INCLUYE: POSTES DE LÍNEA DE 48 MM. CALIBRE 16 A CADA  2.50MTS , POSTES ESQUINEROS DE 73 MM CALIBRE 16, POSTES DE ARRANQUE DE 60 MM. CALIBRE 16, RETENIDAS HORIZONTALES DE 42 MM</v>
          </cell>
          <cell r="E939" t="str">
            <v>ML</v>
          </cell>
          <cell r="F939">
            <v>208.69</v>
          </cell>
          <cell r="G939">
            <v>207.95</v>
          </cell>
          <cell r="H939">
            <v>217.43</v>
          </cell>
          <cell r="I939">
            <v>210.53</v>
          </cell>
          <cell r="J939">
            <v>217.71</v>
          </cell>
          <cell r="K939">
            <v>214.73</v>
          </cell>
          <cell r="L939">
            <v>212.92</v>
          </cell>
          <cell r="M939">
            <v>215.34</v>
          </cell>
          <cell r="N939">
            <v>214.11</v>
          </cell>
        </row>
        <row r="942">
          <cell r="C942" t="str">
            <v>1407000041</v>
          </cell>
          <cell r="D942" t="str">
            <v>SUMINISTRO E INSTALACIÓN DE PUERTA DE MALLA DE ALAMBRE CAL 12.5 DE 4.00x2.00M DE ALTURA  INCLUYE: MALLA, TUBO DE Fo.GALV. 60mm CAL 16, CERROJO PORTACANDADO, BISAGRAS, PINTURA ESMALTE, SOLDADURA, ACARREOS DENTRO DE LA OBRA, MANO DE OBRA Y HERRAMIENTA.</v>
          </cell>
          <cell r="E942" t="str">
            <v>PZA</v>
          </cell>
          <cell r="F942">
            <v>2385.92</v>
          </cell>
          <cell r="G942">
            <v>2385.92</v>
          </cell>
          <cell r="H942">
            <v>2585.81</v>
          </cell>
          <cell r="I942">
            <v>2385.92</v>
          </cell>
          <cell r="J942">
            <v>2585.81</v>
          </cell>
          <cell r="K942">
            <v>2524.5300000000002</v>
          </cell>
          <cell r="L942">
            <v>2524.5300000000002</v>
          </cell>
          <cell r="M942">
            <v>2524.5300000000002</v>
          </cell>
          <cell r="N942">
            <v>2524.5300000000002</v>
          </cell>
        </row>
        <row r="945">
          <cell r="C945" t="str">
            <v>1407000051</v>
          </cell>
          <cell r="D945" t="str">
            <v>REINSTALACIÓN DE MALLA CICLÓNICA GALVANIZADA; INCLUYE: HERRAMIENTA  MENOR Y MANO DE OBRA.</v>
          </cell>
          <cell r="E945" t="str">
            <v>M2.</v>
          </cell>
          <cell r="F945">
            <v>9.44</v>
          </cell>
          <cell r="G945">
            <v>9.44</v>
          </cell>
          <cell r="H945">
            <v>12.11</v>
          </cell>
          <cell r="I945">
            <v>9.44</v>
          </cell>
          <cell r="J945">
            <v>12.11</v>
          </cell>
          <cell r="K945">
            <v>11.28</v>
          </cell>
          <cell r="L945">
            <v>11.28</v>
          </cell>
          <cell r="M945">
            <v>11.28</v>
          </cell>
          <cell r="N945">
            <v>11.28</v>
          </cell>
        </row>
        <row r="947">
          <cell r="C947" t="str">
            <v>1407000061</v>
          </cell>
          <cell r="D947" t="str">
            <v>REINSTALACIÓN DE POSTES DE LÍNEAS, ESQUINEROS O DE ARRANQUE; INCLUYE: ACARREOS, ACCESORIOS, CIMENTACIÓN,  HERRAMIENTA MENOR Y MANO DE OBRA.</v>
          </cell>
          <cell r="E947" t="str">
            <v>PZA</v>
          </cell>
          <cell r="F947">
            <v>42.28</v>
          </cell>
          <cell r="G947">
            <v>41.56</v>
          </cell>
          <cell r="H947">
            <v>52.12</v>
          </cell>
          <cell r="I947">
            <v>44.06</v>
          </cell>
          <cell r="J947">
            <v>52.4</v>
          </cell>
          <cell r="K947">
            <v>48.9</v>
          </cell>
          <cell r="L947">
            <v>47.14</v>
          </cell>
          <cell r="M947">
            <v>49.49</v>
          </cell>
          <cell r="N947">
            <v>48.3</v>
          </cell>
        </row>
        <row r="949">
          <cell r="C949" t="str">
            <v>1407000071</v>
          </cell>
          <cell r="D949" t="str">
            <v>REINSTALACIÓN DE ALAMBRE DE PÚAS INCLUYE: ACARREOS,  HERRAMIENTA Y MANO DE OBRA.</v>
          </cell>
          <cell r="E949" t="str">
            <v>ML.</v>
          </cell>
          <cell r="F949">
            <v>1.18</v>
          </cell>
          <cell r="G949">
            <v>1.18</v>
          </cell>
          <cell r="H949">
            <v>1.5</v>
          </cell>
          <cell r="I949">
            <v>1.18</v>
          </cell>
          <cell r="J949">
            <v>1.5</v>
          </cell>
          <cell r="K949">
            <v>1.41</v>
          </cell>
          <cell r="L949">
            <v>1.41</v>
          </cell>
          <cell r="M949">
            <v>1.41</v>
          </cell>
          <cell r="N949">
            <v>1.41</v>
          </cell>
        </row>
        <row r="951">
          <cell r="D951" t="str">
            <v>Total  ESTRUCTURA METALICA</v>
          </cell>
        </row>
        <row r="952">
          <cell r="C952" t="str">
            <v>A15</v>
          </cell>
          <cell r="D952" t="str">
            <v>ALBAÑILERIA</v>
          </cell>
        </row>
        <row r="953">
          <cell r="C953" t="str">
            <v>1501000011</v>
          </cell>
          <cell r="D953" t="str">
            <v>MURO DE PIEDRA BRAZA DE 30CM DE ESPESOR ASENTADO CON MORTERO CEMENTO-ARENA1:5 APARENTE DOS CARAS JUN TAS REMETIDAS Y GUSANEADAS;  INCLUYE:  BOQUILLAS, HERRAMIENTA MENOR Y MANO DE OBRA.</v>
          </cell>
          <cell r="E953" t="str">
            <v>M2</v>
          </cell>
          <cell r="F953">
            <v>392.76</v>
          </cell>
          <cell r="G953">
            <v>382.92</v>
          </cell>
          <cell r="H953">
            <v>491.61</v>
          </cell>
          <cell r="I953">
            <v>398.24</v>
          </cell>
          <cell r="J953">
            <v>497.45</v>
          </cell>
          <cell r="K953">
            <v>477.89</v>
          </cell>
          <cell r="L953">
            <v>394.67</v>
          </cell>
          <cell r="M953">
            <v>402.02</v>
          </cell>
          <cell r="N953">
            <v>418.41</v>
          </cell>
        </row>
        <row r="955">
          <cell r="C955" t="str">
            <v>1501000021</v>
          </cell>
          <cell r="D955" t="str">
            <v>MURO DE PIEDRA BRAZA DE 40CM DE ESPESOR ASENTADO CON MORTERO CEMENTO- ARENA 1:5 APARENTE DOS CARAS JUN TAS REMETIDAS Y GUSANEADAS,  INCLUYE:  BOQUILLAS, HERRAMIENTA MENOR Y MANO DE OBRA..</v>
          </cell>
          <cell r="E955" t="str">
            <v>M2</v>
          </cell>
          <cell r="F955">
            <v>464.25</v>
          </cell>
          <cell r="G955">
            <v>449.95</v>
          </cell>
          <cell r="H955">
            <v>580.33000000000004</v>
          </cell>
          <cell r="I955">
            <v>471.13</v>
          </cell>
          <cell r="J955">
            <v>587.75</v>
          </cell>
          <cell r="K955">
            <v>571.35</v>
          </cell>
          <cell r="L955">
            <v>461.59</v>
          </cell>
          <cell r="M955">
            <v>470.84</v>
          </cell>
          <cell r="N955">
            <v>493.62</v>
          </cell>
        </row>
        <row r="957">
          <cell r="C957" t="str">
            <v>1501000031</v>
          </cell>
          <cell r="D957" t="str">
            <v>MURO DE PIEDRA BRAZA DE 30CM DE ESPESOR ASENTADO CON MORTERO CEMENTO-ARENA 1:5 , APARENTE UNA CARA JUNTAS REMETIDAS Y GUSANEADAS;  INCLUYE:  BOQUILLAS, HERRAMIENTA MENOR Y MANO DE OBRA.</v>
          </cell>
          <cell r="E957" t="str">
            <v>M2</v>
          </cell>
          <cell r="F957">
            <v>370.88</v>
          </cell>
          <cell r="G957">
            <v>361.04</v>
          </cell>
          <cell r="H957">
            <v>463.57</v>
          </cell>
          <cell r="I957">
            <v>376.38</v>
          </cell>
          <cell r="J957">
            <v>469.4</v>
          </cell>
          <cell r="K957">
            <v>453.75</v>
          </cell>
          <cell r="L957">
            <v>370.52</v>
          </cell>
          <cell r="M957">
            <v>377.89</v>
          </cell>
          <cell r="N957">
            <v>394.26</v>
          </cell>
        </row>
        <row r="960">
          <cell r="C960" t="str">
            <v>1501000041</v>
          </cell>
          <cell r="D960" t="str">
            <v>MURO DE PIEDRA BRAZA DE 30 CMS. DE ESPESOR ASENTADO CON MORTERO CEMENTO-ARENA 1:5 , ACABADO COMUN.</v>
          </cell>
          <cell r="E960" t="str">
            <v>M2</v>
          </cell>
          <cell r="F960">
            <v>344.66</v>
          </cell>
          <cell r="G960">
            <v>334.8</v>
          </cell>
          <cell r="H960">
            <v>429.92</v>
          </cell>
          <cell r="I960">
            <v>350.14</v>
          </cell>
          <cell r="J960">
            <v>435.75</v>
          </cell>
          <cell r="K960">
            <v>424.78</v>
          </cell>
          <cell r="L960">
            <v>341.57</v>
          </cell>
          <cell r="M960">
            <v>348.92</v>
          </cell>
          <cell r="N960">
            <v>365.31</v>
          </cell>
        </row>
        <row r="962">
          <cell r="C962" t="str">
            <v>1501000051</v>
          </cell>
          <cell r="D962" t="str">
            <v>MURO DE PIEDRA BRAZA LIMPIA, ACABADO APARENTE UNA CARA, ASENTADO CON MORTERO CEMENTO-ARENA 1:5, HASTA 2.50 METROS DE ALTURA;  INCLUYE:  MATERIALES, ACARREOS, MANO DE OBRA, HERRAMIENTA Y ANDAMIOS.</v>
          </cell>
          <cell r="E962" t="str">
            <v>M3</v>
          </cell>
          <cell r="F962">
            <v>827.54</v>
          </cell>
          <cell r="G962">
            <v>797.24</v>
          </cell>
          <cell r="H962">
            <v>1016.75</v>
          </cell>
          <cell r="I962">
            <v>847.02</v>
          </cell>
          <cell r="J962">
            <v>1037.18</v>
          </cell>
          <cell r="K962">
            <v>1069.06</v>
          </cell>
          <cell r="L962">
            <v>789.59</v>
          </cell>
          <cell r="M962">
            <v>815.66</v>
          </cell>
          <cell r="N962">
            <v>868.68</v>
          </cell>
        </row>
        <row r="964">
          <cell r="C964" t="str">
            <v>1501000061</v>
          </cell>
          <cell r="D964" t="str">
            <v>MURO DE PIEDRA BRAZA LIMPIA, ACABADO APARENTE UNA CARA, ASENTADO CON MORTERO CEMENTO-ARENA 1:5, HASTA 2.50 METROS DE ALTURA;  INCLUYE: ACARREOS, MATERIALES,  ANDAMIOS, HERRAMIENTA MENOR  Y MANO DE OBRA.</v>
          </cell>
          <cell r="E964" t="str">
            <v>M3</v>
          </cell>
          <cell r="F964">
            <v>907.71</v>
          </cell>
          <cell r="G964">
            <v>877.41</v>
          </cell>
          <cell r="H964">
            <v>1119.58</v>
          </cell>
          <cell r="I964">
            <v>927.18</v>
          </cell>
          <cell r="J964">
            <v>1140.01</v>
          </cell>
          <cell r="K964">
            <v>1157.55</v>
          </cell>
          <cell r="L964">
            <v>878.08</v>
          </cell>
          <cell r="M964">
            <v>904.14</v>
          </cell>
          <cell r="N964">
            <v>957.16</v>
          </cell>
        </row>
        <row r="966">
          <cell r="C966" t="str">
            <v>1502000011</v>
          </cell>
          <cell r="D966" t="str">
            <v>MURO DE BLOCK HUECO DE 20X20X40CM DE 20CM DE ESPESOR TIPO PESADO ACABADO APARENTE ASENTADO CON MORTERO CEMENTO-ARENA 1:5.</v>
          </cell>
          <cell r="E966" t="str">
            <v>M2</v>
          </cell>
          <cell r="F966">
            <v>205.28</v>
          </cell>
          <cell r="G966">
            <v>207.95</v>
          </cell>
          <cell r="H966">
            <v>227.97</v>
          </cell>
          <cell r="I966">
            <v>204.51</v>
          </cell>
          <cell r="J966">
            <v>229.65</v>
          </cell>
          <cell r="K966">
            <v>214.73</v>
          </cell>
          <cell r="L966">
            <v>211.92</v>
          </cell>
          <cell r="M966">
            <v>211.8</v>
          </cell>
          <cell r="N966">
            <v>210.27</v>
          </cell>
        </row>
        <row r="968">
          <cell r="C968" t="str">
            <v>1502000012</v>
          </cell>
          <cell r="D968" t="str">
            <v>MURO DE BLOCK HUECO DE 20 X20 X 40 CMS DE 20 CMS DE ESPESOR TIPO PESADO,  ACABADO APARENTE,  ASENTADO CON MORTERO CEMENTO-ARENA 1:5.</v>
          </cell>
          <cell r="E968" t="str">
            <v>M2.</v>
          </cell>
          <cell r="F968">
            <v>496.3</v>
          </cell>
          <cell r="G968">
            <v>506.97</v>
          </cell>
          <cell r="H968">
            <v>548.91</v>
          </cell>
          <cell r="I968">
            <v>500.18</v>
          </cell>
          <cell r="J968">
            <v>560.95000000000005</v>
          </cell>
          <cell r="K968">
            <v>557.24</v>
          </cell>
          <cell r="L968">
            <v>521.89</v>
          </cell>
          <cell r="M968">
            <v>551.45000000000005</v>
          </cell>
          <cell r="N968">
            <v>497.78</v>
          </cell>
        </row>
        <row r="970">
          <cell r="C970" t="str">
            <v>1502000021</v>
          </cell>
          <cell r="D970" t="str">
            <v>MURO DE BLOCK HUECO DE 15 X 20 X 40 CMS. DE 15 CMS. DE ESPESOR TIPO INTERMEDIO ACABADO COMUN ASENTADO CON MORTERO CEMENTO ARENA 1:5.</v>
          </cell>
          <cell r="E970" t="str">
            <v>M2</v>
          </cell>
          <cell r="F970">
            <v>172.91</v>
          </cell>
          <cell r="G970">
            <v>167.75</v>
          </cell>
          <cell r="H970">
            <v>197.14</v>
          </cell>
          <cell r="I970">
            <v>184.67</v>
          </cell>
          <cell r="J970">
            <v>197.97</v>
          </cell>
          <cell r="K970">
            <v>173.66</v>
          </cell>
          <cell r="L970">
            <v>190.48</v>
          </cell>
          <cell r="M970">
            <v>177.1</v>
          </cell>
          <cell r="N970">
            <v>173.31</v>
          </cell>
        </row>
        <row r="973">
          <cell r="C973" t="str">
            <v>1502000031</v>
          </cell>
          <cell r="D973" t="str">
            <v>MURO DE BLOCK HUECO DE 20 X 20 X 40 CMS. DE 20 CMS. DE ESPESOR ACABADO COMUN ASENTADO CON MORTERO CEMENTO-ARENA 1:5.</v>
          </cell>
          <cell r="E973" t="str">
            <v>M2</v>
          </cell>
          <cell r="F973">
            <v>200.53</v>
          </cell>
          <cell r="G973">
            <v>202.89</v>
          </cell>
          <cell r="H973">
            <v>222.36</v>
          </cell>
          <cell r="I973">
            <v>199.64</v>
          </cell>
          <cell r="J973">
            <v>223.94</v>
          </cell>
          <cell r="K973">
            <v>209.52</v>
          </cell>
          <cell r="L973">
            <v>207</v>
          </cell>
          <cell r="M973">
            <v>206.76</v>
          </cell>
          <cell r="N973">
            <v>205.45</v>
          </cell>
        </row>
        <row r="975">
          <cell r="C975" t="str">
            <v>1502000041</v>
          </cell>
          <cell r="D975" t="str">
            <v>MURO DE BLOCK HUECO TIPO INTERMEDIO 15 X 20 X 40 CMS. ASENTADO CON MORTERO CEMENTO ARENA 1:5 APARENTE DOS CARAS, CON REFUERZO HORIZONTAL DE ALAMBRE ELECTROSOLDADO TIPO ESCALERA , CALIBRE 10  A CADA TRES HILADAS, HASTA 3 METROS DE ALTURA.</v>
          </cell>
          <cell r="E975" t="str">
            <v>M2</v>
          </cell>
          <cell r="F975">
            <v>203.02</v>
          </cell>
          <cell r="G975">
            <v>198.16</v>
          </cell>
          <cell r="H975">
            <v>231.94</v>
          </cell>
          <cell r="I975">
            <v>214.87</v>
          </cell>
          <cell r="J975">
            <v>232.85</v>
          </cell>
          <cell r="K975">
            <v>205.64</v>
          </cell>
          <cell r="L975">
            <v>222.16</v>
          </cell>
          <cell r="M975">
            <v>208.93</v>
          </cell>
          <cell r="N975">
            <v>204.91</v>
          </cell>
        </row>
        <row r="977">
          <cell r="C977" t="str">
            <v>1502000051</v>
          </cell>
          <cell r="D977" t="str">
            <v>MURO DE BLOCK HUECO TIPO INTERMEDIO 15 X 20 X40  CMS. ASENTADO CON MORTERO, CEMENTO ARENA 1:5,  APARENTE DOS CARAS CON REFUERZO HORIZONTAL DE ALAMBRE ELECTROSOLDADO TIPO ESCALERA,  CALIBRE 10 A CADA TRES HILADAS DE 3 A 6 METROS DE ALTURA.</v>
          </cell>
          <cell r="E977" t="str">
            <v>M2</v>
          </cell>
          <cell r="F977">
            <v>231.69</v>
          </cell>
          <cell r="G977">
            <v>226.83</v>
          </cell>
          <cell r="H977">
            <v>268.74</v>
          </cell>
          <cell r="I977">
            <v>243.54</v>
          </cell>
          <cell r="J977">
            <v>269.66000000000003</v>
          </cell>
          <cell r="K977">
            <v>237.29</v>
          </cell>
          <cell r="L977">
            <v>253.81</v>
          </cell>
          <cell r="M977">
            <v>240.58</v>
          </cell>
          <cell r="N977">
            <v>236.56</v>
          </cell>
        </row>
        <row r="979">
          <cell r="C979" t="str">
            <v>1503000011</v>
          </cell>
          <cell r="D979" t="str">
            <v>MURO DE TABIQUE ROJO COMUN DE 14CMDE ESPESOR ASENTADO CON MORTERO CEMENTO-CAL-ARENA 1:3:12,  ACABADO APARENTE UNA CARA.</v>
          </cell>
          <cell r="E979" t="str">
            <v>M2</v>
          </cell>
          <cell r="F979">
            <v>228.82</v>
          </cell>
          <cell r="G979">
            <v>290.75</v>
          </cell>
          <cell r="H979">
            <v>291.95</v>
          </cell>
          <cell r="I979">
            <v>266.58</v>
          </cell>
          <cell r="J979">
            <v>307.14</v>
          </cell>
          <cell r="K979">
            <v>265.68</v>
          </cell>
          <cell r="L979">
            <v>257.89</v>
          </cell>
          <cell r="M979">
            <v>252.6</v>
          </cell>
          <cell r="N979">
            <v>283.52999999999997</v>
          </cell>
        </row>
        <row r="981">
          <cell r="C981" t="str">
            <v>1503000021</v>
          </cell>
          <cell r="D981" t="str">
            <v>MURO DE TABIQUE ROJO COMUN DE 21 CMS. DE ESPESOR ASENTADO CON MORTERO CEMENTO-CAL-ARENA 1:3:12,  ACABADO COMUN.</v>
          </cell>
          <cell r="E981" t="str">
            <v>M2</v>
          </cell>
          <cell r="F981">
            <v>228.93</v>
          </cell>
          <cell r="G981">
            <v>301.54000000000002</v>
          </cell>
          <cell r="H981">
            <v>290.33999999999997</v>
          </cell>
          <cell r="I981">
            <v>273.22000000000003</v>
          </cell>
          <cell r="J981">
            <v>308.13</v>
          </cell>
          <cell r="K981">
            <v>267.95</v>
          </cell>
          <cell r="L981">
            <v>257.82</v>
          </cell>
          <cell r="M981">
            <v>252.5</v>
          </cell>
          <cell r="N981">
            <v>286.89999999999998</v>
          </cell>
        </row>
        <row r="983">
          <cell r="C983" t="str">
            <v>1503000022</v>
          </cell>
          <cell r="D983" t="str">
            <v>MURO DE TABIQUE ROJO COMUN DE 37 CMS. DE ESPESOR DE  3.00 A 6.00 METROS DE ALTURA, JUNTEADO CON CEMENTO-CAL-ARE. 1:3:12,  ACABADO COMUN:  INCLUYE: HERRAMIENTA MENOR Y MANO DE OBRA.</v>
          </cell>
          <cell r="E983" t="str">
            <v>M2.</v>
          </cell>
          <cell r="F983">
            <v>307.45</v>
          </cell>
          <cell r="G983">
            <v>410.15</v>
          </cell>
          <cell r="H983">
            <v>394.41</v>
          </cell>
          <cell r="I983">
            <v>370.04</v>
          </cell>
          <cell r="J983">
            <v>419.61</v>
          </cell>
          <cell r="K983">
            <v>361.26</v>
          </cell>
          <cell r="L983">
            <v>350.25</v>
          </cell>
          <cell r="M983">
            <v>339.81</v>
          </cell>
          <cell r="N983">
            <v>394.54</v>
          </cell>
        </row>
        <row r="986">
          <cell r="C986" t="str">
            <v>1503000023</v>
          </cell>
          <cell r="D986" t="str">
            <v>MURO DE TABIQUE ROJO COMUN DE 37 CMS. DE ESPESOR DE  3.00 A 6.00 METROS DE ALTURA, JUNTEADO CON CEMENTO-CAL-ARE. 1:3:12,  ACABADO COMUN:  INCLUYE: HERRAMIENTA MENOR Y MANO DE OBRA.</v>
          </cell>
          <cell r="E986" t="str">
            <v>M2.</v>
          </cell>
          <cell r="F986">
            <v>333.55</v>
          </cell>
          <cell r="G986">
            <v>436.29</v>
          </cell>
          <cell r="H986">
            <v>427.56</v>
          </cell>
          <cell r="I986">
            <v>396.18</v>
          </cell>
          <cell r="J986">
            <v>452.81</v>
          </cell>
          <cell r="K986">
            <v>393.39</v>
          </cell>
          <cell r="L986">
            <v>382.39</v>
          </cell>
          <cell r="M986">
            <v>372.01</v>
          </cell>
          <cell r="N986">
            <v>426.75</v>
          </cell>
        </row>
        <row r="988">
          <cell r="C988" t="str">
            <v>1503000024</v>
          </cell>
          <cell r="D988" t="str">
            <v>MURO DE BAJAREQUE A BASE DE CAÑA DE MAIZ O CARRIZO SEGUN PROCEDIMIENTO CONSTRUCTIVO TRADICIONAL, INCLUYE: SUMINISTRO, HABILITADO,  ATADURAS CON FIBRA NATURAL ESTRUCTURAS CON MADERAS DE LA REGION (HORCONES Y  TRAVESAÑOS ROLLIZOS), EMPOTRES, APLANADO CON</v>
          </cell>
          <cell r="E988" t="str">
            <v xml:space="preserve">M2 </v>
          </cell>
          <cell r="F988">
            <v>184.55</v>
          </cell>
          <cell r="G988">
            <v>184.55</v>
          </cell>
          <cell r="H988">
            <v>209.27</v>
          </cell>
          <cell r="I988">
            <v>184.55</v>
          </cell>
          <cell r="J988">
            <v>209.27</v>
          </cell>
          <cell r="K988">
            <v>193.63</v>
          </cell>
          <cell r="L988">
            <v>193.63</v>
          </cell>
          <cell r="M988">
            <v>193.63</v>
          </cell>
          <cell r="N988">
            <v>193.63</v>
          </cell>
        </row>
        <row r="989">
          <cell r="D989" t="str">
            <v>LODO  Y PAJA DE LA REGION</v>
          </cell>
        </row>
        <row r="991">
          <cell r="C991" t="str">
            <v>1503000031</v>
          </cell>
          <cell r="D991" t="str">
            <v>MURO DE TABIQUE ROJO COMUN 7x14x28 CMS,  CAPUCHINO ASENTADO CON MORTERO CEMENTO-CAL-ARENA1:3:12,  ACABADO COMUN.</v>
          </cell>
          <cell r="E991" t="str">
            <v>M2</v>
          </cell>
          <cell r="F991">
            <v>119.19</v>
          </cell>
          <cell r="G991">
            <v>143.51</v>
          </cell>
          <cell r="H991">
            <v>153.21</v>
          </cell>
          <cell r="I991">
            <v>134.02000000000001</v>
          </cell>
          <cell r="J991">
            <v>159.22</v>
          </cell>
          <cell r="K991">
            <v>136.76</v>
          </cell>
          <cell r="L991">
            <v>134.38999999999999</v>
          </cell>
          <cell r="M991">
            <v>131.72</v>
          </cell>
          <cell r="N991">
            <v>145.09</v>
          </cell>
        </row>
        <row r="993">
          <cell r="C993" t="str">
            <v>1503000041</v>
          </cell>
          <cell r="D993" t="str">
            <v>MURO DE TABIQUE ROJO COMUN 7x14x28 CMS.  DE 14 CMS. DE ESPESOR ASENTADO CON MORTERO CEMENTO-CAL-ARENA1:3:12,  ACABADO COMUN.</v>
          </cell>
          <cell r="E993" t="str">
            <v>M2</v>
          </cell>
          <cell r="F993">
            <v>182.58</v>
          </cell>
          <cell r="G993">
            <v>244.5</v>
          </cell>
          <cell r="H993">
            <v>232.61</v>
          </cell>
          <cell r="I993">
            <v>220.33</v>
          </cell>
          <cell r="J993">
            <v>247.79</v>
          </cell>
          <cell r="K993">
            <v>214.63</v>
          </cell>
          <cell r="L993">
            <v>206.86</v>
          </cell>
          <cell r="M993">
            <v>201.55</v>
          </cell>
          <cell r="N993">
            <v>232.49</v>
          </cell>
        </row>
        <row r="995">
          <cell r="C995" t="str">
            <v>1503000051</v>
          </cell>
          <cell r="D995" t="str">
            <v>MURO DE TABIQUE ROJO COMUN 7x14x28 CMS DE 14 CMS. DE ESPESOR ACABADO APARENTE DOS CARAS ASENTADO CON MORTERO CEMENTO-CAL-ARENA1:3:12.</v>
          </cell>
          <cell r="E995" t="str">
            <v>M2</v>
          </cell>
          <cell r="F995">
            <v>228.82</v>
          </cell>
          <cell r="G995">
            <v>290.75</v>
          </cell>
          <cell r="H995">
            <v>291.95</v>
          </cell>
          <cell r="I995">
            <v>266.58</v>
          </cell>
          <cell r="J995">
            <v>307.14</v>
          </cell>
          <cell r="K995">
            <v>265.68</v>
          </cell>
          <cell r="L995">
            <v>257.89</v>
          </cell>
          <cell r="M995">
            <v>252.6</v>
          </cell>
          <cell r="N995">
            <v>283.52999999999997</v>
          </cell>
        </row>
        <row r="997">
          <cell r="C997" t="str">
            <v>1503000071</v>
          </cell>
          <cell r="D997" t="str">
            <v>MURO DE TABIQUE COMUN DE 28 CMS.  DE ESPESOR ASENTADO CON MORTERO CEMENTO-CAL-ARENA 1:3:12, ACABADO COMUN.</v>
          </cell>
          <cell r="E997" t="str">
            <v>M2</v>
          </cell>
          <cell r="F997">
            <v>298</v>
          </cell>
          <cell r="G997">
            <v>400.97</v>
          </cell>
          <cell r="H997">
            <v>380.37</v>
          </cell>
          <cell r="I997">
            <v>360.78</v>
          </cell>
          <cell r="J997">
            <v>405.62</v>
          </cell>
          <cell r="K997">
            <v>350.75</v>
          </cell>
          <cell r="L997">
            <v>338.35</v>
          </cell>
          <cell r="M997">
            <v>329.07</v>
          </cell>
          <cell r="N997">
            <v>381.47</v>
          </cell>
        </row>
        <row r="1000">
          <cell r="C1000" t="str">
            <v>1503000081</v>
          </cell>
          <cell r="D1000" t="str">
            <v>MURO DE TABIQUE ROJO COMUN DE 14 CMS. DE ESPESOR ASENTADO CON MORTERO CEMENTO-CAL-ARENA1:2:6,  ACABADO COMUN.</v>
          </cell>
          <cell r="E1000" t="str">
            <v>M2</v>
          </cell>
          <cell r="F1000">
            <v>194.62</v>
          </cell>
          <cell r="G1000">
            <v>255.42</v>
          </cell>
          <cell r="H1000">
            <v>244.82</v>
          </cell>
          <cell r="I1000">
            <v>232.65</v>
          </cell>
          <cell r="J1000">
            <v>259.58999999999997</v>
          </cell>
          <cell r="K1000">
            <v>225.86</v>
          </cell>
          <cell r="L1000">
            <v>219.77</v>
          </cell>
          <cell r="M1000">
            <v>214.72</v>
          </cell>
          <cell r="N1000">
            <v>245.68</v>
          </cell>
        </row>
        <row r="1002">
          <cell r="C1002" t="str">
            <v>1503000082</v>
          </cell>
          <cell r="D1002" t="str">
            <v>MURO DE TABIQUE ROJO RECOCIDO DE 14 CMS.  DE ESPESOR Y 0.00 A 3.00 METROS DE ALTURA. ASENTADO CON MORTERO CEMENTO-ARENA 1:5 , ACABADO COMUN.</v>
          </cell>
          <cell r="E1002" t="str">
            <v>M2.</v>
          </cell>
          <cell r="F1002">
            <v>189.43</v>
          </cell>
          <cell r="G1002">
            <v>252.57</v>
          </cell>
          <cell r="H1002">
            <v>240.03</v>
          </cell>
          <cell r="I1002">
            <v>226.02</v>
          </cell>
          <cell r="J1002">
            <v>256.07</v>
          </cell>
          <cell r="K1002">
            <v>222.68</v>
          </cell>
          <cell r="L1002">
            <v>211.71</v>
          </cell>
          <cell r="M1002">
            <v>207.32</v>
          </cell>
          <cell r="N1002">
            <v>236.02</v>
          </cell>
        </row>
        <row r="1004">
          <cell r="C1004" t="str">
            <v>1503000091</v>
          </cell>
          <cell r="D1004" t="str">
            <v>MURO DE TABIQUE ROJO COMUN DE 21 CMS. DE ESPESOR ASENTADO CON MORTERO CEMENTO-CAL-ARENA1:2:6,  ACABADO COMUN.</v>
          </cell>
          <cell r="E1004" t="str">
            <v>M2</v>
          </cell>
          <cell r="F1004">
            <v>242.25</v>
          </cell>
          <cell r="G1004">
            <v>313.26</v>
          </cell>
          <cell r="H1004">
            <v>302.87</v>
          </cell>
          <cell r="I1004">
            <v>286.92</v>
          </cell>
          <cell r="J1004">
            <v>320.05</v>
          </cell>
          <cell r="K1004">
            <v>279.74</v>
          </cell>
          <cell r="L1004">
            <v>271.99</v>
          </cell>
          <cell r="M1004">
            <v>267.04000000000002</v>
          </cell>
          <cell r="N1004">
            <v>301.48</v>
          </cell>
        </row>
        <row r="1006">
          <cell r="C1006" t="str">
            <v>1503000101</v>
          </cell>
          <cell r="D1006" t="str">
            <v>MURO DE TABIQUE ROJO RECOCIDO 7x14x28 CMS   DE 14 CMS. DE ESPESOR,  DE 0.00  A 3.00 METROS DE ALTURA, ACABADO COMUN, ASENTADO CON MORTERO CEMENTO-CAL-ARENA 1:2:6;  INCLUYE:  ANDAMIOS.HERRAMIENTA MENOR Y MANO DE OBRA.</v>
          </cell>
          <cell r="E1006" t="str">
            <v>M2</v>
          </cell>
          <cell r="F1006">
            <v>195.56</v>
          </cell>
          <cell r="G1006">
            <v>259.02</v>
          </cell>
          <cell r="H1006">
            <v>246.55</v>
          </cell>
          <cell r="I1006">
            <v>232.45</v>
          </cell>
          <cell r="J1006">
            <v>262.83</v>
          </cell>
          <cell r="K1006">
            <v>229.59</v>
          </cell>
          <cell r="L1006">
            <v>218.69</v>
          </cell>
          <cell r="M1006">
            <v>214.64</v>
          </cell>
          <cell r="N1006">
            <v>243.39</v>
          </cell>
        </row>
        <row r="1008">
          <cell r="C1008" t="str">
            <v>1503000111</v>
          </cell>
          <cell r="D1008" t="str">
            <v>MURO DE TABIQUE ROJO RECOCIDO 7x14x28 CMS   DE 14 CMS. DE ESPESOR,  DE 0.00  A 3.00 METROS DE ALTURA, ACABADO COMUN, ASENTADO CON MORTERO CEMENTO-CAL-ARENA 1:2:6;  INCLUYE:  ANDAMIOS.HERRAMIENTA MENOR Y MANO DE OBRA.</v>
          </cell>
          <cell r="E1008" t="str">
            <v>M2</v>
          </cell>
          <cell r="F1008">
            <v>200.75</v>
          </cell>
          <cell r="G1008">
            <v>261.85000000000002</v>
          </cell>
          <cell r="H1008">
            <v>251.34</v>
          </cell>
          <cell r="I1008">
            <v>239.08</v>
          </cell>
          <cell r="J1008">
            <v>266.35000000000002</v>
          </cell>
          <cell r="K1008">
            <v>232.77</v>
          </cell>
          <cell r="L1008">
            <v>226.75</v>
          </cell>
          <cell r="M1008">
            <v>222.05</v>
          </cell>
          <cell r="N1008">
            <v>253.04</v>
          </cell>
        </row>
        <row r="1010">
          <cell r="C1010" t="str">
            <v>1503000121</v>
          </cell>
          <cell r="D1010" t="str">
            <v>MURO DE TABIQUE ROJO RECOCIDO 7x14x28 CMS  DE 14 CMS. DE ESPESOR, DE 6.00 A 12.00 METROS DE ALTURA, ACABADO COMUN, ASENTADO CON MORTERO CEMENTO-CAL-ARENA 1:2:6;  INCLUYE:  ANDAMIOS.HERRAMIENTA MENOR Y MANO DE OBRA.</v>
          </cell>
          <cell r="E1010" t="str">
            <v>M2</v>
          </cell>
          <cell r="F1010">
            <v>212.21</v>
          </cell>
          <cell r="G1010">
            <v>273.32</v>
          </cell>
          <cell r="H1010">
            <v>266.04000000000002</v>
          </cell>
          <cell r="I1010">
            <v>250.56</v>
          </cell>
          <cell r="J1010">
            <v>281.02999999999997</v>
          </cell>
          <cell r="K1010">
            <v>245.4</v>
          </cell>
          <cell r="L1010">
            <v>239.37</v>
          </cell>
          <cell r="M1010">
            <v>234.69</v>
          </cell>
          <cell r="N1010">
            <v>265.69</v>
          </cell>
        </row>
        <row r="1013">
          <cell r="C1013" t="str">
            <v>1503000131</v>
          </cell>
          <cell r="D1013" t="str">
            <v>MURO DE TABIQUE ROJO RECOCIDO 7x14x28 CMS  DE 14 CMS. DE ESPESOR, DE 6.00 A 12.00 METROS DE ALTURA, ACABADO COMUN, ASENTADO CON MORTERO CEMENTO-CAL-ARENA 1:2:6;  INCLUYE:  ANDAMIOS.HERRAMIENTA MENOR Y MANO DE OBRA.</v>
          </cell>
          <cell r="E1013" t="str">
            <v>M2</v>
          </cell>
          <cell r="F1013">
            <v>228.25</v>
          </cell>
          <cell r="G1013">
            <v>289.35000000000002</v>
          </cell>
          <cell r="H1013">
            <v>286.60000000000002</v>
          </cell>
          <cell r="I1013">
            <v>266.58</v>
          </cell>
          <cell r="J1013">
            <v>301.60000000000002</v>
          </cell>
          <cell r="K1013">
            <v>263.10000000000002</v>
          </cell>
          <cell r="L1013">
            <v>257.08999999999997</v>
          </cell>
          <cell r="M1013">
            <v>252.4</v>
          </cell>
          <cell r="N1013">
            <v>283.39999999999998</v>
          </cell>
        </row>
        <row r="1015">
          <cell r="C1015" t="str">
            <v>1503000141</v>
          </cell>
          <cell r="D1015" t="str">
            <v>MURO DE TABIQUE ROJO RECOCIDO 7x14x28 CMS   DE 21 CMS. DE ESPESOR, DE 3.00 A 6.00 METROS DE ALTURA, ACABADO COMUN, ASENTADO CON MORTERO CEMENTO-CAL-ARENA 1:2:6;  INCLUYE:  ANDAMIOS.HERRAMIENTA MENOR Y MANO DE OBRA.</v>
          </cell>
          <cell r="E1015" t="str">
            <v>M2</v>
          </cell>
          <cell r="F1015">
            <v>257.37</v>
          </cell>
          <cell r="G1015">
            <v>328.69</v>
          </cell>
          <cell r="H1015">
            <v>320.93</v>
          </cell>
          <cell r="I1015">
            <v>302.37</v>
          </cell>
          <cell r="J1015">
            <v>338.35</v>
          </cell>
          <cell r="K1015">
            <v>296.57</v>
          </cell>
          <cell r="L1015">
            <v>288.89</v>
          </cell>
          <cell r="M1015">
            <v>284.29000000000002</v>
          </cell>
          <cell r="N1015">
            <v>318.77999999999997</v>
          </cell>
        </row>
        <row r="1017">
          <cell r="C1017" t="str">
            <v>1503000151</v>
          </cell>
          <cell r="D1017" t="str">
            <v>MURO DE TABIQUE ROJO RECOCIDO 7x14x28 CMS   DE 21 CMS. DE ESPESOR, DE 3.00 A 6.00 METROS DE ALTURA, ACABADO COMUN, ASENTADO CON MORTERO CEMENTO-CAL-ARENA 1:2:6;  INCLUYE:  ANDAMIOS.HERRAMIENTA MENOR Y MANO DE OBRA.</v>
          </cell>
          <cell r="E1017" t="str">
            <v>M2</v>
          </cell>
          <cell r="F1017">
            <v>268.04000000000002</v>
          </cell>
          <cell r="G1017">
            <v>339.36</v>
          </cell>
          <cell r="H1017">
            <v>334.64</v>
          </cell>
          <cell r="I1017">
            <v>313.04000000000002</v>
          </cell>
          <cell r="J1017">
            <v>352.06</v>
          </cell>
          <cell r="K1017">
            <v>308.37</v>
          </cell>
          <cell r="L1017">
            <v>300.68</v>
          </cell>
          <cell r="M1017">
            <v>296.08</v>
          </cell>
          <cell r="N1017">
            <v>330.58</v>
          </cell>
        </row>
        <row r="1019">
          <cell r="C1019" t="str">
            <v>1503000161</v>
          </cell>
          <cell r="D1019" t="str">
            <v>MURO DE TABIQUE ROJO RECOCIDO 7x14x28 CMS DE 21 CMS. DE ESPESOR,  DE 6.00 A 12.00 METROS DE ALTURA, ACABADO COMUN, ASENTADO CON MORTERO CEMENTO-CAL-ARENA 1:2:6;  INCLUYE:  ANDAMIOS.HERRAMIENTA MENOR Y MANO DE OBRA.</v>
          </cell>
          <cell r="E1019" t="str">
            <v>M2</v>
          </cell>
          <cell r="F1019">
            <v>281.42</v>
          </cell>
          <cell r="G1019">
            <v>352.72</v>
          </cell>
          <cell r="H1019">
            <v>351.79</v>
          </cell>
          <cell r="I1019">
            <v>326.39999999999998</v>
          </cell>
          <cell r="J1019">
            <v>369.22</v>
          </cell>
          <cell r="K1019">
            <v>323.11</v>
          </cell>
          <cell r="L1019">
            <v>315.42</v>
          </cell>
          <cell r="M1019">
            <v>310.82</v>
          </cell>
          <cell r="N1019">
            <v>345.32</v>
          </cell>
        </row>
        <row r="1021">
          <cell r="C1021" t="str">
            <v>1503000171</v>
          </cell>
          <cell r="D1021" t="str">
            <v>MURO DE TABIQUE ROJO RECOCIDO 7x14x28 CMS DE 28 CMS. DE ESPESOR,  DE 0.00  A 3.00 METROS DE ALTURA, ACABADO COMUN, ASENTADO CON MORTERO CEMENTO-CAL-ARENA 1:2:6;  INCLUYE:  ANDAMIOS.HERRAMIENTA MENOR Y MANO DE OBRA.</v>
          </cell>
          <cell r="E1021" t="str">
            <v>M2</v>
          </cell>
          <cell r="F1021">
            <v>303.88</v>
          </cell>
          <cell r="G1021">
            <v>405.43</v>
          </cell>
          <cell r="H1021">
            <v>381.58</v>
          </cell>
          <cell r="I1021">
            <v>367.4</v>
          </cell>
          <cell r="J1021">
            <v>406.44</v>
          </cell>
          <cell r="K1021">
            <v>354.23</v>
          </cell>
          <cell r="L1021">
            <v>344.47</v>
          </cell>
          <cell r="M1021">
            <v>335.95</v>
          </cell>
          <cell r="N1021">
            <v>388.43</v>
          </cell>
        </row>
        <row r="1024">
          <cell r="C1024" t="str">
            <v>1503000181</v>
          </cell>
          <cell r="D1024" t="str">
            <v>MURO DE TABIQUE ROJO RECOCIDO 7x14x28 CMS DE 28 CMS. DE ESPESOR,  DE 3.00  A 6.00 METROS DE ALTURA, ACABADO COMUN, ASENTADO CON MORTERO CEMENTO-CAL-ARENA 1:2:6;  INCLUYE:  ANDAMIOS.HERRAMIENTA MENOR Y MANO DE OBRA.</v>
          </cell>
          <cell r="E1024" t="str">
            <v>M2</v>
          </cell>
          <cell r="F1024">
            <v>322.2</v>
          </cell>
          <cell r="G1024">
            <v>423.75</v>
          </cell>
          <cell r="H1024">
            <v>405.08</v>
          </cell>
          <cell r="I1024">
            <v>385.72</v>
          </cell>
          <cell r="J1024">
            <v>429.94</v>
          </cell>
          <cell r="K1024">
            <v>374.44</v>
          </cell>
          <cell r="L1024">
            <v>364.69</v>
          </cell>
          <cell r="M1024">
            <v>356.16</v>
          </cell>
          <cell r="N1024">
            <v>408.64</v>
          </cell>
        </row>
        <row r="1026">
          <cell r="C1026" t="str">
            <v>1503000191</v>
          </cell>
          <cell r="D1026" t="str">
            <v>MURO DE TABIQUE ROJO RECOCIDO 7x14x28 CMS DE 28 CMS. DE ESPESOR, DE 6.00  A 12.00 METROS DE ALTURA, ACABADO COMUN, ASENTADO CON MORTERO CEMENTO-CAL-ARENA 1:2:6;  INCLUYE:  ANDAMIOS.HERRAMIENTA MENOR Y MANO DE OBRA.</v>
          </cell>
          <cell r="E1026" t="str">
            <v>M2</v>
          </cell>
          <cell r="F1026">
            <v>345.12</v>
          </cell>
          <cell r="G1026">
            <v>446.66</v>
          </cell>
          <cell r="H1026">
            <v>434.45</v>
          </cell>
          <cell r="I1026">
            <v>408.63</v>
          </cell>
          <cell r="J1026">
            <v>459.33</v>
          </cell>
          <cell r="K1026">
            <v>399.72</v>
          </cell>
          <cell r="L1026">
            <v>389.97</v>
          </cell>
          <cell r="M1026">
            <v>381.45</v>
          </cell>
          <cell r="N1026">
            <v>433.93</v>
          </cell>
        </row>
        <row r="1028">
          <cell r="C1028" t="str">
            <v>1503000201</v>
          </cell>
          <cell r="D1028" t="str">
            <v>MURO DE TABIQUE ROJO RECOCIDO 7x14x28 CMS. CON UN ESPESOR DE 14 CMS. ACABADO APARENTE UNA CARA, ASENTADO CON MORTERO CEMENTO-ARENA 1:5, DE 3.00 A 6.00 METROS DE ALTURA;  INCLUYE: ANDAMIOS, HERRAMIENTA  MENOR Y MANO DE OBRA.</v>
          </cell>
          <cell r="E1028" t="str">
            <v>M2</v>
          </cell>
          <cell r="F1028">
            <v>223.06</v>
          </cell>
          <cell r="G1028">
            <v>286.51</v>
          </cell>
          <cell r="H1028">
            <v>281.8</v>
          </cell>
          <cell r="I1028">
            <v>259.95</v>
          </cell>
          <cell r="J1028">
            <v>298.10000000000002</v>
          </cell>
          <cell r="K1028">
            <v>259.94</v>
          </cell>
          <cell r="L1028">
            <v>249.02</v>
          </cell>
          <cell r="M1028">
            <v>244.99</v>
          </cell>
          <cell r="N1028">
            <v>273.73</v>
          </cell>
        </row>
        <row r="1030">
          <cell r="C1030" t="str">
            <v>1503000211</v>
          </cell>
          <cell r="D1030" t="str">
            <v>MURO DE TABIQUE ROJO RECOCIDO CON UN ESPESOR DE 14 CMS. ACABADO APARENTE UNA CARA, ASENTADO CON MORTERO CEMENTO-ARENA 1:5, DE 3.00 A 6.00 METROS DE ALTURA;  INCLUYE: ANDAMIOS, HERRAMIENTA  MENOR Y MANO DE OBRA.</v>
          </cell>
          <cell r="E1030" t="str">
            <v>M2</v>
          </cell>
          <cell r="F1030">
            <v>233.73</v>
          </cell>
          <cell r="G1030">
            <v>297.19</v>
          </cell>
          <cell r="H1030">
            <v>295.52</v>
          </cell>
          <cell r="I1030">
            <v>270.63</v>
          </cell>
          <cell r="J1030">
            <v>311.82</v>
          </cell>
          <cell r="K1030">
            <v>271.73</v>
          </cell>
          <cell r="L1030">
            <v>260.83</v>
          </cell>
          <cell r="M1030">
            <v>256.77999999999997</v>
          </cell>
          <cell r="N1030">
            <v>285.52999999999997</v>
          </cell>
        </row>
        <row r="1032">
          <cell r="C1032" t="str">
            <v>1503000221</v>
          </cell>
          <cell r="D1032" t="str">
            <v>MURO DE TABIQUE ROJO RECOCIDO 7x14x28 CMS. CON UN ESPESOR DE 21 CMS. ACABADO APARENTE UNA CARA, ASENTADO CON MORTERO CEMENTO-ARENA 1:5, DE 0.00 A 3.00 METROS DE ALTURA;  INCLUYE: ANDAMIOS, HERRAMIENTA  MENOR Y MANO DE OBRA.</v>
          </cell>
          <cell r="E1032" t="str">
            <v>M2</v>
          </cell>
          <cell r="F1032">
            <v>274.07</v>
          </cell>
          <cell r="G1032">
            <v>348.73</v>
          </cell>
          <cell r="H1032">
            <v>345</v>
          </cell>
          <cell r="I1032">
            <v>317.02999999999997</v>
          </cell>
          <cell r="J1032">
            <v>364.25</v>
          </cell>
          <cell r="K1032">
            <v>318.63</v>
          </cell>
          <cell r="L1032">
            <v>304.02</v>
          </cell>
          <cell r="M1032">
            <v>300.33</v>
          </cell>
          <cell r="N1032">
            <v>331.65</v>
          </cell>
        </row>
        <row r="1035">
          <cell r="C1035" t="str">
            <v>1503000231</v>
          </cell>
          <cell r="D1035" t="str">
            <v>MURO DE TABIQUE ROJO RECOCIDO 7x14x28 CMS  DE 28 CMS. DE ESPESOR, ACABADO APARENTE DOS CARA, ASENTADO CON MORTERO CEMENTO-ARENA 1:5, DE 0.00 A 3.00 METROS DE ALTURA; INCLUYE: ANDAMIOS, HERRAMIENTA MENOR  Y MANO DE OBRA.</v>
          </cell>
          <cell r="E1035" t="str">
            <v>M2</v>
          </cell>
          <cell r="F1035">
            <v>332.44</v>
          </cell>
          <cell r="G1035">
            <v>436.71</v>
          </cell>
          <cell r="H1035">
            <v>421.93</v>
          </cell>
          <cell r="I1035">
            <v>393.42</v>
          </cell>
          <cell r="J1035">
            <v>448.47</v>
          </cell>
          <cell r="K1035">
            <v>389.5</v>
          </cell>
          <cell r="L1035">
            <v>373.19</v>
          </cell>
          <cell r="M1035">
            <v>365.2</v>
          </cell>
          <cell r="N1035">
            <v>414.97</v>
          </cell>
        </row>
        <row r="1037">
          <cell r="C1037" t="str">
            <v>1503000241</v>
          </cell>
          <cell r="D1037" t="str">
            <v>MURO DE BLOCK HUECO DE CONCRETO DE 15 X 20 X 40 CMS. 15 CMS. DE ESPESOR, ACABADO APARENTE UNA CARA, ASENTADO CON MORTERO CEMENTO-ARENA 1:5, A CUALQUIER NIVEL;  INCLUYE:  ANDAMIOS, LIMPIEZA, HERRAMIENTA MENOR Y MANO DE OBRA.</v>
          </cell>
          <cell r="E1037" t="str">
            <v>M2</v>
          </cell>
          <cell r="F1037">
            <v>200.82</v>
          </cell>
          <cell r="G1037">
            <v>196.06</v>
          </cell>
          <cell r="H1037">
            <v>231.54</v>
          </cell>
          <cell r="I1037">
            <v>212.92</v>
          </cell>
          <cell r="J1037">
            <v>232.61</v>
          </cell>
          <cell r="K1037">
            <v>204.65</v>
          </cell>
          <cell r="L1037">
            <v>221.44</v>
          </cell>
          <cell r="M1037">
            <v>208.47</v>
          </cell>
          <cell r="N1037">
            <v>204.65</v>
          </cell>
        </row>
        <row r="1039">
          <cell r="C1039" t="str">
            <v>1503000251</v>
          </cell>
          <cell r="D1039" t="str">
            <v>MURO DE BLOCK HUECO DE CONCRETO DE 15 X 20 X 40 CMS. 15 CMS. DE ESPESOR, ACABADO APARENTE DOS CARAS, ASENTADO CON MORTERO CEMENTO-ARENA 1:5, A CUALQUIER NIVEL;  INCLUYE:  ANDAMIOS, LIMPIEZA, HERRAMIENTA MENOR Y MANO DE OBRA.</v>
          </cell>
          <cell r="E1039" t="str">
            <v>M2</v>
          </cell>
          <cell r="F1039">
            <v>224.86</v>
          </cell>
          <cell r="G1039">
            <v>220.1</v>
          </cell>
          <cell r="H1039">
            <v>262.39999999999998</v>
          </cell>
          <cell r="I1039">
            <v>236.96</v>
          </cell>
          <cell r="J1039">
            <v>263.47000000000003</v>
          </cell>
          <cell r="K1039">
            <v>231.19</v>
          </cell>
          <cell r="L1039">
            <v>247.98</v>
          </cell>
          <cell r="M1039">
            <v>234.99</v>
          </cell>
          <cell r="N1039">
            <v>231.19</v>
          </cell>
        </row>
        <row r="1041">
          <cell r="C1041" t="str">
            <v>1503000261</v>
          </cell>
          <cell r="D1041" t="str">
            <v>MURO DE TABICON PRENSADO 15 X 20 X 40 CMS. DE 15 CMS. DE ESPESOR, ASENTADO Y JUNTEADO CON MORTERO CEMENTO-ARENA 1:4,  ACABADO COMUN;  INCLUYE: ANDAMIOS A  CUALQUIER NIVEL, MATERIALES, HERRAMIENTA MENOR Y MANO DE OBRA.</v>
          </cell>
          <cell r="E1041" t="str">
            <v>M2</v>
          </cell>
          <cell r="F1041">
            <v>233.41</v>
          </cell>
          <cell r="G1041">
            <v>237.31</v>
          </cell>
          <cell r="H1041">
            <v>255.72</v>
          </cell>
          <cell r="I1041">
            <v>235.1</v>
          </cell>
          <cell r="J1041">
            <v>261.36</v>
          </cell>
          <cell r="K1041">
            <v>257.60000000000002</v>
          </cell>
          <cell r="L1041">
            <v>242.05</v>
          </cell>
          <cell r="M1041">
            <v>256.27999999999997</v>
          </cell>
          <cell r="N1041">
            <v>231.04</v>
          </cell>
        </row>
        <row r="1043">
          <cell r="C1043" t="str">
            <v>1503000262</v>
          </cell>
          <cell r="D1043" t="str">
            <v>MURO DE TABICON PRENSADO DE 15 X 20 X 40 CMS, DE 20 CMS. DE ESPESOR,  ASENTADO CON MORTERO CEMENTO-ARENA  1:5, DE 0.00 A 3.00 METROS DE ALTURA., ACABADO COMUN; INCLUYE:  ANDAMIOS A  CUALQUIER NIVEL, MATERIALES, HERRAMIENTA MENOR Y MANO DE OBRA.</v>
          </cell>
          <cell r="E1043" t="str">
            <v>M2.</v>
          </cell>
          <cell r="F1043">
            <v>250.42</v>
          </cell>
          <cell r="G1043">
            <v>255.35</v>
          </cell>
          <cell r="H1043">
            <v>277.61</v>
          </cell>
          <cell r="I1043">
            <v>252.41</v>
          </cell>
          <cell r="J1043">
            <v>283.56</v>
          </cell>
          <cell r="K1043">
            <v>276.99</v>
          </cell>
          <cell r="L1043">
            <v>260.36</v>
          </cell>
          <cell r="M1043">
            <v>274.91000000000003</v>
          </cell>
          <cell r="N1043">
            <v>249.11</v>
          </cell>
        </row>
        <row r="1046">
          <cell r="C1046" t="str">
            <v>1503000271</v>
          </cell>
          <cell r="D1046" t="str">
            <v>MURO DE TABICON PRENSADO 15 X 20 X 40 CMS,  15 CMS DE ESPESOR, ASENTADO Y JUNTEADO CON MORTERO CEMENTO-ARENA 1:4, ACABADO APARENTE UNA CARA;  INCLUYE:  ANDAMIOS EN CUALQUIER NIVEL, MATERIALES, HERRAMIENTA MENOR Y MANO DE OBRA.</v>
          </cell>
          <cell r="E1046" t="str">
            <v>M2</v>
          </cell>
          <cell r="F1046">
            <v>240.7</v>
          </cell>
          <cell r="G1046">
            <v>244.6</v>
          </cell>
          <cell r="H1046">
            <v>265.08</v>
          </cell>
          <cell r="I1046">
            <v>242.38</v>
          </cell>
          <cell r="J1046">
            <v>270.7</v>
          </cell>
          <cell r="K1046">
            <v>265.64</v>
          </cell>
          <cell r="L1046">
            <v>250.1</v>
          </cell>
          <cell r="M1046">
            <v>264.33999999999997</v>
          </cell>
          <cell r="N1046">
            <v>239.08</v>
          </cell>
        </row>
        <row r="1048">
          <cell r="C1048" t="str">
            <v>1503000281</v>
          </cell>
          <cell r="D1048" t="str">
            <v>MURO DE TABICON PRENSADO 15 X 20 X 40 CMS,  15 CMS DE ESPESOR, ASENTADO Y JUNTEADO CON MORTERO CEMENTO-ARENA 1:4, ACABADO APARENTE DOS CARAS;  INCLUYE:  ANDAMIOS EN CUALQUIER NIVEL, MATERIALES, HERRAMIENTA MENOR Y MANO DE OBRA.</v>
          </cell>
          <cell r="E1048" t="str">
            <v>M2</v>
          </cell>
          <cell r="F1048">
            <v>249.46</v>
          </cell>
          <cell r="G1048">
            <v>253.35</v>
          </cell>
          <cell r="H1048">
            <v>276.29000000000002</v>
          </cell>
          <cell r="I1048">
            <v>251.14</v>
          </cell>
          <cell r="J1048">
            <v>281.92</v>
          </cell>
          <cell r="K1048">
            <v>275.3</v>
          </cell>
          <cell r="L1048">
            <v>259.76</v>
          </cell>
          <cell r="M1048">
            <v>273.99</v>
          </cell>
          <cell r="N1048">
            <v>248.74</v>
          </cell>
        </row>
        <row r="1050">
          <cell r="C1050" t="str">
            <v>1503000282</v>
          </cell>
          <cell r="D1050" t="str">
            <v>MURO DE TABIQUE ROJO COMUN 19 A 21 CMS. DE ESPESOR ASENTADO CON MORTERO CEMENTO-ARENA 1:3,  ACABADO COMUN PARA ESTRUCTURAS REGIONAL ZONA DE ALTA SISMICIDAD, A CUALQUIER ALTURA; INCLUYE: HERRAMIENTA MENOR Y MANO DE OBRA.</v>
          </cell>
          <cell r="E1050" t="str">
            <v>ML.</v>
          </cell>
          <cell r="F1050">
            <v>67.73</v>
          </cell>
          <cell r="G1050">
            <v>74.47</v>
          </cell>
          <cell r="H1050">
            <v>85.05</v>
          </cell>
          <cell r="I1050">
            <v>71.97</v>
          </cell>
          <cell r="J1050">
            <v>86.85</v>
          </cell>
          <cell r="K1050">
            <v>76.27</v>
          </cell>
          <cell r="L1050">
            <v>75.260000000000005</v>
          </cell>
          <cell r="M1050">
            <v>75.290000000000006</v>
          </cell>
          <cell r="N1050">
            <v>78.069999999999993</v>
          </cell>
        </row>
        <row r="1052">
          <cell r="C1052" t="str">
            <v>1503000283</v>
          </cell>
          <cell r="D1052" t="str">
            <v>MURO DE TABIQUE ROJO COMUN 19 A 21 CMS. DE ESPESOR ASENTADO CON MORTERO CEMENTO-ARENA 1:3,  ACABADO COMUN PARA ESTRUCTURAS REGIONAL ZONA DE ALTA SISMICIDAD, A CUALQUIER ALTURA; INCLUYE: HERRAMIENTA MENOR Y MANO DE OBRA.</v>
          </cell>
          <cell r="E1052" t="str">
            <v>M2.</v>
          </cell>
          <cell r="F1052">
            <v>204.58</v>
          </cell>
          <cell r="G1052">
            <v>265.93</v>
          </cell>
          <cell r="H1052">
            <v>255.22</v>
          </cell>
          <cell r="I1052">
            <v>240.91</v>
          </cell>
          <cell r="J1052">
            <v>270.8</v>
          </cell>
          <cell r="K1052">
            <v>236.62</v>
          </cell>
          <cell r="L1052">
            <v>227.56</v>
          </cell>
          <cell r="M1052">
            <v>223.48</v>
          </cell>
          <cell r="N1052">
            <v>252.03</v>
          </cell>
        </row>
        <row r="1054">
          <cell r="C1054" t="str">
            <v>1503000284</v>
          </cell>
          <cell r="D1054" t="str">
            <v>MURO DE TABIQUE ROJO COMUN 19 A 21 CMS. DE ESPESOR ASENTADO CON MORTERO CEMENTO-ARENA 1:3,  ACABADO COMUN PARA ESTRUCTURAS REGIONAL ZONA DE ALTA SISMICIDAD, A CUALQUIER ALTURA; INCLUYE: HERRAMIENTA MENOR Y MANO DE OBRA.</v>
          </cell>
          <cell r="E1054" t="str">
            <v>M2.</v>
          </cell>
          <cell r="F1054">
            <v>271.45</v>
          </cell>
          <cell r="G1054">
            <v>343.56</v>
          </cell>
          <cell r="H1054">
            <v>335.63</v>
          </cell>
          <cell r="I1054">
            <v>314.02999999999997</v>
          </cell>
          <cell r="J1054">
            <v>354.2</v>
          </cell>
          <cell r="K1054">
            <v>311.79000000000002</v>
          </cell>
          <cell r="L1054">
            <v>299.91000000000003</v>
          </cell>
          <cell r="M1054">
            <v>296.67</v>
          </cell>
          <cell r="N1054">
            <v>327.76</v>
          </cell>
        </row>
        <row r="1057">
          <cell r="C1057" t="str">
            <v>1503000285</v>
          </cell>
          <cell r="D1057" t="str">
            <v>MURO DE 14 CMS. DE ESPESOR DE TABICON DE CONCRETO F'C=40 KG/CM2 DE 10 X 14 X 28 CMS. ASENTADO CON MORTERO, CEMENTO-ARENA 1:3; ACABADO COMUN PARA ESTRUCTURA REGIONAL, ZONA DE ALTA SISMICIDAD A CUALQUIER ALTURA; INCLUYE: HERRAMIENTA MENOR Y MANO DEOBRA.</v>
          </cell>
          <cell r="E1057" t="str">
            <v>M2.</v>
          </cell>
          <cell r="F1057">
            <v>216.74</v>
          </cell>
          <cell r="G1057">
            <v>215.34</v>
          </cell>
          <cell r="H1057">
            <v>300.64</v>
          </cell>
          <cell r="I1057">
            <v>292.52</v>
          </cell>
          <cell r="J1057">
            <v>283.64</v>
          </cell>
          <cell r="K1057">
            <v>239.27</v>
          </cell>
          <cell r="L1057">
            <v>288.41000000000003</v>
          </cell>
          <cell r="M1057">
            <v>263.16000000000003</v>
          </cell>
          <cell r="N1057">
            <v>268.45</v>
          </cell>
        </row>
        <row r="1059">
          <cell r="C1059" t="str">
            <v>1503000286</v>
          </cell>
          <cell r="D1059" t="str">
            <v>MURO DE 20 CMS. DE ESPESOR DE TABICON DE CONCRETO F'C=40 KG/CM2. DE 10 X 20 X 40 CMS. ASENTADO CON MORTERO CEMENTO-ARENA 1:3,  ACABADO COMUN PARA ESTRUCTURA REGIONAL, ZONA DE ALTA SISMICIDAD A CUALQUIER ALTURA; INCLUYE: HERRAMIENTA MENOR Y MANO DEOBRA.</v>
          </cell>
          <cell r="E1059" t="str">
            <v>M2.</v>
          </cell>
          <cell r="F1059">
            <v>297.45999999999998</v>
          </cell>
          <cell r="G1059">
            <v>293.45999999999998</v>
          </cell>
          <cell r="H1059">
            <v>320.25</v>
          </cell>
          <cell r="I1059">
            <v>307.43</v>
          </cell>
          <cell r="J1059">
            <v>322.51</v>
          </cell>
          <cell r="K1059">
            <v>302.7</v>
          </cell>
          <cell r="L1059">
            <v>298.33999999999997</v>
          </cell>
          <cell r="M1059">
            <v>319.64999999999998</v>
          </cell>
          <cell r="N1059">
            <v>311.18</v>
          </cell>
        </row>
        <row r="1061">
          <cell r="C1061" t="str">
            <v>1504000011</v>
          </cell>
          <cell r="D1061" t="str">
            <v>CADENA O CASTILLO DE CONCRETO F'C=150KG/CM2 DE 15 X 10  CMS.  ARMADO CON 3 VARILLAS No. 3, ESTRIBOS No. 2  A CADA 20 CMS, CON CIMBRA DE MADERA DE PINO DE 3A;  INCLUYE:  HABILITADO,  CIMBRADO, DESCIMBRADO, HERRAMIENTA MENOR Y MANO DE OBRA.</v>
          </cell>
          <cell r="E1061" t="str">
            <v>ML</v>
          </cell>
          <cell r="F1061">
            <v>106.53</v>
          </cell>
          <cell r="G1061">
            <v>106.71</v>
          </cell>
          <cell r="H1061">
            <v>120.58</v>
          </cell>
          <cell r="I1061">
            <v>113.58</v>
          </cell>
          <cell r="J1061">
            <v>124.35</v>
          </cell>
          <cell r="K1061">
            <v>113.37</v>
          </cell>
          <cell r="L1061">
            <v>112.35</v>
          </cell>
          <cell r="M1061">
            <v>116.65</v>
          </cell>
          <cell r="N1061">
            <v>115.55</v>
          </cell>
        </row>
        <row r="1063">
          <cell r="C1063" t="str">
            <v>1504000021</v>
          </cell>
          <cell r="D1063" t="str">
            <v>CADENA O CASTILLO DE CONCRETO F'C=150KG/CM2 DE 15 X 10  CMS.  ARMADO CON 3 VARILLAS No. 3, ESTRIBOS No. 2  A CADA 20 CMS, CON CIMBRA DE MADERA DE PINO DE 3A;  INCLUYE:  HABILITADO,  CIMBRADO, DESCIMBRADO, HERRAMIENTA MENOR Y MANO DE OBRA.</v>
          </cell>
          <cell r="E1063" t="str">
            <v>ML</v>
          </cell>
          <cell r="F1063">
            <v>121.1</v>
          </cell>
          <cell r="G1063">
            <v>121.5</v>
          </cell>
          <cell r="H1063">
            <v>137.01</v>
          </cell>
          <cell r="I1063">
            <v>131.58000000000001</v>
          </cell>
          <cell r="J1063">
            <v>140.69999999999999</v>
          </cell>
          <cell r="K1063">
            <v>128.77000000000001</v>
          </cell>
          <cell r="L1063">
            <v>128.1</v>
          </cell>
          <cell r="M1063">
            <v>132.61000000000001</v>
          </cell>
          <cell r="N1063">
            <v>130.65</v>
          </cell>
        </row>
        <row r="1065">
          <cell r="C1065" t="str">
            <v>1504000031</v>
          </cell>
          <cell r="D1065" t="str">
            <v>CADENA O CASTILLO DE CONCRETO F'C=150KG/CM2 DE 15 X 15 CMS. ARMADO CON 4 VARILLAS No.3,  ESTRIBOS No. 2 A CADA 20 CMS. CON CIMBRA DE MADERA DE PINO DE 3A;  INCLUYE:  HABILITADO,  CIMBRADO, DESCIMBRADO, HERRAMIENTA MENOR Y MANO DE OBRA.</v>
          </cell>
          <cell r="E1065" t="str">
            <v>ML</v>
          </cell>
          <cell r="F1065">
            <v>158.75</v>
          </cell>
          <cell r="G1065">
            <v>159.02000000000001</v>
          </cell>
          <cell r="H1065">
            <v>182.5</v>
          </cell>
          <cell r="I1065">
            <v>172.91</v>
          </cell>
          <cell r="J1065">
            <v>186.16</v>
          </cell>
          <cell r="K1065">
            <v>169.47</v>
          </cell>
          <cell r="L1065">
            <v>168.58</v>
          </cell>
          <cell r="M1065">
            <v>173.96</v>
          </cell>
          <cell r="N1065">
            <v>170.8</v>
          </cell>
        </row>
        <row r="1068">
          <cell r="C1068" t="str">
            <v>1504000041</v>
          </cell>
          <cell r="D1068" t="str">
            <v>CADENA O CASTILLO DE CONCRETO F'C=150KG/CM2 DE 15 X 20 CMS. ARMADA CON 4 VARILLAS No. 3 ESTRIBOS No. 2 A CADA 20 CMS. CON CIMBRA DE MADERA DE PINO DE 3A;  INCLUYE:  HABILITADO,  CIMBRADO, DESCIMBRADO, HERRAMIENTA MENOR Y MANO DE OBRA.</v>
          </cell>
          <cell r="E1068" t="str">
            <v>ML</v>
          </cell>
          <cell r="F1068">
            <v>199.37</v>
          </cell>
          <cell r="G1068">
            <v>199.2</v>
          </cell>
          <cell r="H1068">
            <v>230.04</v>
          </cell>
          <cell r="I1068">
            <v>214.05</v>
          </cell>
          <cell r="J1068">
            <v>235.17</v>
          </cell>
          <cell r="K1068">
            <v>213.11</v>
          </cell>
          <cell r="L1068">
            <v>210.69</v>
          </cell>
          <cell r="M1068">
            <v>218.57</v>
          </cell>
          <cell r="N1068">
            <v>215.14</v>
          </cell>
        </row>
        <row r="1070">
          <cell r="C1070" t="str">
            <v>1504000051</v>
          </cell>
          <cell r="D1070" t="str">
            <v>CADENA O CASTILLO DE CONCRETO F'C=150KG/CM2 DE 15 X 25 CMS. ARMADO CON 4 VARILLAS No.3 ESTRIBOS No.2 A CADA 20 CMS. CON CIMBRA DE MADERA DE PINO DE 3A;  INCLUYE:  HABILITADO,  CIMBRADO, DESCIMBRADO, HERRAMIENTA MENOR Y MANO DE OBRA.</v>
          </cell>
          <cell r="E1070" t="str">
            <v>ML</v>
          </cell>
          <cell r="F1070">
            <v>201.63</v>
          </cell>
          <cell r="G1070">
            <v>202.12</v>
          </cell>
          <cell r="H1070">
            <v>227.13</v>
          </cell>
          <cell r="I1070">
            <v>220.55</v>
          </cell>
          <cell r="J1070">
            <v>234.21</v>
          </cell>
          <cell r="K1070">
            <v>214.45</v>
          </cell>
          <cell r="L1070">
            <v>211.48</v>
          </cell>
          <cell r="M1070">
            <v>221.4</v>
          </cell>
          <cell r="N1070">
            <v>217.48</v>
          </cell>
        </row>
        <row r="1072">
          <cell r="C1072" t="str">
            <v>1504000061</v>
          </cell>
          <cell r="D1072" t="str">
            <v>CADENA O CASTILLO DE CONCRETO F'C=150KG/CM2 DE 15 X 30 CMS. ARMADO CON 4 VARILLAS No. 3 ESTRIBOS No. 2 A CADA 20 CMS. CON CIMBRA DE MADERA DE PINO DE 3A;  INCLUYE:  HABILITADO,  CIMBRADO, DESCIMBRADO, HERRAMIENTA MENOR Y MANO DE OBRA.</v>
          </cell>
          <cell r="E1072" t="str">
            <v>ML</v>
          </cell>
          <cell r="F1072">
            <v>224.2</v>
          </cell>
          <cell r="G1072">
            <v>224.45</v>
          </cell>
          <cell r="H1072">
            <v>251.1</v>
          </cell>
          <cell r="I1072">
            <v>244.6</v>
          </cell>
          <cell r="J1072">
            <v>259.7</v>
          </cell>
          <cell r="K1072">
            <v>238.11</v>
          </cell>
          <cell r="L1072">
            <v>233.86</v>
          </cell>
          <cell r="M1072">
            <v>246.13</v>
          </cell>
          <cell r="N1072">
            <v>241.84</v>
          </cell>
        </row>
        <row r="1074">
          <cell r="C1074" t="str">
            <v>1504000091</v>
          </cell>
          <cell r="D1074" t="str">
            <v>CADENA O CASTILLO DE CONCRETO F'C = 150 KG/CM2 DE 15 X 15 CMS. ARMADO CON ARMEX, Y CIMBRA DE MADERA DE PINO DE 3A;  INCLUYE:  HABILITADO,  CIMBRADO, DESCIMBRADO, HERRAMIENTA MENOR Y MANO DE OBRA.</v>
          </cell>
          <cell r="E1074" t="str">
            <v>ML</v>
          </cell>
          <cell r="F1074">
            <v>108.03</v>
          </cell>
          <cell r="G1074">
            <v>107.3</v>
          </cell>
          <cell r="H1074">
            <v>119.2</v>
          </cell>
          <cell r="I1074">
            <v>112.72</v>
          </cell>
          <cell r="J1074">
            <v>124.74</v>
          </cell>
          <cell r="K1074">
            <v>115.35</v>
          </cell>
          <cell r="L1074">
            <v>111.73</v>
          </cell>
          <cell r="M1074">
            <v>117.84</v>
          </cell>
          <cell r="N1074">
            <v>115.66</v>
          </cell>
        </row>
        <row r="1076">
          <cell r="C1076" t="str">
            <v>1504000101</v>
          </cell>
          <cell r="D1076" t="str">
            <v>CADENA O CASTILLO DE CONCRETO F'C = 150 KG/CM2. DE 15 X 20 CMS. ARMADO CON ARMEX Y CIMBRA DE MADERA DE PINO DE 3A;  INCLUYE:  HABILITADO,  CIMBRADO, DESCIMBRADO, HERRAMIENTA MENOR Y MANO DE OBRA.</v>
          </cell>
          <cell r="E1076" t="str">
            <v>ML</v>
          </cell>
          <cell r="F1076">
            <v>133.71</v>
          </cell>
          <cell r="G1076">
            <v>132.74</v>
          </cell>
          <cell r="H1076">
            <v>147.03</v>
          </cell>
          <cell r="I1076">
            <v>140.33000000000001</v>
          </cell>
          <cell r="J1076">
            <v>154.30000000000001</v>
          </cell>
          <cell r="K1076">
            <v>142.22999999999999</v>
          </cell>
          <cell r="L1076">
            <v>137.55000000000001</v>
          </cell>
          <cell r="M1076">
            <v>146.21</v>
          </cell>
          <cell r="N1076">
            <v>143.36000000000001</v>
          </cell>
        </row>
        <row r="1079">
          <cell r="C1079" t="str">
            <v>1504000111</v>
          </cell>
          <cell r="D1079" t="str">
            <v>CADENA O CASTILLO DE CONCRETO F'C = 150 KG/CM2. DE 15 X 30 CMS. ARMADO CON ARMEX Y CIMBRA CON MADERA DE PINO DE 3A;  INCLUYE:  HABILITADO,  CIMBRADO, DESCIMBRADO, HERRAMIENTA MENOR Y MANO DE OBRA.</v>
          </cell>
          <cell r="E1079" t="str">
            <v>ML</v>
          </cell>
          <cell r="F1079">
            <v>185.83</v>
          </cell>
          <cell r="G1079">
            <v>184.38</v>
          </cell>
          <cell r="H1079">
            <v>202.55</v>
          </cell>
          <cell r="I1079">
            <v>193.4</v>
          </cell>
          <cell r="J1079">
            <v>211.57</v>
          </cell>
          <cell r="K1079">
            <v>195.4</v>
          </cell>
          <cell r="L1079">
            <v>187.88</v>
          </cell>
          <cell r="M1079">
            <v>201.63</v>
          </cell>
          <cell r="N1079">
            <v>199.71</v>
          </cell>
        </row>
        <row r="1081">
          <cell r="C1081" t="str">
            <v>1504000131</v>
          </cell>
          <cell r="D1081" t="str">
            <v>CASTILLO DE CONCRETO F'C=200 KG/CM2. DE 15 X 20 CMS. ARMADO CON 4 VARILLAS No. 4 Y ESTRIBOS No. 2 A CADA 20 CMS.  CON CIMBRA APARENTE CON TRIPLAY DE PINO DE 16 MM;  INCLUYE:  HABILITADO,  CIMBRADO, DESCIMBRADO, HERRAMIENTA MENOR Y MANO DE OBRA.</v>
          </cell>
          <cell r="E1081" t="str">
            <v>ML</v>
          </cell>
          <cell r="F1081">
            <v>240</v>
          </cell>
          <cell r="G1081">
            <v>240.32</v>
          </cell>
          <cell r="H1081">
            <v>280.7</v>
          </cell>
          <cell r="I1081">
            <v>261.45999999999998</v>
          </cell>
          <cell r="J1081">
            <v>278.69</v>
          </cell>
          <cell r="K1081">
            <v>253.35</v>
          </cell>
          <cell r="L1081">
            <v>246.7</v>
          </cell>
          <cell r="M1081">
            <v>261.39999999999998</v>
          </cell>
          <cell r="N1081">
            <v>255.87</v>
          </cell>
        </row>
        <row r="1083">
          <cell r="C1083" t="str">
            <v>1504000151</v>
          </cell>
          <cell r="D1083" t="str">
            <v>CADENA O CASTILLO DE CONCRETO F'C = 150 KG/CM2 DE 20 X 20 CMS. ARMADO CON 6 VARILLAS No. 3, ETRIBOS No. 2, A CADA 20 CMS. CON CIMBRA DE MADERA DE PINO DE 3A;  INCLUYE:  HABILITADO,  CIMBRADO, DESCIMBRADO, HERRAMIENTA MENOR Y MANO DE OBRA.</v>
          </cell>
          <cell r="E1083" t="str">
            <v>ML</v>
          </cell>
          <cell r="F1083">
            <v>230.6</v>
          </cell>
          <cell r="G1083">
            <v>230.18</v>
          </cell>
          <cell r="H1083">
            <v>264.89999999999998</v>
          </cell>
          <cell r="I1083">
            <v>251.88</v>
          </cell>
          <cell r="J1083">
            <v>269.64</v>
          </cell>
          <cell r="K1083">
            <v>245.84</v>
          </cell>
          <cell r="L1083">
            <v>243.33</v>
          </cell>
          <cell r="M1083">
            <v>252.49</v>
          </cell>
          <cell r="N1083">
            <v>246.85</v>
          </cell>
        </row>
        <row r="1085">
          <cell r="C1085" t="str">
            <v>1504000171</v>
          </cell>
          <cell r="D1085" t="str">
            <v>CASTILLO DE CONCRETO F'C = 200 KG/CM2 DE 20 X 35 CMS. ARMADO CON 8 VARILLAS No.  4 Y ESTRIBOS No.  2, A CADAD 10 CMS. CON CIMBRA APARENTE HASTA 6.00 METROS DE ALTURA CON TRIPLAY DE PINO DE 16 MM;  INCLUYE:  HABILITADO,  CIMBRADO, DESCIMBRADO,</v>
          </cell>
          <cell r="E1085" t="str">
            <v>ML</v>
          </cell>
          <cell r="F1085">
            <v>396.51</v>
          </cell>
          <cell r="G1085">
            <v>398.18</v>
          </cell>
          <cell r="H1085">
            <v>454.16</v>
          </cell>
          <cell r="I1085">
            <v>446.22</v>
          </cell>
          <cell r="J1085">
            <v>451.29</v>
          </cell>
          <cell r="K1085">
            <v>415.33</v>
          </cell>
          <cell r="L1085">
            <v>401.86</v>
          </cell>
          <cell r="M1085">
            <v>432.1</v>
          </cell>
          <cell r="N1085">
            <v>419.45</v>
          </cell>
        </row>
        <row r="1086">
          <cell r="D1086" t="str">
            <v>HERRAMIENTA MENOR Y MANO DE OBRA.</v>
          </cell>
        </row>
        <row r="1088">
          <cell r="C1088" t="str">
            <v>1504000181</v>
          </cell>
          <cell r="D1088" t="str">
            <v>CADENA DC-1 DE CONCRETO F'C=250 KG/CM2 DE 15 X 30 CMS. ARMADO CON 4  VARILLAS No 3. Y ESTRIBOS No. 2. A CADA 25 CMS Y  CIMBRA DE MADERA DE PINO DE 3A;  INCLUYE:  HABILITADO,  CIMBRADO, DESCIMBRADO, HERRAMIENTA MENOR Y MANO DE OBRA.</v>
          </cell>
          <cell r="E1088" t="str">
            <v>ML</v>
          </cell>
          <cell r="F1088">
            <v>227.43</v>
          </cell>
          <cell r="G1088">
            <v>227.3</v>
          </cell>
          <cell r="H1088">
            <v>253.93</v>
          </cell>
          <cell r="I1088">
            <v>246.69</v>
          </cell>
          <cell r="J1088">
            <v>262.29000000000002</v>
          </cell>
          <cell r="K1088">
            <v>240.85</v>
          </cell>
          <cell r="L1088">
            <v>236.87</v>
          </cell>
          <cell r="M1088">
            <v>249.15</v>
          </cell>
          <cell r="N1088">
            <v>244.69</v>
          </cell>
        </row>
        <row r="1091">
          <cell r="C1091" t="str">
            <v>1504000191</v>
          </cell>
          <cell r="D1091" t="str">
            <v>CADENA DC-2 DE CONCRETO F'C = 250 KG/CM2 DE 15 X 20 CMS. ARMADO CON 4 VARILLAS No 4. ESTRIBOS No 2. A CADA  20 CMS. Y  CIMBRA DE MADERA DE PINO DE 3A;  INCLUYE:  HABILITADO,  CIMBRADO, DESCIMBRADO, HERRAMIENTA MENOR Y MANO DE OBRA.</v>
          </cell>
          <cell r="E1091" t="str">
            <v>ML</v>
          </cell>
          <cell r="F1091">
            <v>230.48</v>
          </cell>
          <cell r="G1091">
            <v>230.79</v>
          </cell>
          <cell r="H1091">
            <v>266.33</v>
          </cell>
          <cell r="I1091">
            <v>252.05</v>
          </cell>
          <cell r="J1091">
            <v>269.08</v>
          </cell>
          <cell r="K1091">
            <v>243.68</v>
          </cell>
          <cell r="L1091">
            <v>236.28</v>
          </cell>
          <cell r="M1091">
            <v>251.94</v>
          </cell>
          <cell r="N1091">
            <v>246.34</v>
          </cell>
        </row>
        <row r="1093">
          <cell r="C1093" t="str">
            <v>1504000201</v>
          </cell>
          <cell r="D1093" t="str">
            <v>CASTILLO DE CONCRETO F'C = 150 KG/CM2 DE 15 X 20 CMS. ARMADO CON 4 VARILLAS No 3. Y ESTRIBOS No. 2. A CADA 15 CMS Y CIMBRA DE MADERA DE PINO DE 3A;  INCLUYE:  HABILITADO,  CIMBRADO, DESCIMBRADO, HERRAMIENTA MENOR Y MANO DE OBRA.</v>
          </cell>
          <cell r="E1093" t="str">
            <v>ML</v>
          </cell>
          <cell r="F1093">
            <v>209.26</v>
          </cell>
          <cell r="G1093">
            <v>210.17</v>
          </cell>
          <cell r="H1093">
            <v>241.71</v>
          </cell>
          <cell r="I1093">
            <v>227.37</v>
          </cell>
          <cell r="J1093">
            <v>247.38</v>
          </cell>
          <cell r="K1093">
            <v>224.11</v>
          </cell>
          <cell r="L1093">
            <v>222.61</v>
          </cell>
          <cell r="M1093">
            <v>230.07</v>
          </cell>
          <cell r="N1093">
            <v>226.53</v>
          </cell>
        </row>
        <row r="1095">
          <cell r="C1095" t="str">
            <v>1504000211</v>
          </cell>
          <cell r="D1095" t="str">
            <v>CASTILLO DE CONCRETO F'C=150 KG/CM2 DE 15 X 30 CMS. ARMADO CON 6 VARILLAS No.  3 Y ESTRIBOS No. 2 A CADA 15 CMS. Y CIMBRA CON MADERA DE PINO DE 3A;  INCLUYE:  HABILITADO,  CIMBRADO, DESCIMBRADO, HERRAMIENTA MENOR Y MANO DE OBRA.</v>
          </cell>
          <cell r="E1095" t="str">
            <v>ML</v>
          </cell>
          <cell r="F1095">
            <v>262.93</v>
          </cell>
          <cell r="G1095">
            <v>263.83</v>
          </cell>
          <cell r="H1095">
            <v>297.38</v>
          </cell>
          <cell r="I1095">
            <v>288.89999999999998</v>
          </cell>
          <cell r="J1095">
            <v>305.66000000000003</v>
          </cell>
          <cell r="K1095">
            <v>279.83999999999997</v>
          </cell>
          <cell r="L1095">
            <v>277.12</v>
          </cell>
          <cell r="M1095">
            <v>288.60000000000002</v>
          </cell>
          <cell r="N1095">
            <v>283.2</v>
          </cell>
        </row>
        <row r="1097">
          <cell r="C1097" t="str">
            <v>1504000221</v>
          </cell>
          <cell r="D1097" t="str">
            <v>CADENA TIPO CD-1 CONCRETO FC=250 KG/CM2 DE 14 X 25 CMS., ARMADO CON 4 VARILLAS DEL No. 3 Y ESTRIBOS DEL No. 2 A CADA  20 CMS. Y CIMBRA DE  MADERA DE 3A;  INCLUYE:  HABILITADO,  CIMBRADO, DESCIMBRADO, HERRAMIENTA MENOR Y MANO DE OBRA.</v>
          </cell>
          <cell r="E1097" t="str">
            <v>ML</v>
          </cell>
          <cell r="F1097">
            <v>221.17</v>
          </cell>
          <cell r="G1097">
            <v>221.68</v>
          </cell>
          <cell r="H1097">
            <v>252.62</v>
          </cell>
          <cell r="I1097">
            <v>239.48</v>
          </cell>
          <cell r="J1097">
            <v>259.61</v>
          </cell>
          <cell r="K1097">
            <v>236.09</v>
          </cell>
          <cell r="L1097">
            <v>233.38</v>
          </cell>
          <cell r="M1097">
            <v>242.9</v>
          </cell>
          <cell r="N1097">
            <v>239.2</v>
          </cell>
        </row>
        <row r="1099">
          <cell r="C1099" t="str">
            <v>1504000251</v>
          </cell>
          <cell r="D1099" t="str">
            <v>CADENA O CASTILLO DE CONCRETO F'C= 150 KG/CM2, DE 15 X 15 CMS. ARMADO CON TRES VARILLAS DEL No. 3 Y ESTRIBOS DEL No. 2 A CADA 20 CMS., CON CIMBRA DE MADERA DE PINO DE 3A;  INCLUYE:  HABILITADO,  CIMBRADO, DESCIMBRADO, HERRAMIENTA MENOR Y MANO DE OBRA.</v>
          </cell>
          <cell r="E1099" t="str">
            <v>ML</v>
          </cell>
          <cell r="F1099">
            <v>133.99</v>
          </cell>
          <cell r="G1099">
            <v>134.09</v>
          </cell>
          <cell r="H1099">
            <v>152.22999999999999</v>
          </cell>
          <cell r="I1099">
            <v>145.94999999999999</v>
          </cell>
          <cell r="J1099">
            <v>156.15</v>
          </cell>
          <cell r="K1099">
            <v>142.65</v>
          </cell>
          <cell r="L1099">
            <v>141.01</v>
          </cell>
          <cell r="M1099">
            <v>146.88999999999999</v>
          </cell>
          <cell r="N1099">
            <v>144.19</v>
          </cell>
        </row>
        <row r="1102">
          <cell r="C1102" t="str">
            <v>1505000031</v>
          </cell>
          <cell r="D1102" t="str">
            <v>BASE DE CONCRETO F'C=200 KG/CM2 SECC. 80 X 30 X 80 CMS. ARMADA CON 6 VARILLAS No.3  Y ESTRIBOS A CADA 15 CMS EN FORMA TRAPEZOIDAL, INCLUYE:  ANCLA DE 50 CMS. CON TUERCA 1/2" PARA RECIBIR LUMINARIA., CIMBRADO, DESCIMBRADO, HERRAMIENTA MENOR  Y MANO DE</v>
          </cell>
          <cell r="E1102" t="str">
            <v>PZA</v>
          </cell>
          <cell r="F1102">
            <v>1028.1600000000001</v>
          </cell>
          <cell r="G1102">
            <v>1019.34</v>
          </cell>
          <cell r="H1102">
            <v>1162.5899999999999</v>
          </cell>
          <cell r="I1102">
            <v>1099.32</v>
          </cell>
          <cell r="J1102">
            <v>1178.8499999999999</v>
          </cell>
          <cell r="K1102">
            <v>1084.76</v>
          </cell>
          <cell r="L1102">
            <v>1048.67</v>
          </cell>
          <cell r="M1102">
            <v>1125.1300000000001</v>
          </cell>
          <cell r="N1102">
            <v>1093.8599999999999</v>
          </cell>
        </row>
        <row r="1103">
          <cell r="D1103" t="str">
            <v>OBRA.</v>
          </cell>
        </row>
        <row r="1105">
          <cell r="C1105" t="str">
            <v>1505000051</v>
          </cell>
          <cell r="D1105" t="str">
            <v>CASTILLO AHOGADO EN HUECO DE BLOCK 15 X 20 X 40 CON CONCRETO F'C = 150 KG/CM2. Y 2 VARILLAS # 2.5</v>
          </cell>
          <cell r="E1105" t="str">
            <v>ML</v>
          </cell>
          <cell r="F1105">
            <v>29.89</v>
          </cell>
          <cell r="G1105">
            <v>29.54</v>
          </cell>
          <cell r="H1105">
            <v>37.22</v>
          </cell>
          <cell r="I1105">
            <v>30.86</v>
          </cell>
          <cell r="J1105">
            <v>37.299999999999997</v>
          </cell>
          <cell r="K1105">
            <v>32.61</v>
          </cell>
          <cell r="L1105">
            <v>31.82</v>
          </cell>
          <cell r="M1105">
            <v>32.9</v>
          </cell>
          <cell r="N1105">
            <v>32.29</v>
          </cell>
        </row>
        <row r="1107">
          <cell r="C1107" t="str">
            <v>1505000061</v>
          </cell>
          <cell r="D1107" t="str">
            <v>CASTILLO AHOGADO EN HUECO DE BLOCK 15 X 20 X 40 CON CONCRETO F'C = 200 KG/CM2. Y 2 VARILLAS # 2.5</v>
          </cell>
          <cell r="E1107" t="str">
            <v>ML</v>
          </cell>
          <cell r="F1107">
            <v>39.28</v>
          </cell>
          <cell r="G1107">
            <v>38.729999999999997</v>
          </cell>
          <cell r="H1107">
            <v>47.58</v>
          </cell>
          <cell r="I1107">
            <v>41.9</v>
          </cell>
          <cell r="J1107">
            <v>47.09</v>
          </cell>
          <cell r="K1107">
            <v>42.22</v>
          </cell>
          <cell r="L1107">
            <v>41.95</v>
          </cell>
          <cell r="M1107">
            <v>42.74</v>
          </cell>
          <cell r="N1107">
            <v>41.46</v>
          </cell>
        </row>
        <row r="1109">
          <cell r="C1109" t="str">
            <v>1505000062</v>
          </cell>
          <cell r="D1109" t="str">
            <v>CADENA DE CONCRETO F'C=250 KG/CM2. DE 14 X 10 CMS.SIN ARMAR;  INCLUYE:  HABILITADO,  CIMBRADO, DESCIMBRADO, HERRAMIENTA MENOR Y MANO DE OBRA.</v>
          </cell>
          <cell r="E1109" t="str">
            <v>ML.</v>
          </cell>
          <cell r="F1109">
            <v>72.709999999999994</v>
          </cell>
          <cell r="G1109">
            <v>72.2</v>
          </cell>
          <cell r="H1109">
            <v>83.96</v>
          </cell>
          <cell r="I1109">
            <v>75.010000000000005</v>
          </cell>
          <cell r="J1109">
            <v>84.55</v>
          </cell>
          <cell r="K1109">
            <v>77.040000000000006</v>
          </cell>
          <cell r="L1109">
            <v>75.239999999999995</v>
          </cell>
          <cell r="M1109">
            <v>79.239999999999995</v>
          </cell>
          <cell r="N1109">
            <v>78.569999999999993</v>
          </cell>
        </row>
        <row r="1111">
          <cell r="C1111" t="str">
            <v>1505000063</v>
          </cell>
          <cell r="D1111" t="str">
            <v>CADENA DE CONCRETO  F'C=200 KG/CM2. DE 21 X 10 CMS SIN ARMAR;  INCLUYE:  HABILITADO,  CIMBRADO APARENTE, DESCIMBRADO, HERRAMIENTA MENOR Y MANO DE OBRA.</v>
          </cell>
          <cell r="E1111" t="str">
            <v>ML.</v>
          </cell>
          <cell r="F1111">
            <v>92.25</v>
          </cell>
          <cell r="G1111">
            <v>91.35</v>
          </cell>
          <cell r="H1111">
            <v>107.96</v>
          </cell>
          <cell r="I1111">
            <v>95.65</v>
          </cell>
          <cell r="J1111">
            <v>108.72</v>
          </cell>
          <cell r="K1111">
            <v>98.33</v>
          </cell>
          <cell r="L1111">
            <v>95.41</v>
          </cell>
          <cell r="M1111">
            <v>100.8</v>
          </cell>
          <cell r="N1111">
            <v>99.44</v>
          </cell>
        </row>
        <row r="1113">
          <cell r="C1113" t="str">
            <v>1505000064</v>
          </cell>
          <cell r="D1113" t="str">
            <v>CADENA O CASTILLO DE CONCRETO F'C=250 KG/CM2. DE 14 X 15 CMS ARMADO CON 4 VARILLAS. No. 3, F'Y=4200 KG/CM2,  ESTRIBOA No. 2 , A CADA 15 CMS. CON  CIMBRA COMUN, CIMBRA ,  CRUCE DE VARILLAS;  INCLUYE:  HABILITADO,  HERRAMIENTA MENOR Y MANO DE OBRA..</v>
          </cell>
          <cell r="E1113" t="str">
            <v>ML.</v>
          </cell>
          <cell r="F1113">
            <v>154.49</v>
          </cell>
          <cell r="G1113">
            <v>155.31</v>
          </cell>
          <cell r="H1113">
            <v>176.8</v>
          </cell>
          <cell r="I1113">
            <v>169.97</v>
          </cell>
          <cell r="J1113">
            <v>180.44</v>
          </cell>
          <cell r="K1113">
            <v>164.7</v>
          </cell>
          <cell r="L1113">
            <v>164.64</v>
          </cell>
          <cell r="M1113">
            <v>169.45</v>
          </cell>
          <cell r="N1113">
            <v>166.2</v>
          </cell>
        </row>
        <row r="1116">
          <cell r="C1116" t="str">
            <v>1505000065</v>
          </cell>
          <cell r="D1116" t="str">
            <v>CADENA O CASTILLO DE CONCRETO F'C=250 KG/CM2 DE 14 X 20 CMS. ARMADO  CON 4 VARILLAS No. 3 ESTRIBOS No. 2 A CADA 15 CMS.  Y CIMBRA COMUN, DESCIMBRADO,  CRUCE DE VARILLAS, HERRAMIENTA MENOR Y MANO DE OBRA..</v>
          </cell>
          <cell r="E1116" t="str">
            <v>ML.</v>
          </cell>
          <cell r="F1116">
            <v>183.82</v>
          </cell>
          <cell r="G1116">
            <v>184.8</v>
          </cell>
          <cell r="H1116">
            <v>208.43</v>
          </cell>
          <cell r="I1116">
            <v>201.53</v>
          </cell>
          <cell r="J1116">
            <v>213.99</v>
          </cell>
          <cell r="K1116">
            <v>195.64</v>
          </cell>
          <cell r="L1116">
            <v>194.68</v>
          </cell>
          <cell r="M1116">
            <v>201.79</v>
          </cell>
          <cell r="N1116">
            <v>198.29</v>
          </cell>
        </row>
        <row r="1118">
          <cell r="C1118" t="str">
            <v>1505000066</v>
          </cell>
          <cell r="D1118" t="str">
            <v>CADENA O CASTILLO DE CONCRETO F'C=250 KG/CM2, DE14 X 20 CMS. CON 4 VARILLAS No  4 Y ESTRIBOS No. 2  A CADA 20 CMS.; INCLUYE:  CIMBRA COMUN,  DESCIMBRADO,  CRUCE DE VARILLAS, HERRAMIENTA  MENOR Y MANO DE OBRA.</v>
          </cell>
          <cell r="E1118" t="str">
            <v>ML.</v>
          </cell>
          <cell r="F1118">
            <v>182.54</v>
          </cell>
          <cell r="G1118">
            <v>182.8</v>
          </cell>
          <cell r="H1118">
            <v>209.44</v>
          </cell>
          <cell r="I1118">
            <v>203.92</v>
          </cell>
          <cell r="J1118">
            <v>210.59</v>
          </cell>
          <cell r="K1118">
            <v>191.91</v>
          </cell>
          <cell r="L1118">
            <v>185.02</v>
          </cell>
          <cell r="M1118">
            <v>199.26</v>
          </cell>
          <cell r="N1118">
            <v>193.37</v>
          </cell>
        </row>
        <row r="1120">
          <cell r="C1120" t="str">
            <v>1506000011</v>
          </cell>
          <cell r="D1120" t="str">
            <v>MUROS DE CELOSIA DE CEMENTO DE 30 X 30  ASENTADO CON MORTERO CEMENTO-ARENA 1:5.</v>
          </cell>
          <cell r="E1120" t="str">
            <v>M2</v>
          </cell>
          <cell r="F1120">
            <v>185.51</v>
          </cell>
          <cell r="G1120">
            <v>187.23</v>
          </cell>
          <cell r="H1120">
            <v>199.99</v>
          </cell>
          <cell r="I1120">
            <v>186.13</v>
          </cell>
          <cell r="J1120">
            <v>200.54</v>
          </cell>
          <cell r="K1120">
            <v>191.74</v>
          </cell>
          <cell r="L1120">
            <v>189.97</v>
          </cell>
          <cell r="M1120">
            <v>190.82</v>
          </cell>
          <cell r="N1120">
            <v>189.45</v>
          </cell>
        </row>
        <row r="1122">
          <cell r="C1122" t="str">
            <v>1506000021</v>
          </cell>
          <cell r="D1122" t="str">
            <v>SUMINISTRO Y COLOCACION DE CELOSIA DE BARRO NATURAL, ASENTADA CON MORTERO CEMENTO-ARENA 1:5, DE 3.00 A 6.00 METROS DE ALTURA.; . INCLUYE:  DESPERDICIOS, ANDAMIOS,  LIMPIEZA, HERRAMIENTA MENOR Y MANO DE OBRA.</v>
          </cell>
          <cell r="E1122" t="str">
            <v>M2</v>
          </cell>
          <cell r="F1122">
            <v>281.07</v>
          </cell>
          <cell r="G1122">
            <v>283.8</v>
          </cell>
          <cell r="H1122">
            <v>306.57</v>
          </cell>
          <cell r="I1122">
            <v>282.22000000000003</v>
          </cell>
          <cell r="J1122">
            <v>307.52999999999997</v>
          </cell>
          <cell r="K1122">
            <v>292.26</v>
          </cell>
          <cell r="L1122">
            <v>289.77999999999997</v>
          </cell>
          <cell r="M1122">
            <v>291.27</v>
          </cell>
          <cell r="N1122">
            <v>289.35000000000002</v>
          </cell>
        </row>
        <row r="1124">
          <cell r="C1124" t="str">
            <v>1506000031</v>
          </cell>
          <cell r="D1124" t="str">
            <v>SUMINISTRO Y COLOCACION DE CELOSIA DE BARRO NATURAL, ASENTADA CON MORTERO CEMENTO-ARENA 1:5, HASTA 3.00 METROS DE ALTURA.; . INCLUYE:  DESPERDICIOS, ANDAMIOS,  LIMPIEZA, HERRAMIENTA MENOR Y MANO DE OBRA.</v>
          </cell>
          <cell r="E1124" t="str">
            <v>M2</v>
          </cell>
          <cell r="F1124">
            <v>343.07</v>
          </cell>
          <cell r="G1124">
            <v>361.72</v>
          </cell>
          <cell r="H1124">
            <v>371.36</v>
          </cell>
          <cell r="I1124">
            <v>350.04</v>
          </cell>
          <cell r="J1124">
            <v>377.34</v>
          </cell>
          <cell r="K1124">
            <v>363.82</v>
          </cell>
          <cell r="L1124">
            <v>345.01</v>
          </cell>
          <cell r="M1124">
            <v>354.29</v>
          </cell>
          <cell r="N1124">
            <v>339.83</v>
          </cell>
        </row>
        <row r="1126">
          <cell r="C1126" t="str">
            <v>1506000041</v>
          </cell>
          <cell r="D1126" t="str">
            <v>SUMINISTRO Y COLOCACION DE CELOSIA DE BARRO NATURAL, ASENTADA CON MORTERO CEMENTO-ARENA 1:5, DE 6.00 A 12.00 METROS DE ALTURA.; . INCLUYE:  DESPERDICIOS, ANDAMIOS,  LIMPIEZA, HERRAMIENTA MENOR Y MANO DE OBRA.</v>
          </cell>
          <cell r="E1126" t="str">
            <v>M2</v>
          </cell>
          <cell r="F1126">
            <v>317.29000000000002</v>
          </cell>
          <cell r="G1126">
            <v>320.27</v>
          </cell>
          <cell r="H1126">
            <v>351.94</v>
          </cell>
          <cell r="I1126">
            <v>318.70999999999998</v>
          </cell>
          <cell r="J1126">
            <v>353.09</v>
          </cell>
          <cell r="K1126">
            <v>332.38</v>
          </cell>
          <cell r="L1126">
            <v>329.95</v>
          </cell>
          <cell r="M1126">
            <v>331.74</v>
          </cell>
          <cell r="N1126">
            <v>329.86</v>
          </cell>
        </row>
        <row r="1129">
          <cell r="C1129" t="str">
            <v>1507000021</v>
          </cell>
          <cell r="D1129" t="str">
            <v>BOQUILLA EN MURO DE TABLAROCA; INCLUYE:  TABLAROCA REDIMIX, PERFACINTA, MATERIALES PARA SU FIJACION, HERRAMIENTA MENOR Y MANO DE OBRA.</v>
          </cell>
          <cell r="E1129" t="str">
            <v>ML</v>
          </cell>
          <cell r="F1129">
            <v>76.92</v>
          </cell>
          <cell r="G1129">
            <v>76.92</v>
          </cell>
          <cell r="H1129">
            <v>81.47</v>
          </cell>
          <cell r="I1129">
            <v>76.92</v>
          </cell>
          <cell r="J1129">
            <v>81.47</v>
          </cell>
          <cell r="K1129">
            <v>78.61</v>
          </cell>
          <cell r="L1129">
            <v>78.61</v>
          </cell>
          <cell r="M1129">
            <v>78.61</v>
          </cell>
          <cell r="N1129">
            <v>78.61</v>
          </cell>
        </row>
        <row r="1131">
          <cell r="C1131" t="str">
            <v>1507000031</v>
          </cell>
          <cell r="D1131" t="str">
            <v>SUMINISTRO, FABRICACION Y MONTAJE DE MURO DE TABLAROCA, DOS CARAS;  INCLUYE: SU TRAZO, BASTIDOR FORMADO POR CANAL GALVANIZADO ANCLADO A PISO Y/O MURO Y POSTE GALVANIZADO @ 61CM, FIJACION DE HOJAS CON TORNILLOS AUTOROSCABLES, SELLO Y CALAFATEO DE JUNTAS</v>
          </cell>
          <cell r="E1131" t="str">
            <v>M2</v>
          </cell>
          <cell r="F1131">
            <v>233.13</v>
          </cell>
          <cell r="G1131">
            <v>233.13</v>
          </cell>
          <cell r="H1131">
            <v>254.28</v>
          </cell>
          <cell r="I1131">
            <v>233.13</v>
          </cell>
          <cell r="J1131">
            <v>254.28</v>
          </cell>
          <cell r="K1131">
            <v>244.13</v>
          </cell>
          <cell r="L1131">
            <v>244.13</v>
          </cell>
          <cell r="M1131">
            <v>244.13</v>
          </cell>
          <cell r="N1131">
            <v>244.13</v>
          </cell>
        </row>
        <row r="1132">
          <cell r="D1132" t="str">
            <v>CON PERFACINTA Y REDIMIX, BOQUILLAS Y ESQUINEROS GALVANIZADOS, CORTES, AJUSTES, DESPERDICIOS Y LIMPIEZA. CON TABLAROCA DE 13 MM. DE ESPESOR.</v>
          </cell>
        </row>
        <row r="1134">
          <cell r="C1134" t="str">
            <v>1508000011</v>
          </cell>
          <cell r="D1134" t="str">
            <v>ACERO PARA REFUERZO EN CADENAS Y CASTILLOS, CON VARILLA DEL NO. 2 FY= 2400 KG/CM2, INCLUYE: ACARREOS INTERNOS, SUMINISTRO EN OBRA, HABILITADO, COLOCACIÓN,  AMARRES, GANCHOS, TRASLAPES, DESPERDICIOS, DOBLECES, HERRAMIENTA MENOR Y MANO DE OBRA.</v>
          </cell>
          <cell r="E1134" t="str">
            <v>KG</v>
          </cell>
          <cell r="F1134">
            <v>19.59</v>
          </cell>
          <cell r="G1134">
            <v>21.33</v>
          </cell>
          <cell r="H1134">
            <v>23.94</v>
          </cell>
          <cell r="I1134">
            <v>24.56</v>
          </cell>
          <cell r="J1134">
            <v>24.92</v>
          </cell>
          <cell r="K1134">
            <v>22.53</v>
          </cell>
          <cell r="L1134">
            <v>23.84</v>
          </cell>
          <cell r="M1134">
            <v>23.25</v>
          </cell>
          <cell r="N1134">
            <v>23.2</v>
          </cell>
        </row>
        <row r="1136">
          <cell r="C1136" t="str">
            <v>1508000021</v>
          </cell>
          <cell r="D1136" t="str">
            <v>ACERO PARA REFUERZO EN CADENAS Y CASTILLOS CON VARILLA No. 3 FY=4000 KG/CM2. INCLUYE: ACARREOS INTERNOS, SUMINISTRO EN OBRA, HABILITADO, COLOCACIÓN,  AMARRES, GANCHOS, TRASLAPES, DESPERDICIOS, DOBLECES, HERRAMIENTA MENOR Y MANO DE OBRA..</v>
          </cell>
          <cell r="E1136" t="str">
            <v>KG</v>
          </cell>
          <cell r="F1136">
            <v>17.84</v>
          </cell>
          <cell r="G1136">
            <v>17.559999999999999</v>
          </cell>
          <cell r="H1136">
            <v>20.61</v>
          </cell>
          <cell r="I1136">
            <v>20.170000000000002</v>
          </cell>
          <cell r="J1136">
            <v>19.829999999999998</v>
          </cell>
          <cell r="K1136">
            <v>18.66</v>
          </cell>
          <cell r="L1136">
            <v>19.37</v>
          </cell>
          <cell r="M1136">
            <v>18.940000000000001</v>
          </cell>
          <cell r="N1136">
            <v>18.05</v>
          </cell>
        </row>
        <row r="1139">
          <cell r="C1139" t="str">
            <v>1508000031</v>
          </cell>
          <cell r="D1139" t="str">
            <v>ACERO PARA REFUERZO EN CADENAS Y CASTILLOS CON VARILLAS DEL No. 4 AL 12 FY=4000 KG/CM2. INCLUYE: ACARREOS INTERNOS, SUMINISTRO EN OBRA, HABILITADO, COLOCACIÓN,  AMARRES, GANCHOS, TRASLAPES, DESPERDICIOS, DOBLECES, HERRAMIENTA MENOR Y MANO DE OBRA.</v>
          </cell>
          <cell r="E1139" t="str">
            <v>KG</v>
          </cell>
          <cell r="F1139">
            <v>16.72</v>
          </cell>
          <cell r="G1139">
            <v>16.57</v>
          </cell>
          <cell r="H1139">
            <v>19.7</v>
          </cell>
          <cell r="I1139">
            <v>19.34</v>
          </cell>
          <cell r="J1139">
            <v>18.66</v>
          </cell>
          <cell r="K1139">
            <v>17.11</v>
          </cell>
          <cell r="L1139">
            <v>16.13</v>
          </cell>
          <cell r="M1139">
            <v>17.809999999999999</v>
          </cell>
          <cell r="N1139">
            <v>16.850000000000001</v>
          </cell>
        </row>
        <row r="1141">
          <cell r="C1141" t="str">
            <v>1509000011</v>
          </cell>
          <cell r="D1141" t="str">
            <v>CONCRETO F'C= 150KG/CM2, EN CADENAS Y CASTILLOS, CEMENTO NORMAL, T.M.A. 3/4", ELABORADO EN OBRA, CON MAQUINA REVOLVEDORA, COLOCADO, VIBRADO Y CURADO;  INCLUYE: ACARREOS INTERNOS, DESPERDICIOS, MUESTREO, HERRAMIENTA MENOR Y MANO DE OBRA.</v>
          </cell>
          <cell r="E1141" t="str">
            <v>M3</v>
          </cell>
          <cell r="F1141">
            <v>1410.58</v>
          </cell>
          <cell r="G1141">
            <v>1351.52</v>
          </cell>
          <cell r="H1141">
            <v>1624.22</v>
          </cell>
          <cell r="I1141">
            <v>1559.77</v>
          </cell>
          <cell r="J1141">
            <v>1647.21</v>
          </cell>
          <cell r="K1141">
            <v>1507.13</v>
          </cell>
          <cell r="L1141">
            <v>1360.84</v>
          </cell>
          <cell r="M1141">
            <v>1556.39</v>
          </cell>
          <cell r="N1141">
            <v>1456.57</v>
          </cell>
        </row>
        <row r="1143">
          <cell r="D1143" t="str">
            <v>Total  ALBAÑILERIA</v>
          </cell>
        </row>
        <row r="1144">
          <cell r="C1144" t="str">
            <v>A16</v>
          </cell>
          <cell r="D1144" t="str">
            <v>HERRERIA Y CANCELERIA</v>
          </cell>
        </row>
        <row r="1145">
          <cell r="C1145" t="str">
            <v>A1601</v>
          </cell>
          <cell r="D1145" t="str">
            <v>CANCELERIA TUBULAR</v>
          </cell>
        </row>
        <row r="1146">
          <cell r="C1146" t="str">
            <v>1601000011</v>
          </cell>
          <cell r="D1146" t="str">
            <v>SUMINISTRO Y COLOCACIÓN DE CANCELARÍA TUBULAR DE 3"X1 1/2" DE LAMINA CAL. N0.18 PROLAMSA O SIMILAR EN CALIDAD Y COSTO TIPO VIDRIO-FIJO Y PERSIANA INCLUYE MORTERO CEM-AR 1:5 Y PINTURA ANTICORROSIVA Y ESMALTE COMEX - VELMAR O SIMILAR.</v>
          </cell>
          <cell r="E1146" t="str">
            <v>M2</v>
          </cell>
          <cell r="F1146">
            <v>675.52</v>
          </cell>
          <cell r="G1146">
            <v>675.7</v>
          </cell>
          <cell r="H1146">
            <v>737.03</v>
          </cell>
          <cell r="I1146">
            <v>675.61</v>
          </cell>
          <cell r="J1146">
            <v>737.07</v>
          </cell>
          <cell r="K1146">
            <v>712.67</v>
          </cell>
          <cell r="L1146">
            <v>712.53</v>
          </cell>
          <cell r="M1146">
            <v>712.6</v>
          </cell>
          <cell r="N1146">
            <v>712.51</v>
          </cell>
        </row>
        <row r="1148">
          <cell r="C1148" t="str">
            <v>1601000031</v>
          </cell>
          <cell r="D1148" t="str">
            <v>SUMINISTRO Y COLOCACIÓN DE CANCELARÍA TUBULAR DE LAMINA CALIBRE No.18 PROLAMSA TIPO CORREDIZA INCLUYE: PINTURA ANTICORROSIVA Y ESMALTE COMEX - VELMAR O SIMILAR EN CALIDAD Y COSTO.</v>
          </cell>
          <cell r="E1148" t="str">
            <v>M2</v>
          </cell>
          <cell r="F1148">
            <v>559.79</v>
          </cell>
          <cell r="G1148">
            <v>561.32000000000005</v>
          </cell>
          <cell r="H1148">
            <v>622.01</v>
          </cell>
          <cell r="I1148">
            <v>560.35</v>
          </cell>
          <cell r="J1148">
            <v>622.49</v>
          </cell>
          <cell r="K1148">
            <v>597.92999999999995</v>
          </cell>
          <cell r="L1148">
            <v>596.35</v>
          </cell>
          <cell r="M1148">
            <v>597.1</v>
          </cell>
          <cell r="N1148">
            <v>595.87</v>
          </cell>
        </row>
        <row r="1151">
          <cell r="C1151" t="str">
            <v>1601000041</v>
          </cell>
          <cell r="D1151" t="str">
            <v>SUMINISTRO Y COLOCACIÓN DE JAMBAS DE ALUMINIO ANODIZADO NATURAL, INCLUYE: OPERADOR (JUEGO DERECHA-IZQUIERDA), SEGUROS Y PIJAS.</v>
          </cell>
          <cell r="E1151" t="str">
            <v>ML</v>
          </cell>
          <cell r="F1151">
            <v>79.8</v>
          </cell>
          <cell r="G1151">
            <v>79.8</v>
          </cell>
          <cell r="H1151">
            <v>85.24</v>
          </cell>
          <cell r="I1151">
            <v>79.8</v>
          </cell>
          <cell r="J1151">
            <v>85.24</v>
          </cell>
          <cell r="K1151">
            <v>81.790000000000006</v>
          </cell>
          <cell r="L1151">
            <v>81.790000000000006</v>
          </cell>
          <cell r="M1151">
            <v>81.790000000000006</v>
          </cell>
          <cell r="N1151">
            <v>81.790000000000006</v>
          </cell>
        </row>
        <row r="1153">
          <cell r="C1153" t="str">
            <v>1601000051</v>
          </cell>
          <cell r="D1153" t="str">
            <v>SUMINISTRO  Y  COLOCACIÓN  DE  CANCELARÍA TUBULAR DE 3"X1 1/2"  DE LAMINA CALIBRE 20 PROLAMSA, O SIMILAR EN CALIDAD Y COSTO PARA RECIBIR PERSIANA, INCLUYE: VIDRIO FLOTADO CLARO 6 MM. EN TABLETAS VIGUETA DE  3/8,  PINTURA ANTICORROSIVA, COMEX-VELMAR PARA 2</v>
          </cell>
          <cell r="E1153" t="str">
            <v>M2</v>
          </cell>
          <cell r="F1153">
            <v>1051.3599999999999</v>
          </cell>
          <cell r="G1153">
            <v>1051.3599999999999</v>
          </cell>
          <cell r="H1153">
            <v>1140.1099999999999</v>
          </cell>
          <cell r="I1153">
            <v>1051.3599999999999</v>
          </cell>
          <cell r="J1153">
            <v>1140.1099999999999</v>
          </cell>
          <cell r="K1153">
            <v>1108.51</v>
          </cell>
          <cell r="L1153">
            <v>1108.51</v>
          </cell>
          <cell r="M1153">
            <v>1108.51</v>
          </cell>
          <cell r="N1153">
            <v>1108.51</v>
          </cell>
        </row>
        <row r="1157">
          <cell r="C1157" t="str">
            <v>1601000061</v>
          </cell>
          <cell r="D1157" t="str">
            <v>SUMINISTRO Y COLOCACIÓN DE FIERRO ESTRUCTURAL CUADRADO DE 1/2" PARA PROTECCIONES DE VENTANA, FORMADA CON CUADRADO DE 1/2" A CADA 14CM EN EL SENTIDO HORIZONTAL  Y A CADA 20CM EN EL SENTIDO VERTICAL INCLUYE: PINTURA ANTICORROSIVA, PINTURA ESMALTE,</v>
          </cell>
          <cell r="E1157" t="str">
            <v>M2</v>
          </cell>
          <cell r="F1157">
            <v>935.73</v>
          </cell>
          <cell r="G1157">
            <v>935.73</v>
          </cell>
          <cell r="H1157">
            <v>1050.93</v>
          </cell>
          <cell r="I1157">
            <v>935.73</v>
          </cell>
          <cell r="J1157">
            <v>1050.93</v>
          </cell>
          <cell r="K1157">
            <v>1011.26</v>
          </cell>
          <cell r="L1157">
            <v>1011.26</v>
          </cell>
          <cell r="M1157">
            <v>1011.26</v>
          </cell>
          <cell r="N1157">
            <v>1011.26</v>
          </cell>
        </row>
        <row r="1158">
          <cell r="D1158" t="str">
            <v>MATERIALES, MANO DE OBRA Y HERRAMIENTA.</v>
          </cell>
        </row>
        <row r="1161">
          <cell r="D1161" t="str">
            <v>Total  CANCELERIA TUBULAR</v>
          </cell>
        </row>
        <row r="1162">
          <cell r="C1162" t="str">
            <v>A1602</v>
          </cell>
          <cell r="D1162" t="str">
            <v>TAPAS METALICAS</v>
          </cell>
        </row>
        <row r="1163">
          <cell r="C1163" t="str">
            <v>1601000072</v>
          </cell>
          <cell r="D1163" t="str">
            <v>SUMINISTRO Y COLOCACIÓN DE TAPA DE CARCAMO SECO DE 1.12X1.12 M. INCLUYE: LAMINA CALIBRE 14 ANTIDERRAPANTE, BISAGRA TIPO PERNO DE 25X3 MM. Y ANGULO DE 25X3 MM Y 38X3 MM. CON ANCLAS No. 2 DE 40 CMS. PORTACANDO DE PINTURA ANTICORROSIVA Y ESMALTE.</v>
          </cell>
          <cell r="E1163" t="str">
            <v>PZA</v>
          </cell>
          <cell r="F1163">
            <v>972.07</v>
          </cell>
          <cell r="G1163">
            <v>972.39</v>
          </cell>
          <cell r="H1163">
            <v>1128.56</v>
          </cell>
          <cell r="I1163">
            <v>972.18</v>
          </cell>
          <cell r="J1163">
            <v>1128.4100000000001</v>
          </cell>
          <cell r="K1163">
            <v>1058.1400000000001</v>
          </cell>
          <cell r="L1163">
            <v>1058.1400000000001</v>
          </cell>
          <cell r="M1163">
            <v>1058.1400000000001</v>
          </cell>
          <cell r="N1163">
            <v>1058.1400000000001</v>
          </cell>
        </row>
        <row r="1165">
          <cell r="C1165" t="str">
            <v>1601000073</v>
          </cell>
          <cell r="D1165" t="str">
            <v>SUMINISTRO Y COLOCACIÓN DE MARCO METALICO DE 1.00 X0.20 M. DE ANGULO DE 3/4"X1/8" DE ESPESOR.  CON MALLA TIPO ARENERO PARA VENTILACIÓN DE CARCAMO SECO INCLUYE: PINTURA ANTICORROSIVA Y  ESMALTE COMEX O SIMILAR EN CALIDAD Y COSTO.</v>
          </cell>
          <cell r="E1165" t="str">
            <v>PZA</v>
          </cell>
          <cell r="F1165">
            <v>117.48</v>
          </cell>
          <cell r="G1165">
            <v>118.09</v>
          </cell>
          <cell r="H1165">
            <v>145.01</v>
          </cell>
          <cell r="I1165">
            <v>117.71</v>
          </cell>
          <cell r="J1165">
            <v>145.21</v>
          </cell>
          <cell r="K1165">
            <v>127.9</v>
          </cell>
          <cell r="L1165">
            <v>127.27</v>
          </cell>
          <cell r="M1165">
            <v>127.61</v>
          </cell>
          <cell r="N1165">
            <v>127.07</v>
          </cell>
        </row>
        <row r="1167">
          <cell r="C1167" t="str">
            <v>1601000091</v>
          </cell>
          <cell r="D1167" t="str">
            <v>SUMINISTRO Y COLOCACIÓN DE TAPA DE REGISTRO DE 70X 70 CMS. INCLUYE: LAMINA CALIBRE 18 BISAGRA TIPO PERNO. ANGULO DE 25X3 MM. Y ANCLA DEL No. 2 DE 40 CMS. PINTURA ANTICORROSIVA Y ESMALTE MARCA COMEX O SIMILAR EN CALIDAD Y COSTO.</v>
          </cell>
          <cell r="E1167" t="str">
            <v>PZA</v>
          </cell>
          <cell r="F1167">
            <v>673.16</v>
          </cell>
          <cell r="G1167">
            <v>675.31</v>
          </cell>
          <cell r="H1167">
            <v>767.1</v>
          </cell>
          <cell r="I1167">
            <v>673.94</v>
          </cell>
          <cell r="J1167">
            <v>767.79</v>
          </cell>
          <cell r="K1167">
            <v>728.15</v>
          </cell>
          <cell r="L1167">
            <v>725.93</v>
          </cell>
          <cell r="M1167">
            <v>726.98</v>
          </cell>
          <cell r="N1167">
            <v>725.29</v>
          </cell>
        </row>
        <row r="1169">
          <cell r="C1169" t="str">
            <v>1601000092</v>
          </cell>
          <cell r="D1169" t="str">
            <v>SUMINISTRO Y COLOCACIÓN DE TAPA METÁLICA PARA CISTERNA DE 60X60 CMS. DE SECCIÓN CON LAMINA LISA CALIBRE 20 INCLUYE: BISAGRAS TUBULARES, ANGULO DE 25X3 MM. Y 38X3 MM. ANCLAS Y PINTURA ANTICORROSIVA.</v>
          </cell>
          <cell r="E1169" t="str">
            <v>PZA</v>
          </cell>
          <cell r="F1169">
            <v>480.74</v>
          </cell>
          <cell r="G1169">
            <v>480.74</v>
          </cell>
          <cell r="H1169">
            <v>546.02</v>
          </cell>
          <cell r="I1169">
            <v>480.74</v>
          </cell>
          <cell r="J1169">
            <v>546.02</v>
          </cell>
          <cell r="K1169">
            <v>517.12</v>
          </cell>
          <cell r="L1169">
            <v>517.12</v>
          </cell>
          <cell r="M1169">
            <v>517.12</v>
          </cell>
          <cell r="N1169">
            <v>517.12</v>
          </cell>
        </row>
        <row r="1171">
          <cell r="D1171" t="str">
            <v>Total  TAPAS METALICAS</v>
          </cell>
        </row>
        <row r="1173">
          <cell r="C1173" t="str">
            <v>A1603</v>
          </cell>
          <cell r="D1173" t="str">
            <v>PUERTAS METALICAS</v>
          </cell>
        </row>
        <row r="1174">
          <cell r="C1174" t="str">
            <v>1601000101</v>
          </cell>
          <cell r="D1174" t="str">
            <v>SUMINISTRO Y COLOCACIÓN DE PUERTA METÁLICA CON MARCO DE CHAMBRANA "L" PERFIL  M-225 CONTRAMARCO DE PERFIL TUBULAR DE 3"X1 1/2" PROLAMSA O SIMILAR CALIBRE 20 Y FORRO DE LAMINA TROQUELADA "Y" INCLUYE: PINTURA ANTICORROSIVA Y ESMALTE COMEX, LIMPIEZA Y PREPAR</v>
          </cell>
          <cell r="E1174" t="str">
            <v>M2.</v>
          </cell>
          <cell r="F1174">
            <v>955.31</v>
          </cell>
          <cell r="G1174">
            <v>955.31</v>
          </cell>
          <cell r="H1174">
            <v>1071.9100000000001</v>
          </cell>
          <cell r="I1174">
            <v>955.31</v>
          </cell>
          <cell r="J1174">
            <v>1071.9100000000001</v>
          </cell>
          <cell r="K1174">
            <v>1025.1600000000001</v>
          </cell>
          <cell r="L1174">
            <v>1025.1600000000001</v>
          </cell>
          <cell r="M1174">
            <v>1025.1600000000001</v>
          </cell>
          <cell r="N1174">
            <v>1025.1600000000001</v>
          </cell>
        </row>
        <row r="1177">
          <cell r="C1177" t="str">
            <v>1601000111</v>
          </cell>
          <cell r="D1177" t="str">
            <v>SUMINISTRO Y COLOCACIÓN DE PUERTA ABATIBLE CON MARCO DE PERFIL TUBULAR IMSA ZM-225  O SIMILAR Y HOJA CON BASTIDOR DE MADERA DE PINO FORRADA CON TRIPLAY DE PINO DE 6 MM. DE ESP. EN AMBAS CARAS ACABADO BARNIZADO INCLUYE: CERRADURA DE PERILLA MOD A 52PD</v>
          </cell>
          <cell r="E1177" t="str">
            <v>M2.</v>
          </cell>
          <cell r="F1177">
            <v>1435.88</v>
          </cell>
          <cell r="G1177">
            <v>1436.78</v>
          </cell>
          <cell r="H1177">
            <v>1674.47</v>
          </cell>
          <cell r="I1177">
            <v>1438</v>
          </cell>
          <cell r="J1177">
            <v>1672.26</v>
          </cell>
          <cell r="K1177">
            <v>1588.82</v>
          </cell>
          <cell r="L1177">
            <v>1589.05</v>
          </cell>
          <cell r="M1177">
            <v>1600.14</v>
          </cell>
          <cell r="N1177">
            <v>1600.26</v>
          </cell>
        </row>
        <row r="1178">
          <cell r="D1178" t="str">
            <v>YALE O SIMILAR EN CALIDAD Y COSTO, PINTURA ANTICORROSIVA Y ESMALTE.</v>
          </cell>
        </row>
        <row r="1180">
          <cell r="C1180" t="str">
            <v>1601000121</v>
          </cell>
          <cell r="D1180" t="str">
            <v>SUMINISTRO Y COLOCACIÓN DE PUERTA ABATIBLE CON MARCO Y CONTRAMARCO DE PERFILES TUBULARES IMSA ZM-225 ZP-100 ZP-015 O SIMILAR INCLUYE: CRISTAL FLOTADO CLARO DE 6 MM. EN FIJOS, CHAPA MARCA PHILLIPS 715, O SIMILAR EN CALIDAD Y COSTO PINTURA ANTICORROSIVA Y</v>
          </cell>
          <cell r="E1180" t="str">
            <v>M2.</v>
          </cell>
          <cell r="F1180">
            <v>716.12</v>
          </cell>
          <cell r="G1180">
            <v>716.12</v>
          </cell>
          <cell r="H1180">
            <v>804.83</v>
          </cell>
          <cell r="I1180">
            <v>716.12</v>
          </cell>
          <cell r="J1180">
            <v>804.83</v>
          </cell>
          <cell r="K1180">
            <v>772.12</v>
          </cell>
          <cell r="L1180">
            <v>772.12</v>
          </cell>
          <cell r="M1180">
            <v>772.12</v>
          </cell>
          <cell r="N1180">
            <v>772.12</v>
          </cell>
        </row>
        <row r="1181">
          <cell r="D1181" t="str">
            <v>ESMALTE.</v>
          </cell>
        </row>
        <row r="1183">
          <cell r="C1183" t="str">
            <v>1602000021</v>
          </cell>
          <cell r="D1183" t="str">
            <v>COLOCACIÓN DE PUERTA DE LAMINA CON MARCO DE 1.00X 2.00 MTS, INCLUYE: DEMOLICIÓN, RESANES, MORTERO CEMENTO-ARENA 1:5, NIVELACIÓN Y LIMPIEZA.</v>
          </cell>
          <cell r="E1183" t="str">
            <v>PZA</v>
          </cell>
          <cell r="F1183">
            <v>164.23</v>
          </cell>
          <cell r="G1183">
            <v>164.99</v>
          </cell>
          <cell r="H1183">
            <v>209.98</v>
          </cell>
          <cell r="I1183">
            <v>164.5</v>
          </cell>
          <cell r="J1183">
            <v>210.22</v>
          </cell>
          <cell r="K1183">
            <v>181.42</v>
          </cell>
          <cell r="L1183">
            <v>180.62</v>
          </cell>
          <cell r="M1183">
            <v>180.99</v>
          </cell>
          <cell r="N1183">
            <v>180.38</v>
          </cell>
        </row>
        <row r="1186">
          <cell r="C1186" t="str">
            <v>1604000011</v>
          </cell>
          <cell r="D1186" t="str">
            <v>SUMINISTRO Y COLOCACIÓN DE MAMPARA METÁLICA CON CONTRAMARCO DE PERFIL TUBULAR P-150 DE 1 1/2" X 1 1/2" FORRO DE LAMINA TROQUELADA MARCA PROLAMSA O SIMILAR EN CALIDAD Y COSTO CALIBRE 20, INCLUYE: ANCLAS CON SOLERA DE 1/2" PINTURA ANTICORROSIVA ESMALTE</v>
          </cell>
          <cell r="E1186" t="str">
            <v>M2.</v>
          </cell>
          <cell r="F1186">
            <v>765.59</v>
          </cell>
          <cell r="G1186">
            <v>767.12</v>
          </cell>
          <cell r="H1186">
            <v>850.85</v>
          </cell>
          <cell r="I1186">
            <v>766.15</v>
          </cell>
          <cell r="J1186">
            <v>851.33</v>
          </cell>
          <cell r="K1186">
            <v>817.94</v>
          </cell>
          <cell r="L1186">
            <v>816.34</v>
          </cell>
          <cell r="M1186">
            <v>817.11</v>
          </cell>
          <cell r="N1186">
            <v>815.89</v>
          </cell>
        </row>
        <row r="1187">
          <cell r="D1187" t="str">
            <v>COMEX O SIMILAR, EN CALIDAD Y COSTO LIMPIEZA Y PREPARACIÓN DE LA SUPERFICIE.</v>
          </cell>
        </row>
        <row r="1189">
          <cell r="D1189" t="str">
            <v>Total  PUERTAS METALICAS</v>
          </cell>
        </row>
        <row r="1190">
          <cell r="C1190" t="str">
            <v>A1604</v>
          </cell>
          <cell r="D1190" t="str">
            <v>ESCALERAS</v>
          </cell>
        </row>
        <row r="1191">
          <cell r="C1191" t="str">
            <v>1601000103</v>
          </cell>
          <cell r="D1191" t="str">
            <v>SUMINISTRO Y COLOCACIÓN DE ACERO REDONDO DE 1/2" DE DIÁMETRO, PARA ESCALERA MARINA DE 50 CMS DE ANCHO.  ANCLADA AL MURO CON UNA SEPARACIÓN DE 30 CMS.</v>
          </cell>
          <cell r="E1191" t="str">
            <v>ML</v>
          </cell>
          <cell r="F1191">
            <v>481.64</v>
          </cell>
          <cell r="G1191">
            <v>483.69</v>
          </cell>
          <cell r="H1191">
            <v>561.22</v>
          </cell>
          <cell r="I1191">
            <v>482.42</v>
          </cell>
          <cell r="J1191">
            <v>561.86</v>
          </cell>
          <cell r="K1191">
            <v>526.39</v>
          </cell>
          <cell r="L1191">
            <v>524.29</v>
          </cell>
          <cell r="M1191">
            <v>525.41999999999996</v>
          </cell>
          <cell r="N1191">
            <v>523.65</v>
          </cell>
        </row>
        <row r="1193">
          <cell r="C1193" t="str">
            <v>1601000104</v>
          </cell>
          <cell r="D1193" t="str">
            <v>SUMINISTRO Y COLOCACIÓN DE ESCALERA MARINA DE 4.00 M. DE LONGITUD Y 50 CMS. DE ANCHO EN 2 BASES VERTICALES DE TUBO DE Fo.Go. CED-40 DE 25 MM. DE DIÁMETRO Y PELDAÑOS HORIZONTALES DE TUBO DE Fo.Go. CED-40 DE 19 MM. DE DIÁMETRO A CADA 30 CMS. SOLDADOS A</v>
          </cell>
          <cell r="E1193" t="str">
            <v>PZA</v>
          </cell>
          <cell r="F1193">
            <v>2126.8000000000002</v>
          </cell>
          <cell r="G1193">
            <v>2131.19</v>
          </cell>
          <cell r="H1193">
            <v>2398.84</v>
          </cell>
          <cell r="I1193">
            <v>2128.39</v>
          </cell>
          <cell r="J1193">
            <v>2400.1999999999998</v>
          </cell>
          <cell r="K1193">
            <v>2283.1</v>
          </cell>
          <cell r="L1193">
            <v>2278.58</v>
          </cell>
          <cell r="M1193">
            <v>2280.73</v>
          </cell>
          <cell r="N1193">
            <v>2277.25</v>
          </cell>
        </row>
        <row r="1194">
          <cell r="D1194" t="str">
            <v>TUBO VERTICAL INCLUYE: 8 ANCLAS DE ANGULO DE 1 1/2"X3/16", PINTURA ANTICORROSIVA Y ESMALTE.</v>
          </cell>
        </row>
        <row r="1196">
          <cell r="C1196" t="str">
            <v>1601000107</v>
          </cell>
          <cell r="D1196" t="str">
            <v>SUMINISTRO Y COLOCACIÓN DE ESCALERA TIPO MARINA CON VARILLA DE 5/8" SEPARACIONES A CADA 30 CMS. Y ANCHO DE 40 CMS.</v>
          </cell>
          <cell r="E1196" t="str">
            <v>ML.</v>
          </cell>
          <cell r="F1196">
            <v>356.86</v>
          </cell>
          <cell r="G1196">
            <v>357</v>
          </cell>
          <cell r="H1196">
            <v>406.29</v>
          </cell>
          <cell r="I1196">
            <v>356.91</v>
          </cell>
          <cell r="J1196">
            <v>406.33</v>
          </cell>
          <cell r="K1196">
            <v>383.76</v>
          </cell>
          <cell r="L1196">
            <v>383.61</v>
          </cell>
          <cell r="M1196">
            <v>383.69</v>
          </cell>
          <cell r="N1196">
            <v>383.57</v>
          </cell>
        </row>
        <row r="1199">
          <cell r="D1199" t="str">
            <v>Total  ESCALERAS</v>
          </cell>
        </row>
        <row r="1200">
          <cell r="C1200" t="str">
            <v>A1605</v>
          </cell>
          <cell r="D1200" t="str">
            <v>VENTANAS Y PROTECCIONES</v>
          </cell>
        </row>
        <row r="1201">
          <cell r="C1201" t="str">
            <v>1601000105</v>
          </cell>
          <cell r="D1201" t="str">
            <v>SUMINISTRO Y COLOCACIÓN DE VENTANA A BASE DE ÁNGULO O DE 1 1/2"X1 1/2"X 1/4" CON  REFUERZO VERTICAL DE REDONDO DE 5/8" A CADA 10 CMS. Y REFUERZO HORIZONTAL CON SOLERA DE 1/4"X1/4" A CADA 30 CMS. INCLUYE: PINTURA ANTICORROSIVA Y ESMALTE COMEX O SIMILAR</v>
          </cell>
          <cell r="E1201" t="str">
            <v>M2.</v>
          </cell>
          <cell r="F1201">
            <v>1095.8599999999999</v>
          </cell>
          <cell r="G1201">
            <v>1097.53</v>
          </cell>
          <cell r="H1201">
            <v>1244.9100000000001</v>
          </cell>
          <cell r="I1201">
            <v>1096.58</v>
          </cell>
          <cell r="J1201">
            <v>1245.46</v>
          </cell>
          <cell r="K1201">
            <v>1190.94</v>
          </cell>
          <cell r="L1201">
            <v>1189.23</v>
          </cell>
          <cell r="M1201">
            <v>1190.4000000000001</v>
          </cell>
          <cell r="N1201">
            <v>1188.6199999999999</v>
          </cell>
        </row>
        <row r="1202">
          <cell r="D1202" t="str">
            <v>EN CALIDAD Y COSTO.</v>
          </cell>
        </row>
        <row r="1204">
          <cell r="C1204" t="str">
            <v>1601000131</v>
          </cell>
          <cell r="D1204" t="str">
            <v>SUMINISTRO Y COLOCACIÓN DE VENTANA CON MARCO DE PERFIL TUBULAR IMSA ZR-300 O SIMILAR CON JAMBA DE ALUMINIO DE 1/2" CRISTAL FLOTADO CLARO DE  6 MM. DE ESP.   EN TABLETAS Y FIJOS INCLUYE: VIGUETAS DE PERFIL TUBULAR DE 3/8" PINTURA ANTICORROSIVA Y ESMALTE,</v>
          </cell>
          <cell r="E1204" t="str">
            <v>M2.</v>
          </cell>
          <cell r="F1204">
            <v>693.02</v>
          </cell>
          <cell r="G1204">
            <v>693.02</v>
          </cell>
          <cell r="H1204">
            <v>759.54</v>
          </cell>
          <cell r="I1204">
            <v>693.02</v>
          </cell>
          <cell r="J1204">
            <v>759.54</v>
          </cell>
          <cell r="K1204">
            <v>733.64</v>
          </cell>
          <cell r="L1204">
            <v>733.64</v>
          </cell>
          <cell r="M1204">
            <v>733.64</v>
          </cell>
          <cell r="N1204">
            <v>733.64</v>
          </cell>
        </row>
        <row r="1205">
          <cell r="D1205" t="str">
            <v>MARCA COMEX O SIMILAR EN CALIDAD Y COSTO, LIMPIA Y PREPARACIÓN DE LA SUPERFICIE.</v>
          </cell>
        </row>
        <row r="1207">
          <cell r="C1207" t="str">
            <v>1602000026</v>
          </cell>
          <cell r="D1207" t="str">
            <v>SUMINISTRO Y COLOCACIÓN DE REJA EN VENTANA DE CELDA DE 1.97X0.50 M. CON REFUERZO VERTICAL DE SOLERA DE 2"X1/4"  A CADA 15 CMS , MARCO DE REDONDO LISO 5/8"  INCLUYE: MATERIALES MANO DE OBRA EQUIPO Y HERRAMIENTA FLETE, ANCLAJES, HERRAJES, SOLDADURA,</v>
          </cell>
          <cell r="E1207" t="str">
            <v>PZA</v>
          </cell>
          <cell r="F1207">
            <v>1059.52</v>
          </cell>
          <cell r="G1207">
            <v>1059.52</v>
          </cell>
          <cell r="H1207">
            <v>1207.8800000000001</v>
          </cell>
          <cell r="I1207">
            <v>1059.52</v>
          </cell>
          <cell r="J1207">
            <v>1207.8800000000001</v>
          </cell>
          <cell r="K1207">
            <v>1151.47</v>
          </cell>
          <cell r="L1207">
            <v>1151.47</v>
          </cell>
          <cell r="M1207">
            <v>1151.47</v>
          </cell>
          <cell r="N1207">
            <v>1151.47</v>
          </cell>
        </row>
        <row r="1208">
          <cell r="D1208" t="str">
            <v>LIMPIEZA, PINTURA ANTICORROSIVA Y ESMALTE.</v>
          </cell>
        </row>
        <row r="1210">
          <cell r="C1210" t="str">
            <v>1602000028</v>
          </cell>
          <cell r="D1210" t="str">
            <v>SUMINISTRO,  HABILITADO Y COLOCACIÓN DE DIVISIONES Y PROTECCIONES A BASE DE PERFIL PTR DE 1 1/4"X1 1/4"X1/8"A CADA 1.00M DE  LONGITUD  Y MALLA CICLON CALIBRE 12 55X55 MM  DE 2.00 MTS DE ALTURA. SOLDADA AL PERFIL INCLUYE: PINTURA ANTICORROSIVA Y ESMALTE.</v>
          </cell>
          <cell r="E1210" t="str">
            <v>ML</v>
          </cell>
          <cell r="F1210">
            <v>394.31</v>
          </cell>
          <cell r="G1210">
            <v>394.31</v>
          </cell>
          <cell r="H1210">
            <v>456.39</v>
          </cell>
          <cell r="I1210">
            <v>394.31</v>
          </cell>
          <cell r="J1210">
            <v>456.39</v>
          </cell>
          <cell r="K1210">
            <v>430.04</v>
          </cell>
          <cell r="L1210">
            <v>430.04</v>
          </cell>
          <cell r="M1210">
            <v>430.04</v>
          </cell>
          <cell r="N1210">
            <v>430.04</v>
          </cell>
        </row>
        <row r="1213">
          <cell r="C1213" t="str">
            <v>1604000027</v>
          </cell>
          <cell r="D1213" t="str">
            <v>SUMINISTRO HABILITADO Y COLOCACIÓN DE DIVISIONES Y PROTECCIONES A BASE DE ANGULO DE 1"X1/4" Y MALLA CICLON CALIBRE 10.5 55X55 MM. SOLDADA AL ANGULO INCLUYE: PINTURA ANTICORROSIVA MATERIALES MANO DE OBRA Y HERRAMIENTA.</v>
          </cell>
          <cell r="E1213" t="str">
            <v>M2.</v>
          </cell>
          <cell r="F1213">
            <v>485.28</v>
          </cell>
          <cell r="G1213">
            <v>485.28</v>
          </cell>
          <cell r="H1213">
            <v>564.03</v>
          </cell>
          <cell r="I1213">
            <v>485.28</v>
          </cell>
          <cell r="J1213">
            <v>564.03</v>
          </cell>
          <cell r="K1213">
            <v>531.12</v>
          </cell>
          <cell r="L1213">
            <v>531.12</v>
          </cell>
          <cell r="M1213">
            <v>531.12</v>
          </cell>
          <cell r="N1213">
            <v>531.12</v>
          </cell>
        </row>
        <row r="1215">
          <cell r="D1215" t="str">
            <v>Total  VENTANAS Y PROTECCIONES</v>
          </cell>
        </row>
        <row r="1216">
          <cell r="C1216" t="str">
            <v>A1606</v>
          </cell>
          <cell r="D1216" t="str">
            <v>REJAS METALICAS</v>
          </cell>
        </row>
        <row r="1217">
          <cell r="C1217" t="str">
            <v>1602000022</v>
          </cell>
          <cell r="D1217" t="str">
            <v>SUMINISTRO Y COLOCACIÓN DE REJA METÁLICA ABATIBLE DE 2.00 MTS. DE ALTURA, ANCLADA, ELABORADA CON PERFILES ZINTRO ZR-200, CON ELEMENTOS VERTICALES DE 1.90 MTS. A CADA 10 CMS. Y 2 ELEMENTOS HORIZONTALES DE 1.20 MTS. DE SEPARACIÓN INCLUYE: PINTURA</v>
          </cell>
          <cell r="E1217" t="str">
            <v>ML.</v>
          </cell>
          <cell r="F1217">
            <v>1316.86</v>
          </cell>
          <cell r="G1217">
            <v>1317.94</v>
          </cell>
          <cell r="H1217">
            <v>1477.03</v>
          </cell>
          <cell r="I1217">
            <v>1317.25</v>
          </cell>
          <cell r="J1217">
            <v>1477.36</v>
          </cell>
          <cell r="K1217">
            <v>1421.24</v>
          </cell>
          <cell r="L1217">
            <v>1420.12</v>
          </cell>
          <cell r="M1217">
            <v>1420.64</v>
          </cell>
          <cell r="N1217">
            <v>1419.8</v>
          </cell>
        </row>
        <row r="1218">
          <cell r="D1218" t="str">
            <v>ANTICORROSIVA, ANCLAS Y RESANES.</v>
          </cell>
        </row>
        <row r="1220">
          <cell r="C1220" t="str">
            <v>1602000023</v>
          </cell>
          <cell r="D1220" t="str">
            <v>SUMINISTRO Y COLOCACIÓN DE REJA METÁLICA FIJA DE 2.00 MTS. DE ALTURA ANCLADA A COLUMNAS, ELABORADO CON PERFILES ZINTRO ZR-200, CON ELEMENTOS VERTICAL ES DE 1.90 M. DE ALTURA A CADA 10 CMS. Y 2 ELEMENTOS HORIZONTALES DE 1.20 M. DE SEPARACIÓN. INCLUYE:</v>
          </cell>
          <cell r="E1220" t="str">
            <v>ML.</v>
          </cell>
          <cell r="F1220">
            <v>1268.8</v>
          </cell>
          <cell r="G1220">
            <v>1269.8800000000001</v>
          </cell>
          <cell r="H1220">
            <v>1428.96</v>
          </cell>
          <cell r="I1220">
            <v>1269.2</v>
          </cell>
          <cell r="J1220">
            <v>1429.3</v>
          </cell>
          <cell r="K1220">
            <v>1373.17</v>
          </cell>
          <cell r="L1220">
            <v>1372.06</v>
          </cell>
          <cell r="M1220">
            <v>1372.57</v>
          </cell>
          <cell r="N1220">
            <v>1371.73</v>
          </cell>
        </row>
        <row r="1221">
          <cell r="D1221" t="str">
            <v>PINTURA ANTICORROSIVA Y ESMALTE, ANCLAS Y RESANES.</v>
          </cell>
        </row>
        <row r="1223">
          <cell r="C1223" t="str">
            <v>1602000024</v>
          </cell>
          <cell r="D1223" t="str">
            <v>SUMINISTRO Y COLOCACIÓN DE REJA ESTRUCTURAL DE 2.10X1.25 M. CON MARCO DE ANGULO DE 2"X2"X1/8", REF. HORIZONTAL DE  SOLERA DE 2"X1/4" Y REDONDO DE 5/8" A  CADA 10 CMS INCLUYE:.: MATERIAL MANO DE OBRA EQUIPO HERRAMIENTA, FLETES, ANCLAS, HERRAJES,</v>
          </cell>
          <cell r="E1223" t="str">
            <v>PZA</v>
          </cell>
          <cell r="F1223">
            <v>1784.4</v>
          </cell>
          <cell r="G1223">
            <v>1784.4</v>
          </cell>
          <cell r="H1223">
            <v>1916.94</v>
          </cell>
          <cell r="I1223">
            <v>1784.4</v>
          </cell>
          <cell r="J1223">
            <v>1916.94</v>
          </cell>
          <cell r="K1223">
            <v>1865.42</v>
          </cell>
          <cell r="L1223">
            <v>1865.42</v>
          </cell>
          <cell r="M1223">
            <v>1865.42</v>
          </cell>
          <cell r="N1223">
            <v>1865.42</v>
          </cell>
        </row>
        <row r="1225">
          <cell r="D1225" t="str">
            <v>SOLDADURA, LIMPIEZA, PINTURA ANTICORROSIVA Y ESMALTE COMEX O SIMILAR EN CALIDAD Y COSTO</v>
          </cell>
        </row>
        <row r="1227">
          <cell r="C1227" t="str">
            <v>1602000025</v>
          </cell>
          <cell r="D1227" t="str">
            <v>SUMINISTRO Y COLOCACIÓN DE REJA DE CELDA ESTRUCTURAL DE 2.20X1.975 M. CON ANGULO DE 2"X2"X1/8", REF. HORIZONTAL DE SOLERA DE 2"X1/4" Y REDONDO DE 5/8" A  CADA 10 CMS  INCLUYE: MATERIALES, MANO DE OBRA, EQUIPO, HERRAMIENTA, HERRAJES, SOLDADURA, PINTURA</v>
          </cell>
          <cell r="E1227" t="str">
            <v>PZA</v>
          </cell>
          <cell r="F1227">
            <v>2412.9299999999998</v>
          </cell>
          <cell r="G1227">
            <v>2412.9299999999998</v>
          </cell>
          <cell r="H1227">
            <v>2589.64</v>
          </cell>
          <cell r="I1227">
            <v>2412.9299999999998</v>
          </cell>
          <cell r="J1227">
            <v>2589.64</v>
          </cell>
          <cell r="K1227">
            <v>2520.9499999999998</v>
          </cell>
          <cell r="L1227">
            <v>2520.9499999999998</v>
          </cell>
          <cell r="M1227">
            <v>2520.9499999999998</v>
          </cell>
          <cell r="N1227">
            <v>2520.9499999999998</v>
          </cell>
        </row>
        <row r="1228">
          <cell r="D1228" t="str">
            <v>ANTICORROSIVA Y ESMALTE.</v>
          </cell>
        </row>
        <row r="1230">
          <cell r="D1230" t="str">
            <v>Total  REJAS METALICAS</v>
          </cell>
        </row>
        <row r="1231">
          <cell r="C1231" t="str">
            <v>A1607</v>
          </cell>
          <cell r="D1231" t="str">
            <v>CELOCIA ARTISTICA DE FIERRO FORJADO</v>
          </cell>
        </row>
        <row r="1232">
          <cell r="C1232" t="str">
            <v>1605000021</v>
          </cell>
          <cell r="D1232" t="str">
            <v>SUMINISTRO, ACARREO Y COLOCACIÓN DE CELOSÍA ARTÍSTICA DE FIERRO FORJADO, EN DIFERENTES MEDIDAS Y DISEÑOS, PARA FORMAR VALLAS, ARRIATES, JARDINERAS,   BALCONES, BARANDALES Y KIOSKOS. INCLUYE: TRAZO, SOPORTERÍAS, NIVELACIÓN, ALINEACIÓN Y FIJACIÓN. CELOSÍA</v>
          </cell>
          <cell r="E1232" t="str">
            <v>PZA</v>
          </cell>
          <cell r="F1232">
            <v>183.64</v>
          </cell>
          <cell r="G1232">
            <v>183.64</v>
          </cell>
          <cell r="H1232">
            <v>189.55</v>
          </cell>
          <cell r="I1232">
            <v>183.64</v>
          </cell>
          <cell r="J1232">
            <v>189.55</v>
          </cell>
          <cell r="K1232">
            <v>186.71</v>
          </cell>
          <cell r="L1232">
            <v>186.71</v>
          </cell>
          <cell r="M1232">
            <v>186.71</v>
          </cell>
          <cell r="N1232">
            <v>186.71</v>
          </cell>
        </row>
        <row r="1233">
          <cell r="D1233" t="str">
            <v>MODELO "PORTUGAL", DE 83 CM. DE ALTO, POR  19.5 CM. DE ANCHO.</v>
          </cell>
        </row>
        <row r="1235">
          <cell r="C1235" t="str">
            <v>1605000031</v>
          </cell>
          <cell r="D1235" t="str">
            <v>SUMINISTRO, ACARREO Y COLOCACIÓN DE CELOSÍA ARTÍSTICA DE FIERRO FORJADO, EN DIFERENTES MEDIDAS Y DISEÑOS, PARA FORMAR VALLAS, ARRIATES, JARDINERAS,   BALCONES, BARANDALES Y KIOSKOS. INCLUYE: TRAZO, SOPORTERIAS, NIVELACIÓN, ALINEACION Y FIJACIÓN.</v>
          </cell>
          <cell r="E1235" t="str">
            <v>PZA</v>
          </cell>
          <cell r="F1235">
            <v>156.41999999999999</v>
          </cell>
          <cell r="G1235">
            <v>156.41999999999999</v>
          </cell>
          <cell r="H1235">
            <v>162.32</v>
          </cell>
          <cell r="I1235">
            <v>156.41999999999999</v>
          </cell>
          <cell r="J1235">
            <v>162.32</v>
          </cell>
          <cell r="K1235">
            <v>159.49</v>
          </cell>
          <cell r="L1235">
            <v>159.49</v>
          </cell>
          <cell r="M1235">
            <v>159.49</v>
          </cell>
          <cell r="N1235">
            <v>159.49</v>
          </cell>
        </row>
        <row r="1236">
          <cell r="D1236" t="str">
            <v>CELOSÍA MODELO "PORTUGAL", DE 83 CM. DE ALTO, POR  19.5 CM. DE ANCHO.</v>
          </cell>
        </row>
        <row r="1239">
          <cell r="C1239" t="str">
            <v>1605000041</v>
          </cell>
          <cell r="D1239" t="str">
            <v>SUMINISTRO, ACARREO Y COLOCACIÓN DE CELOSÍA ARTÍSTICA DE FIERRO FORJADO, EN DIFERENTES MEDIDAS Y DISEÑOS, PARA FORMAR VALLAS, ARRIATES, JARDINERAS,   BALCONES, BARANDALES Y KIOSKOS. INCLUYE: TRAZO, SOPORTERIAS, NIVELACIÓN, ALINEACION Y FIJACIÓN. CELOSÍA</v>
          </cell>
          <cell r="E1239" t="str">
            <v>PZA</v>
          </cell>
          <cell r="F1239">
            <v>229.65</v>
          </cell>
          <cell r="G1239">
            <v>229.65</v>
          </cell>
          <cell r="H1239">
            <v>237.05</v>
          </cell>
          <cell r="I1239">
            <v>229.65</v>
          </cell>
          <cell r="J1239">
            <v>237.05</v>
          </cell>
          <cell r="K1239">
            <v>233.51</v>
          </cell>
          <cell r="L1239">
            <v>233.51</v>
          </cell>
          <cell r="M1239">
            <v>233.51</v>
          </cell>
          <cell r="N1239">
            <v>233.51</v>
          </cell>
        </row>
        <row r="1240">
          <cell r="D1240" t="str">
            <v>MODELO "TURIN", DE 89 CM. DE ALTO POR 26   CM. DE ANCHO.</v>
          </cell>
        </row>
        <row r="1242">
          <cell r="C1242" t="str">
            <v>1605000051</v>
          </cell>
          <cell r="D1242" t="str">
            <v>SUMINISTRO, ACARREO Y COLOCACIÓN DE CELOSÍA ARTÍSTICA DE FIERRO FORJADO, EN DIFERENTES MEDIDAS Y DISEÑOS, PARA FORMAR VALLAS, ARRIATES, JARDINERAS,   BALCONES, BARANDALES Y KIOSKOS. INCLUYE: TRAZO, SOPORTERIAS, NIVELACIÓN, ALINEACION Y FIJACIÓN. CELOSÍA</v>
          </cell>
          <cell r="E1242" t="str">
            <v>PZA</v>
          </cell>
          <cell r="F1242">
            <v>161.6</v>
          </cell>
          <cell r="G1242">
            <v>161.6</v>
          </cell>
          <cell r="H1242">
            <v>169</v>
          </cell>
          <cell r="I1242">
            <v>161.6</v>
          </cell>
          <cell r="J1242">
            <v>169</v>
          </cell>
          <cell r="K1242">
            <v>165.45</v>
          </cell>
          <cell r="L1242">
            <v>165.45</v>
          </cell>
          <cell r="M1242">
            <v>165.45</v>
          </cell>
          <cell r="N1242">
            <v>165.45</v>
          </cell>
        </row>
        <row r="1243">
          <cell r="D1243" t="str">
            <v>MODELO "TURIN", DE 89 CM. DE ALTO POR 26   CM. DE ANCHO.</v>
          </cell>
        </row>
        <row r="1245">
          <cell r="C1245" t="str">
            <v>1605000061</v>
          </cell>
          <cell r="D1245" t="str">
            <v>SUMINISTRO, ACARREO Y COLOCACIÓN DE CELOSÍA ARTÍSTICA DE FIERRO FORJADO, EN DIFERENTES MEDIDAS Y DISEÑOS, PARA FORMAR VALLAS, ARRIATES, JARDINERAS,   BALCONES, BARANDALES Y KIOSKOS. INCLUYE: TRAZO, SOPORTERIAS, NIVELACIÓN, ALINEACION Y FIJACIÓN. CELOSÍA</v>
          </cell>
          <cell r="E1245" t="str">
            <v>PZA</v>
          </cell>
          <cell r="F1245">
            <v>229.65</v>
          </cell>
          <cell r="G1245">
            <v>229.65</v>
          </cell>
          <cell r="H1245">
            <v>237.05</v>
          </cell>
          <cell r="I1245">
            <v>229.65</v>
          </cell>
          <cell r="J1245">
            <v>237.05</v>
          </cell>
          <cell r="K1245">
            <v>233.51</v>
          </cell>
          <cell r="L1245">
            <v>233.51</v>
          </cell>
          <cell r="M1245">
            <v>233.51</v>
          </cell>
          <cell r="N1245">
            <v>233.51</v>
          </cell>
        </row>
        <row r="1246">
          <cell r="D1246" t="str">
            <v>MODELO "TURIN", DE 89 CM. DE ALTO POR 26   CM. DE ANCHO.</v>
          </cell>
        </row>
        <row r="1248">
          <cell r="C1248" t="str">
            <v>1605000071</v>
          </cell>
          <cell r="D1248" t="str">
            <v>SUMINISTRO, ACARREO Y COLOCACIÓN DE CELOSÍA ARTÍSTICA DE FIERRO FORJADO, EN DIFERENTES MEDIDAS Y DISEÑOS. PARA FORMAR VALLAS, ARRIATES, JARDINERAS,   BALCONES, BARANDALES Y KIOSKOS. INCLUYE: TRAZO, SOPORTERIAS, NIVELACIÓN, ALINEACION Y FIJACIÓN. CELOSÍA</v>
          </cell>
          <cell r="E1248" t="str">
            <v>PZA</v>
          </cell>
          <cell r="F1248">
            <v>224.47</v>
          </cell>
          <cell r="G1248">
            <v>224.47</v>
          </cell>
          <cell r="H1248">
            <v>230.39</v>
          </cell>
          <cell r="I1248">
            <v>224.47</v>
          </cell>
          <cell r="J1248">
            <v>230.39</v>
          </cell>
          <cell r="K1248">
            <v>227.54</v>
          </cell>
          <cell r="L1248">
            <v>227.54</v>
          </cell>
          <cell r="M1248">
            <v>227.54</v>
          </cell>
          <cell r="N1248">
            <v>227.54</v>
          </cell>
        </row>
        <row r="1250">
          <cell r="D1250" t="str">
            <v>MODELO "FRANCESA", DE 82 CM. DE ALTO, POR  29.3 CM. DE ANCHO.</v>
          </cell>
        </row>
        <row r="1252">
          <cell r="C1252" t="str">
            <v>1605000081</v>
          </cell>
          <cell r="D1252" t="str">
            <v>SUMINISTRO, ACARREO Y COLOCACIÓN DE CELOSÍA ARTÍSTICA DE FIERRO FORJADO, EN DIFERENTES MEDIDAS Y DISEÑOS, PARA FORMAR VALLAS, ARRIATES, JARDINERAS,   BALCONES, BARANDALES Y KIOSKOS. INCLUYE: TRAZO, SOPORTERIAS, NIVELACIÓN, ALINEACION Y FIJACIÓN. CELOSÍA</v>
          </cell>
          <cell r="E1252" t="str">
            <v>PZA</v>
          </cell>
          <cell r="F1252">
            <v>319.75</v>
          </cell>
          <cell r="G1252">
            <v>319.75</v>
          </cell>
          <cell r="H1252">
            <v>325.68</v>
          </cell>
          <cell r="I1252">
            <v>319.75</v>
          </cell>
          <cell r="J1252">
            <v>325.68</v>
          </cell>
          <cell r="K1252">
            <v>322.83</v>
          </cell>
          <cell r="L1252">
            <v>322.83</v>
          </cell>
          <cell r="M1252">
            <v>322.83</v>
          </cell>
          <cell r="N1252">
            <v>322.83</v>
          </cell>
        </row>
        <row r="1253">
          <cell r="D1253" t="str">
            <v>MODELO "MALAGA", DE 88 CM. DE ALTO, POR 28 CM. DE ANCHO.</v>
          </cell>
        </row>
        <row r="1255">
          <cell r="C1255" t="str">
            <v>1605000091</v>
          </cell>
          <cell r="D1255" t="str">
            <v>SUMINISTRO, ACARREO Y COLOCACIÓN DE CELOSÍA ARTÍSTICA DE FIERRO FORJADO, EN DIFERENTES MEDIDAS Y DISEÑOS, PARA FORMAR VALLAS, ARRIATES, JARDINERAS,   BALCONES, BARANDALES Y KIOSKOS. INCLUYE: TRAZO, SOPORTERIAS, NIVELACIÓN, ALINEACION Y FIJACIÓN. CELOSÍA</v>
          </cell>
          <cell r="E1255" t="str">
            <v>PZA</v>
          </cell>
          <cell r="F1255">
            <v>211.32</v>
          </cell>
          <cell r="G1255">
            <v>211.32</v>
          </cell>
          <cell r="H1255">
            <v>217.25</v>
          </cell>
          <cell r="I1255">
            <v>211.32</v>
          </cell>
          <cell r="J1255">
            <v>217.25</v>
          </cell>
          <cell r="K1255">
            <v>214.39</v>
          </cell>
          <cell r="L1255">
            <v>214.39</v>
          </cell>
          <cell r="M1255">
            <v>214.39</v>
          </cell>
          <cell r="N1255">
            <v>214.39</v>
          </cell>
        </row>
        <row r="1256">
          <cell r="D1256" t="str">
            <v>MODELO "MALAGA", DE 88 CM. DE ALTO, POR 28 CM. DE ANCHO.</v>
          </cell>
        </row>
        <row r="1258">
          <cell r="C1258" t="str">
            <v>1605000101</v>
          </cell>
          <cell r="D1258" t="str">
            <v>SUMINISTRO, ACARREO Y COLOCACIÓN DE CELOSÍA ARTÍSTICA DE FIERRO FORJADO, EN DIFERENTES MEDIDAS Y DISEÑOS, PARA FORMAR VALLAS, ARRIATES, JARDINERAS,   BALCONES, BARANDALES Y KIOSKOS. INCLUYE: TRAZO, SOPORTERIAS, NIVELACIÓN, ALINEACION Y FIJACIÓN. CELOSÍA</v>
          </cell>
          <cell r="E1258" t="str">
            <v>PZA</v>
          </cell>
          <cell r="F1258">
            <v>333.37</v>
          </cell>
          <cell r="G1258">
            <v>333.37</v>
          </cell>
          <cell r="H1258">
            <v>339.27</v>
          </cell>
          <cell r="I1258">
            <v>333.37</v>
          </cell>
          <cell r="J1258">
            <v>339.27</v>
          </cell>
          <cell r="K1258">
            <v>336.44</v>
          </cell>
          <cell r="L1258">
            <v>336.44</v>
          </cell>
          <cell r="M1258">
            <v>336.44</v>
          </cell>
          <cell r="N1258">
            <v>336.44</v>
          </cell>
        </row>
        <row r="1259">
          <cell r="D1259" t="str">
            <v>MODELO "ROMA", DE 89 CM. DE ALTO, POR 38.5 CM. DE ANCHO.</v>
          </cell>
        </row>
        <row r="1262">
          <cell r="C1262" t="str">
            <v>1605000111</v>
          </cell>
          <cell r="D1262" t="str">
            <v>SUMINISTRO, ACARREO Y COLOCACIÓN DE CELOSÍA ARTÍSTICA DE FIERRO FORJADO, EN DIFERENTES MEDIDAS Y DISEÑOS, PARA FORMAR VALLAS, ARRIATES, JARDINERAS,   BALCONES, BARANDALES Y KIOSKOS. INCLUYE: TRAZO, SOPORTERIAS, NIVELACIÓN, ALINEACION Y FIJACIÓN. CELOSÍA</v>
          </cell>
          <cell r="E1262" t="str">
            <v>PZA</v>
          </cell>
          <cell r="F1262">
            <v>154.41999999999999</v>
          </cell>
          <cell r="G1262">
            <v>154.41999999999999</v>
          </cell>
          <cell r="H1262">
            <v>160.33000000000001</v>
          </cell>
          <cell r="I1262">
            <v>154.41999999999999</v>
          </cell>
          <cell r="J1262">
            <v>160.33000000000001</v>
          </cell>
          <cell r="K1262">
            <v>157.47</v>
          </cell>
          <cell r="L1262">
            <v>157.47</v>
          </cell>
          <cell r="M1262">
            <v>157.47</v>
          </cell>
          <cell r="N1262">
            <v>157.47</v>
          </cell>
        </row>
        <row r="1263">
          <cell r="D1263" t="str">
            <v>MODELO "VENECIA", DE 70 CM. DE ALTO, POR   24 CM. DE ANCHO.</v>
          </cell>
        </row>
        <row r="1265">
          <cell r="C1265" t="str">
            <v>1605000121</v>
          </cell>
          <cell r="D1265" t="str">
            <v>SUMINISTRO, ACARREO Y COLOCACIÓN DE CELOSÍA ARTÍSTICA DE FIERRO FORJADO, EN DIFERENTES MEDIDAS Y DISEÑOS, PARA FORMAR VALLAS, ARRIATES, JARDINERAS,   BALCONES, BARANDALES Y KIOSKOS. INCLUYE: TRAZO, SOPORTERIAS, NIVELACIÓN, ALINEACION Y FIJACIÓN. CELOSÍA</v>
          </cell>
          <cell r="E1265" t="str">
            <v>PZA</v>
          </cell>
          <cell r="F1265">
            <v>149.61000000000001</v>
          </cell>
          <cell r="G1265">
            <v>149.61000000000001</v>
          </cell>
          <cell r="H1265">
            <v>155.53</v>
          </cell>
          <cell r="I1265">
            <v>149.61000000000001</v>
          </cell>
          <cell r="J1265">
            <v>155.53</v>
          </cell>
          <cell r="K1265">
            <v>152.68</v>
          </cell>
          <cell r="L1265">
            <v>152.68</v>
          </cell>
          <cell r="M1265">
            <v>152.68</v>
          </cell>
          <cell r="N1265">
            <v>152.68</v>
          </cell>
        </row>
        <row r="1266">
          <cell r="D1266" t="str">
            <v>MODELO "VENECIA", DE 70 CM. DE ALTO, POR   24 CM. DE ANCHO.</v>
          </cell>
        </row>
        <row r="1268">
          <cell r="C1268" t="str">
            <v>1605000131</v>
          </cell>
          <cell r="D1268" t="str">
            <v>SUMINISTRO, ACARREO Y COLOCACIÓN DE CELOSÍA ARTÍSTICA DE FIERRO FORJADO, EN DIFERENTES MEDIDAS Y DISEÑOS, PARA FORMAR VALLAS, ARRIATES, JARDINERAS,   BALCONES, BARANDALES Y KIOSKOS. INCLUYE: TRAZO, SOPORTERIAS, NIVELACIÓN, ALINEACION Y FIJACIÓN. CELOSÍA</v>
          </cell>
          <cell r="E1268" t="str">
            <v>M2</v>
          </cell>
          <cell r="F1268">
            <v>186.99</v>
          </cell>
          <cell r="G1268">
            <v>186.99</v>
          </cell>
          <cell r="H1268">
            <v>191.92</v>
          </cell>
          <cell r="I1268">
            <v>186.99</v>
          </cell>
          <cell r="J1268">
            <v>191.92</v>
          </cell>
          <cell r="K1268">
            <v>189.54</v>
          </cell>
          <cell r="L1268">
            <v>189.54</v>
          </cell>
          <cell r="M1268">
            <v>189.54</v>
          </cell>
          <cell r="N1268">
            <v>189.54</v>
          </cell>
        </row>
        <row r="1269">
          <cell r="D1269" t="str">
            <v>MODELO "GENOVA", DE 90 CM. DE ALTO, POR 19.3 CM. DE ANCHO.</v>
          </cell>
        </row>
        <row r="1271">
          <cell r="C1271" t="str">
            <v>1605000141</v>
          </cell>
          <cell r="D1271" t="str">
            <v>SUMINISTRO, ACARREO Y COLOCACIÓN DE CELOSÍA ARTÍSTICA DE FIERRO FORJADO, EN DIFERENTES MEDIDAS Y DISEÑOS, PARA FORMAR VALLAS, ARRIATES, JARDINERAS,   BALCONES, BARANDALES Y KIOSKOS. INCLUYE: TRAZO, SOPORTERIAS, NIVELACIÓN, ALINEACION Y FIJACIÓN. CELOSÍA</v>
          </cell>
          <cell r="E1271" t="str">
            <v>PZA</v>
          </cell>
          <cell r="F1271">
            <v>186.99</v>
          </cell>
          <cell r="G1271">
            <v>186.99</v>
          </cell>
          <cell r="H1271">
            <v>191.92</v>
          </cell>
          <cell r="I1271">
            <v>186.99</v>
          </cell>
          <cell r="J1271">
            <v>191.92</v>
          </cell>
          <cell r="K1271">
            <v>189.54</v>
          </cell>
          <cell r="L1271">
            <v>189.54</v>
          </cell>
          <cell r="M1271">
            <v>189.54</v>
          </cell>
          <cell r="N1271">
            <v>189.54</v>
          </cell>
        </row>
        <row r="1273">
          <cell r="D1273" t="str">
            <v>MODELO "GENOVA", DE 90 CM. DE ALTO, POR    19.3 CM. DE ANCHO.</v>
          </cell>
        </row>
        <row r="1275">
          <cell r="C1275" t="str">
            <v>1605000151</v>
          </cell>
          <cell r="D1275" t="str">
            <v>SUMINISTRO, ACARREO Y COLOCACIÓN DE CELOSÍA ARTÍSTICA DE FIERRO FORJADO, EN DIFERENTES MEDIDAS Y DISEÑOS, PARA FORMAR VALLAS, ARRIATES, JARDINERAS,   BALCONES, BARANDALES Y KIOSKOS. INCLUYE: TRAZO, SOPORTERIAS, NIVELACIÓN, ALINEACION Y FIJACIÓN. CELOSÍA</v>
          </cell>
          <cell r="E1275" t="str">
            <v>PZA</v>
          </cell>
          <cell r="F1275">
            <v>186.99</v>
          </cell>
          <cell r="G1275">
            <v>186.99</v>
          </cell>
          <cell r="H1275">
            <v>191.92</v>
          </cell>
          <cell r="I1275">
            <v>186.99</v>
          </cell>
          <cell r="J1275">
            <v>191.92</v>
          </cell>
          <cell r="K1275">
            <v>189.54</v>
          </cell>
          <cell r="L1275">
            <v>189.54</v>
          </cell>
          <cell r="M1275">
            <v>189.54</v>
          </cell>
          <cell r="N1275">
            <v>189.54</v>
          </cell>
        </row>
        <row r="1276">
          <cell r="D1276" t="str">
            <v>MODELO "FILIGRANA", DE 84 CM. DE ALTO, POR 18 CM. DE ANCHO.</v>
          </cell>
        </row>
        <row r="1278">
          <cell r="C1278" t="str">
            <v>1605000161</v>
          </cell>
          <cell r="D1278" t="str">
            <v>SUMINISTRO, ACARREO Y COLOCACIÓN DE CELOSÍA ARTÍSTICA DE FIERRO FORJADO, EN DIFERENTES MEDIDAS Y DISEÑOS, PARA FORMAR VALLAS, ARRIATES, JARDINERAS,   BALCONES, BARANDALES Y KIOSKOS. INCLUYE: TRAZO, SOPORTERIAS, NIVELACIÓN, ALINEACION Y FIJACIÓN. CELOSÍA</v>
          </cell>
          <cell r="E1278" t="str">
            <v>PZA</v>
          </cell>
          <cell r="F1278">
            <v>186.99</v>
          </cell>
          <cell r="G1278">
            <v>186.99</v>
          </cell>
          <cell r="H1278">
            <v>191.92</v>
          </cell>
          <cell r="I1278">
            <v>186.99</v>
          </cell>
          <cell r="J1278">
            <v>191.92</v>
          </cell>
          <cell r="K1278">
            <v>189.54</v>
          </cell>
          <cell r="L1278">
            <v>189.54</v>
          </cell>
          <cell r="M1278">
            <v>189.54</v>
          </cell>
          <cell r="N1278">
            <v>189.54</v>
          </cell>
        </row>
        <row r="1279">
          <cell r="D1279" t="str">
            <v>MODELO "SEVILLA", DE 82 CM. DE ALTO, POR 18 CM. DE ANCHO.</v>
          </cell>
        </row>
        <row r="1281">
          <cell r="C1281" t="str">
            <v>1605000171</v>
          </cell>
          <cell r="D1281" t="str">
            <v>SUMINISTRO, ACARREO Y COLOCACIÓN DE CELOSÍA ARTÍSTICA DE FIERRO FORJADO, EN DIFERENTES MEDIDAS Y DISEÑOS, PARA FORMAR VALLAS, ARRIATES, JARDINERAS,   BALCONES, BARANDALES Y KIOSKOS. INCLUYE: TRAZO, SOPORTERIAS, NIVELACIÓN, ALINEACION Y FIJACIÓN. CELOSÍA</v>
          </cell>
          <cell r="E1281" t="str">
            <v>PZA</v>
          </cell>
          <cell r="F1281">
            <v>221.02</v>
          </cell>
          <cell r="G1281">
            <v>221.02</v>
          </cell>
          <cell r="H1281">
            <v>225.95</v>
          </cell>
          <cell r="I1281">
            <v>221.02</v>
          </cell>
          <cell r="J1281">
            <v>225.95</v>
          </cell>
          <cell r="K1281">
            <v>223.56</v>
          </cell>
          <cell r="L1281">
            <v>223.56</v>
          </cell>
          <cell r="M1281">
            <v>223.56</v>
          </cell>
          <cell r="N1281">
            <v>223.56</v>
          </cell>
        </row>
        <row r="1282">
          <cell r="D1282" t="str">
            <v>MODELO "SEVILLA", DE 82 CM. DE ALTO, POR   18 CM. DE ANCHO.</v>
          </cell>
        </row>
        <row r="1285">
          <cell r="C1285" t="str">
            <v>1605000181</v>
          </cell>
          <cell r="D1285" t="str">
            <v>SUMINISTRO, ACARREO Y COLOCACIÓN DE CELOSÍA ARTÍSTICA DE FIERRO FORJADO, EN DIFERENTES MEDIDAS Y DISEÑOS, PARA FORMAR VALLAS, ARRIATES, JARDINERAS,   BALCONES, BARANDALES Y KIOSKOS. INCLUYE: TRAZO, SOPORTERIAS, NIVELACIÓN, ALINEACION Y FIJACIÓN. CELOSÍA</v>
          </cell>
          <cell r="E1285" t="str">
            <v>PZA</v>
          </cell>
          <cell r="F1285">
            <v>316.31</v>
          </cell>
          <cell r="G1285">
            <v>316.31</v>
          </cell>
          <cell r="H1285">
            <v>321.23</v>
          </cell>
          <cell r="I1285">
            <v>316.31</v>
          </cell>
          <cell r="J1285">
            <v>321.23</v>
          </cell>
          <cell r="K1285">
            <v>318.85000000000002</v>
          </cell>
          <cell r="L1285">
            <v>318.85000000000002</v>
          </cell>
          <cell r="M1285">
            <v>318.85000000000002</v>
          </cell>
          <cell r="N1285">
            <v>318.85000000000002</v>
          </cell>
        </row>
        <row r="1286">
          <cell r="D1286" t="str">
            <v>MODELO "SEVILLA", DE 82 CM. DE ALTO, POR   18 CM. DE ANCHO.</v>
          </cell>
        </row>
        <row r="1288">
          <cell r="C1288" t="str">
            <v>1605000191</v>
          </cell>
          <cell r="D1288" t="str">
            <v>SUMINISTRO, ACARREO Y COLOCACIÓN DE CELOSÍA ARTÍSTICA DE FIERRO FORJADO, EN DIFERENTES MEDIDAS Y DISEÑOS, PARA FORMAR VALLAS, ARRIATES, JARDINERAS,   BALCONES, BARANDALES Y KIOSKOS. INCLUYE: TRAZO, SOPORTERIAS, NIVELACIÓN, ALINEACION Y FIJACIÓN. CELOSÍA</v>
          </cell>
          <cell r="E1288" t="str">
            <v>PZA</v>
          </cell>
          <cell r="F1288">
            <v>222.37</v>
          </cell>
          <cell r="G1288">
            <v>222.37</v>
          </cell>
          <cell r="H1288">
            <v>227.3</v>
          </cell>
          <cell r="I1288">
            <v>222.37</v>
          </cell>
          <cell r="J1288">
            <v>227.3</v>
          </cell>
          <cell r="K1288">
            <v>224.91</v>
          </cell>
          <cell r="L1288">
            <v>224.91</v>
          </cell>
          <cell r="M1288">
            <v>224.91</v>
          </cell>
          <cell r="N1288">
            <v>224.91</v>
          </cell>
        </row>
        <row r="1289">
          <cell r="D1289" t="str">
            <v>MODELO "SEVILLA", DE 82 CM. DE ALTO, POR 18 CM. DE ANCHO.</v>
          </cell>
        </row>
        <row r="1291">
          <cell r="D1291" t="str">
            <v>Total  CELOCIA ARTISTICA</v>
          </cell>
        </row>
        <row r="1292">
          <cell r="C1292" t="str">
            <v>A1608</v>
          </cell>
          <cell r="D1292" t="str">
            <v>PASAMANOS</v>
          </cell>
        </row>
        <row r="1293">
          <cell r="C1293" t="str">
            <v>1605000201</v>
          </cell>
          <cell r="D1293" t="str">
            <v>SUMINISTRO, ACARREO Y COLOCACIÓN DE PASAMANOS DE   FIERRO FORJADO, SOBRE REMATE DE CELOSÍAS O EN ESCALERAS, INCLUYE: MATERIALES, TRAZO, SOPORTARÍA, ALINEACION, NIVELACIÓN Y FIJACIÓN. PASAMANOS "PLANO", DE 96 CM. DE LARGO, POR 6.5 CM. DE ANCHO, POR 3 CM.</v>
          </cell>
          <cell r="E1293" t="str">
            <v>PZA</v>
          </cell>
          <cell r="F1293">
            <v>138.35</v>
          </cell>
          <cell r="G1293">
            <v>138.35</v>
          </cell>
          <cell r="H1293">
            <v>142.05000000000001</v>
          </cell>
          <cell r="I1293">
            <v>138.35</v>
          </cell>
          <cell r="J1293">
            <v>142.05000000000001</v>
          </cell>
          <cell r="K1293">
            <v>140.28</v>
          </cell>
          <cell r="L1293">
            <v>140.28</v>
          </cell>
          <cell r="M1293">
            <v>140.28</v>
          </cell>
          <cell r="N1293">
            <v>140.28</v>
          </cell>
        </row>
        <row r="1294">
          <cell r="D1294" t="str">
            <v>DE ALTO.</v>
          </cell>
        </row>
        <row r="1296">
          <cell r="D1296" t="str">
            <v>Total  PASAMANOS</v>
          </cell>
        </row>
        <row r="1297">
          <cell r="C1297" t="str">
            <v>A1609</v>
          </cell>
          <cell r="D1297" t="str">
            <v>PLACAS DE INAUGURACION</v>
          </cell>
        </row>
        <row r="1299">
          <cell r="C1299" t="str">
            <v>1605000221</v>
          </cell>
          <cell r="D1299" t="str">
            <v>SUMINISTRO, ACARREO Y COLOCACIÓN DE PLACA DE INAUGURACIÓN, INCLUYE: PLACA, MATERIALES PARA SU FIJACIÓN, CORTINA CON CORREDERAS, MANO DE OBRA, HERRAMIENTA, ANDAMIOS Y EQUIPO NECESARIO. PLACA DE ACRILICO DE 40X60 CM.</v>
          </cell>
          <cell r="E1299" t="str">
            <v>PZA</v>
          </cell>
          <cell r="F1299">
            <v>2048.3000000000002</v>
          </cell>
          <cell r="G1299">
            <v>2048.3000000000002</v>
          </cell>
          <cell r="H1299">
            <v>2077.91</v>
          </cell>
          <cell r="I1299">
            <v>2048.3000000000002</v>
          </cell>
          <cell r="J1299">
            <v>2077.91</v>
          </cell>
          <cell r="K1299">
            <v>2063.69</v>
          </cell>
          <cell r="L1299">
            <v>2063.69</v>
          </cell>
          <cell r="M1299">
            <v>2063.69</v>
          </cell>
          <cell r="N1299">
            <v>2063.69</v>
          </cell>
        </row>
        <row r="1301">
          <cell r="C1301" t="str">
            <v>1605000231</v>
          </cell>
          <cell r="D1301" t="str">
            <v>SUMINISTRO, ACARREO Y COLOCACIÓN DE PLACA DE INAUGURACIÓN, INCLUYE: PLACA, MATERIALES PARA SU FIJACIÓN, CORTINA CON CORREDERAS, MANO DE OBRA, HERRAMIENTA, ANDAMIOS Y EQUIPO NECESARIO. PLACA DE ACRILICO DE 40X60 CM.</v>
          </cell>
          <cell r="E1301" t="str">
            <v>PZA</v>
          </cell>
          <cell r="F1301">
            <v>1280.18</v>
          </cell>
          <cell r="G1301">
            <v>1280.18</v>
          </cell>
          <cell r="H1301">
            <v>1304.8599999999999</v>
          </cell>
          <cell r="I1301">
            <v>1280.18</v>
          </cell>
          <cell r="J1301">
            <v>1304.8599999999999</v>
          </cell>
          <cell r="K1301">
            <v>1293.02</v>
          </cell>
          <cell r="L1301">
            <v>1293.02</v>
          </cell>
          <cell r="M1301">
            <v>1293.02</v>
          </cell>
          <cell r="N1301">
            <v>1293.02</v>
          </cell>
        </row>
        <row r="1303">
          <cell r="C1303" t="str">
            <v>1605000241</v>
          </cell>
          <cell r="D1303" t="str">
            <v>SUMINISTRO, ACARREO Y COLOCACIÓN DE PLACA DE INAUGURACIÓN, INCLUYE: PLACA, MATERIALES PARA SU FIJACIÓN, CORTINA CON CORREDERAS, MANO DE OBRA, HERRAMIENTA, ANDAMIOS Y EQUIPO NECESARIO. PLACA DE LATON O ALUMINIO DE 80 X 110 CM.</v>
          </cell>
          <cell r="E1303" t="str">
            <v>PZA</v>
          </cell>
          <cell r="F1303">
            <v>10459.19</v>
          </cell>
          <cell r="G1303">
            <v>10459.19</v>
          </cell>
          <cell r="H1303">
            <v>10533.24</v>
          </cell>
          <cell r="I1303">
            <v>10459.19</v>
          </cell>
          <cell r="J1303">
            <v>10533.24</v>
          </cell>
          <cell r="K1303">
            <v>10497.71</v>
          </cell>
          <cell r="L1303">
            <v>10497.71</v>
          </cell>
          <cell r="M1303">
            <v>10497.71</v>
          </cell>
          <cell r="N1303">
            <v>10497.71</v>
          </cell>
        </row>
        <row r="1305">
          <cell r="C1305" t="str">
            <v>1605000242</v>
          </cell>
          <cell r="D1305" t="str">
            <v>SUMINISTRO Y COLOCACION DE PLACA DE MARMOL CARRARA DE 80X65 CMS. DE 2 CMS DE ESPESOR, INCLUYE:  BISEL DE 5 CMS PERIMETRAL, CUATRO PERFORACIONES PARA FIJACION DE LA PLACA, SANBLASTEO EN UN AREA UTIL DE 70X55 CMS QUE INCLUYEN LOGOS Y  LEYENDAS AUTORIZADAS</v>
          </cell>
          <cell r="E1305" t="str">
            <v>PZA</v>
          </cell>
          <cell r="F1305">
            <v>9482.8700000000008</v>
          </cell>
          <cell r="G1305">
            <v>9482.4</v>
          </cell>
          <cell r="H1305">
            <v>9517.5</v>
          </cell>
          <cell r="I1305">
            <v>9481.26</v>
          </cell>
          <cell r="J1305">
            <v>9517.7999999999993</v>
          </cell>
          <cell r="K1305">
            <v>9495.3799999999992</v>
          </cell>
          <cell r="L1305">
            <v>9496</v>
          </cell>
          <cell r="M1305">
            <v>9496.1299999999992</v>
          </cell>
          <cell r="N1305">
            <v>9495.51</v>
          </cell>
        </row>
        <row r="1306">
          <cell r="D1306" t="str">
            <v>POR LA DEPENDENCIA, PEGADA A BASE DE 4 TAQUETES EXPANSIVOS, PEGAMENTO PSP Y CEMENTO BLANCO EN LAS ORILLAS, CHAPETONES DE BRONCE, MATERIAL Y MANO DE OBRA.</v>
          </cell>
        </row>
        <row r="1309">
          <cell r="D1309" t="str">
            <v>Total  PLACAS DE INAUGURACION</v>
          </cell>
        </row>
        <row r="1310">
          <cell r="C1310" t="str">
            <v>A1610</v>
          </cell>
          <cell r="D1310" t="str">
            <v>TABLERO BASQUETBOL-PUESTO MERCADO</v>
          </cell>
        </row>
        <row r="1311">
          <cell r="C1311" t="str">
            <v>1601000075</v>
          </cell>
          <cell r="D1311" t="str">
            <v>SUMINISTRO Y COLOCACIÓN DE TABLERO DE BASQUET-BALL CON ARO DE EMPOTRE FABRICADO EN FIBRA DE VIDRIO REFORZADO INCLUYE: MATERIALES, GFIJACION Y NIVELACION, MANO DE OBRA Y HERRAMIENTA.</v>
          </cell>
          <cell r="E1311" t="str">
            <v>PZA</v>
          </cell>
          <cell r="F1311">
            <v>1826.61</v>
          </cell>
          <cell r="G1311">
            <v>1826.61</v>
          </cell>
          <cell r="H1311">
            <v>1894.63</v>
          </cell>
          <cell r="I1311">
            <v>1826.61</v>
          </cell>
          <cell r="J1311">
            <v>1894.63</v>
          </cell>
          <cell r="K1311">
            <v>1851.58</v>
          </cell>
          <cell r="L1311">
            <v>1851.58</v>
          </cell>
          <cell r="M1311">
            <v>1851.58</v>
          </cell>
          <cell r="N1311">
            <v>1851.58</v>
          </cell>
        </row>
        <row r="1313">
          <cell r="C1313" t="str">
            <v>1601000106</v>
          </cell>
          <cell r="D1313" t="str">
            <v>SUMINISTRO Y COLOCACIÓN DE ANCLA DE 1/2" DE DIÁMETRO POR 30 CMS DE LONGITUD INCLUYE: TUERCAS Y RONDANAS (TIPO "L").</v>
          </cell>
          <cell r="E1313" t="str">
            <v>PZA</v>
          </cell>
          <cell r="F1313">
            <v>42.59</v>
          </cell>
          <cell r="G1313">
            <v>42.59</v>
          </cell>
          <cell r="H1313">
            <v>49.25</v>
          </cell>
          <cell r="I1313">
            <v>42.59</v>
          </cell>
          <cell r="J1313">
            <v>49.25</v>
          </cell>
          <cell r="K1313">
            <v>47.21</v>
          </cell>
          <cell r="L1313">
            <v>47.21</v>
          </cell>
          <cell r="M1313">
            <v>47.21</v>
          </cell>
          <cell r="N1313">
            <v>47.21</v>
          </cell>
        </row>
        <row r="1315">
          <cell r="D1315" t="str">
            <v>Total  TABLERO BASQUETBOL-PUESTO MERCADO</v>
          </cell>
        </row>
        <row r="1316">
          <cell r="C1316" t="str">
            <v>A1611</v>
          </cell>
          <cell r="D1316" t="str">
            <v>LETRERO</v>
          </cell>
        </row>
        <row r="1317">
          <cell r="C1317" t="str">
            <v>1601000141</v>
          </cell>
          <cell r="D1317" t="str">
            <v>SUMINISTRO Y COLOCACIÓN DE LETRERO DE 2.44 X 3.66 MTS. A BASE DE ESTRUCTURA DE PTR. DE 1 1/2"X1 1/2" ANGULO DE 1 1/2" X 1/8", LAMINA NEGRA LISA CALIBRE 20 Y POLIN MONTEN DE 4"X 2", ANCLADO A BASES DE CONCRETO SIMPLE DE F'c= 200 KG/CM2. DE 0.30X0.30X0.60</v>
          </cell>
          <cell r="E1317" t="str">
            <v>PZA</v>
          </cell>
          <cell r="F1317">
            <v>13101.14</v>
          </cell>
          <cell r="G1317">
            <v>13108.62</v>
          </cell>
          <cell r="H1317">
            <v>14440.1</v>
          </cell>
          <cell r="I1317">
            <v>13134.48</v>
          </cell>
          <cell r="J1317">
            <v>14459.65</v>
          </cell>
          <cell r="K1317">
            <v>13955.29</v>
          </cell>
          <cell r="L1317">
            <v>13923.08</v>
          </cell>
          <cell r="M1317">
            <v>13967.27</v>
          </cell>
          <cell r="N1317">
            <v>13944.1</v>
          </cell>
        </row>
        <row r="1318">
          <cell r="D1318" t="str">
            <v>MTS. ROTULADO CON COLORES INDICADOS,  ACABADO ; INCLUYE: MATERIALES Y MANO DE OBRA.</v>
          </cell>
        </row>
        <row r="1320">
          <cell r="D1320" t="str">
            <v>Total  LETRERO</v>
          </cell>
        </row>
        <row r="1321">
          <cell r="C1321" t="str">
            <v>A1612</v>
          </cell>
          <cell r="D1321" t="str">
            <v>ASTA BANDERA</v>
          </cell>
        </row>
        <row r="1322">
          <cell r="C1322" t="str">
            <v>1605000251</v>
          </cell>
          <cell r="D1322" t="str">
            <v>SUMINISTRO, ACARREO, ELEVACIÓN Y MONTAJE DE ASTA BANDERA DE TUBO NEGRO, CON DIÁMETRO DE 1", 2", 3" DE 2.00 MTS DE LONGITUD CADA UNO INCLUYE: POLEA, PIOLA, SOLDADURA, TRAZO, PLOMEADO, NIVELADO, MONTAJE, FIJACIÓN CON CONCRETO, ANCLAS, PINTURA</v>
          </cell>
          <cell r="E1322" t="str">
            <v>PZA</v>
          </cell>
          <cell r="F1322">
            <v>2757.49</v>
          </cell>
          <cell r="G1322">
            <v>2756.9</v>
          </cell>
          <cell r="H1322">
            <v>3160.85</v>
          </cell>
          <cell r="I1322">
            <v>2758.99</v>
          </cell>
          <cell r="J1322">
            <v>3161.07</v>
          </cell>
          <cell r="K1322">
            <v>2992.64</v>
          </cell>
          <cell r="L1322">
            <v>2991.17</v>
          </cell>
          <cell r="M1322">
            <v>2993.13</v>
          </cell>
          <cell r="N1322">
            <v>2992.13</v>
          </cell>
        </row>
        <row r="1324">
          <cell r="D1324" t="str">
            <v>ANTICORROSIVA Y ESMALTE COMEX-VELMAR O SIMILAR EN CALIDAD Y COSTO DE 6.00 MTS. DE ALTURA (TIPO TELESCOPICO).</v>
          </cell>
        </row>
        <row r="1326">
          <cell r="C1326" t="str">
            <v>1605000261</v>
          </cell>
          <cell r="D1326" t="str">
            <v>SUMINISTRO ACARREO ELEVACIÓN Y MONTAJE DE ASTA BANDERA DE TUBO NEGRO CON DIÁMETRO DE 2", 3" Y 4" DE 3.00 MTS. DE LONGITUD CADA UNO INCLUYE: POLEAS, PIOLA SOLDADURA TRAZO, PLOMEADO, NIVELADO, MONTAJE, FIJACIÓN CON CONCRETO, ANCLAS, PINTURA ANTICORROSIVA</v>
          </cell>
          <cell r="E1326" t="str">
            <v>PZA</v>
          </cell>
          <cell r="F1326">
            <v>5254.62</v>
          </cell>
          <cell r="G1326">
            <v>5254.04</v>
          </cell>
          <cell r="H1326">
            <v>5726</v>
          </cell>
          <cell r="I1326">
            <v>5256.12</v>
          </cell>
          <cell r="J1326">
            <v>5726.24</v>
          </cell>
          <cell r="K1326">
            <v>5514.75</v>
          </cell>
          <cell r="L1326">
            <v>5513.27</v>
          </cell>
          <cell r="M1326">
            <v>5515.24</v>
          </cell>
          <cell r="N1326">
            <v>5514.24</v>
          </cell>
        </row>
        <row r="1327">
          <cell r="D1327" t="str">
            <v>Y ESMALTE COMEX-VELMAR O SIMILAR EN CALIDAD Y COSTO, DE 9.00 M. DE ALTURA (TIPO TELESCOPICO). CULTO Y VISIBLE.</v>
          </cell>
        </row>
        <row r="1329">
          <cell r="D1329" t="str">
            <v>Total  ASTA BANDERA</v>
          </cell>
        </row>
        <row r="1330">
          <cell r="C1330" t="str">
            <v>A1613</v>
          </cell>
          <cell r="D1330" t="str">
            <v>CONCEPTOS NUEVOS</v>
          </cell>
        </row>
        <row r="1331">
          <cell r="C1331" t="str">
            <v>A161301</v>
          </cell>
          <cell r="D1331" t="str">
            <v>VENTANAS, PUERTAS, PORTONES Y ESCALERAS</v>
          </cell>
        </row>
        <row r="1332">
          <cell r="C1332" t="str">
            <v>1606000010</v>
          </cell>
          <cell r="D1332" t="str">
            <v>SUMINISTRO Y COLOCACIÓN DE VENTANA UN FIJO DE 1.00 POR 1.20 M. DE ALTURA  ARMADO CON PERFILES TUBULARES CAL. 18, MARCA PROLAMSA,  NUMERO 121 Y 154,  CON APLICACIÓN DE PRIMER ANTICORROSIVO Y ACABADO CON PINTURA DE ESMALTE,  INCLUYE: MATERIALES, ACARREOS,</v>
          </cell>
          <cell r="E1332" t="str">
            <v>M2</v>
          </cell>
          <cell r="F1332">
            <v>598.98</v>
          </cell>
          <cell r="G1332">
            <v>598.98</v>
          </cell>
          <cell r="H1332">
            <v>662.44</v>
          </cell>
          <cell r="I1332">
            <v>598.98</v>
          </cell>
          <cell r="J1332">
            <v>662.44</v>
          </cell>
          <cell r="K1332">
            <v>643.08000000000004</v>
          </cell>
          <cell r="L1332">
            <v>643.08000000000004</v>
          </cell>
          <cell r="M1332">
            <v>643.08000000000004</v>
          </cell>
          <cell r="N1332">
            <v>643.08000000000004</v>
          </cell>
        </row>
        <row r="1333">
          <cell r="D1333" t="str">
            <v>CORTES, DESPERDICIOS, APLICACIÓN DE SOLDADURA,  ESMERILADO, TORNILLOS, FIJACIÓN,  MANO DE OBRA, EQUIPO Y HERRAMIENTA</v>
          </cell>
        </row>
        <row r="1335">
          <cell r="C1335" t="str">
            <v>1606000020</v>
          </cell>
          <cell r="D1335" t="str">
            <v>SUMINISTRO Y COLOCACIÓN DE VENTANA DE DOS FIJOS DE 1.30 POR 1.20 M. DE ALTURA  ARMADO CON PERFILES TUBULARES CAL. 18, MARCA PROLAMSA,  NUMERO 121, 127 Y 154,  CON APLICACIÓN DE PRIMER ANTICORROSIVO Y ACABADO CON PINTURA DE ESMALTE,  INCLUYE: MATERIALES,</v>
          </cell>
          <cell r="E1335" t="str">
            <v>M2</v>
          </cell>
          <cell r="F1335">
            <v>681.68</v>
          </cell>
          <cell r="G1335">
            <v>681.68</v>
          </cell>
          <cell r="H1335">
            <v>748.79</v>
          </cell>
          <cell r="I1335">
            <v>681.68</v>
          </cell>
          <cell r="J1335">
            <v>748.79</v>
          </cell>
          <cell r="K1335">
            <v>728.32</v>
          </cell>
          <cell r="L1335">
            <v>728.32</v>
          </cell>
          <cell r="M1335">
            <v>728.32</v>
          </cell>
          <cell r="N1335">
            <v>728.32</v>
          </cell>
        </row>
        <row r="1337">
          <cell r="D1337" t="str">
            <v>ACARREOS, CORTES, DESPERDICIOS, APLICACIÓN DE SOLDADURA,  ESMERILADO, TORNILLOS, FIJACIÓN,  MANO DE OBRA, EQUIPO Y HERRAMIENTA</v>
          </cell>
        </row>
        <row r="1339">
          <cell r="C1339" t="str">
            <v>1606000030</v>
          </cell>
          <cell r="D1339" t="str">
            <v>SUMINISTRO Y COLOCACIÓN DE VENTANA UN FIJO Y UN ABATIBLE DE 1.30 POR 1.20 M. DE ALTURA  ARMADO CON PERFILES TUBULARES CAL. 18, MARCA PROLAMSA,  NUMEROS: 106, 120, 144 Y 154,  CON APLICACIÓN DE PRIMER ANTICORROSIVO Y ACABADO CON PINTURA DE ESMALTE,</v>
          </cell>
          <cell r="E1339" t="str">
            <v>M2</v>
          </cell>
          <cell r="F1339">
            <v>818.91</v>
          </cell>
          <cell r="G1339">
            <v>818.91</v>
          </cell>
          <cell r="H1339">
            <v>900.25</v>
          </cell>
          <cell r="I1339">
            <v>818.91</v>
          </cell>
          <cell r="J1339">
            <v>900.25</v>
          </cell>
          <cell r="K1339">
            <v>875.44</v>
          </cell>
          <cell r="L1339">
            <v>875.44</v>
          </cell>
          <cell r="M1339">
            <v>875.44</v>
          </cell>
          <cell r="N1339">
            <v>875.44</v>
          </cell>
        </row>
        <row r="1340">
          <cell r="D1340" t="str">
            <v>INCLUYE: MATERIALES, ACARREOS, CORTES, DESPERDICIOS, APLICACIÓN DE SOLDADURA,  ESMERILADO, TORNILLOS, BISAGRAS, MANIJA PORTACANDADO, FIJACIÓN,  MANO DE OBRA, EQUIPO Y HERRAMIENTA</v>
          </cell>
        </row>
        <row r="1342">
          <cell r="C1342" t="str">
            <v>1606000040</v>
          </cell>
          <cell r="D1342" t="str">
            <v>SUMINISTRO Y COLOCACIÓN DE VENTANA UN FIJO Y UN CORREDIZO DE 1.30 POR 1.20 M. DE ALTURA  ARMADO CON PERFILES TUBULARES CAL. 18, MARCA PROLAMSA,  NUMEROS: 101, 103, 121, 122, 123, 124, Y 154,  CON APLICACIÓN DE PRIMER ANTICORROSIVO Y ACABADO CON PINTURA</v>
          </cell>
          <cell r="E1342" t="str">
            <v>M2</v>
          </cell>
          <cell r="F1342">
            <v>875.78</v>
          </cell>
          <cell r="G1342">
            <v>875.78</v>
          </cell>
          <cell r="H1342">
            <v>958.55</v>
          </cell>
          <cell r="I1342">
            <v>875.78</v>
          </cell>
          <cell r="J1342">
            <v>958.55</v>
          </cell>
          <cell r="K1342">
            <v>933.31</v>
          </cell>
          <cell r="L1342">
            <v>933.31</v>
          </cell>
          <cell r="M1342">
            <v>933.31</v>
          </cell>
          <cell r="N1342">
            <v>933.31</v>
          </cell>
        </row>
        <row r="1343">
          <cell r="D1343" t="str">
            <v>DE ESMALTE,  INCLUYE: MATERIALES, ACARREOS, CORTES, DESPERDICIOS, APLICACIÓN DE SOLDADURA,  ESMERILADO, TORNILLOS, BISAGRAS, MANIJA PORTACANDADO, FIJACIÓN,  MANO DE OBRA, EQUIPO Y HERRAMIENTA</v>
          </cell>
        </row>
        <row r="1345">
          <cell r="C1345" t="str">
            <v>1606000050</v>
          </cell>
          <cell r="D1345" t="str">
            <v>SUMINISTRO Y COLOCACIÓN DE PUERTA ABATIBLE DE 1.00 POR 2.20 M. DE ALTURA  ARMADO CON PERFILES TUBULARES CAL. 20, MARCA PROLAMSA,  NUMERO P-100, M-225, SOLERA DE FIERRO DE 1 X 1/8" Y TABLERO DE LÁMINA CON APLICACIÓN DE PRIMER ANTICORROSIVO Y ACABADO CON</v>
          </cell>
          <cell r="E1345" t="str">
            <v>PZA</v>
          </cell>
          <cell r="F1345">
            <v>1734.92</v>
          </cell>
          <cell r="G1345">
            <v>1734.92</v>
          </cell>
          <cell r="H1345">
            <v>1905.87</v>
          </cell>
          <cell r="I1345">
            <v>1734.92</v>
          </cell>
          <cell r="J1345">
            <v>1905.87</v>
          </cell>
          <cell r="K1345">
            <v>1853.75</v>
          </cell>
          <cell r="L1345">
            <v>1853.75</v>
          </cell>
          <cell r="M1345">
            <v>1853.75</v>
          </cell>
          <cell r="N1345">
            <v>1853.75</v>
          </cell>
        </row>
        <row r="1347">
          <cell r="D1347" t="str">
            <v>PINTURA DE ESMALTE,  INCLUYE: MATERIALES, ACARREOS, CORTES, DESPERDICIOS, APLICACIÓN DE SOLDADURA,  ESMERILADO, BISAGRAS, TORNILLOS, FIJACIÓN,  CERRADURA DE SOBREPONER MODELO 715 MARCA PHILLIPS,  MANO DE OBRA, EQUIPO Y HERRAMIENTA</v>
          </cell>
        </row>
        <row r="1349">
          <cell r="C1349" t="str">
            <v>1606000060</v>
          </cell>
          <cell r="D1349" t="str">
            <v>SUMINISTRO Y COLOCACIÓN DE PUERTA ABATIBLE DE 0.90 POR 2.20 M. DE ALTURA  ARMADO CON PERFILES METÁLICOS; MARCO DE ÁNGULO DE 1 1/4X1/8 DE PULGADA Y  PUERTA DE ÁNGULO DE 1 X 1/8 DE PULGADA Y TABLERO DE LÁMINA,  CON APLICACIÓN DE PRIMER ANTICORROSIVO Y</v>
          </cell>
          <cell r="E1349" t="str">
            <v>PZA</v>
          </cell>
          <cell r="F1349">
            <v>1464.83</v>
          </cell>
          <cell r="G1349">
            <v>1464.83</v>
          </cell>
          <cell r="H1349">
            <v>1600.87</v>
          </cell>
          <cell r="I1349">
            <v>1464.83</v>
          </cell>
          <cell r="J1349">
            <v>1600.87</v>
          </cell>
          <cell r="K1349">
            <v>1559.36</v>
          </cell>
          <cell r="L1349">
            <v>1559.36</v>
          </cell>
          <cell r="M1349">
            <v>1559.36</v>
          </cell>
          <cell r="N1349">
            <v>1559.36</v>
          </cell>
        </row>
        <row r="1350">
          <cell r="D1350" t="str">
            <v>ACABADO CON PINTURA DE ESMALTE,  INCLUYE: MATERIALES, ACARREOS, CORTES, DESPERDICIOS, APLICACIÓN DE SOLDADURA,  ESMERILADO, BISAGRAS, TORNILLOS, FIJACIÓN,  CERRADURA DE SOBREPONER MODELO 715 MARCA PHILLIPS,  MANO DE OBRA, EQUIPO Y HERRAMIENTA</v>
          </cell>
        </row>
        <row r="1352">
          <cell r="C1352" t="str">
            <v>1606000070</v>
          </cell>
          <cell r="D1352" t="str">
            <v>SUMINISTRO Y COLOCACIÓN DE PUERTA ABATIBLE DE 1 POR 2.2 M. DE ALTURA  ARMADA CON MARCO DE PTR DE 2 1/2X2 1/2 PULGADAS (VERDE) Y  CONTRAMARCO DE ÁNGULO DE 3/16 X 2 1/2 PULGADAS Y REJILLA LOUVER  CON APLICACIÓN DE PRIMER ANTICORROSIVO Y ACABADO CON</v>
          </cell>
          <cell r="E1352" t="str">
            <v>PZA</v>
          </cell>
          <cell r="F1352">
            <v>4107.17</v>
          </cell>
          <cell r="G1352">
            <v>4107.17</v>
          </cell>
          <cell r="H1352">
            <v>4581.75</v>
          </cell>
          <cell r="I1352">
            <v>4107.17</v>
          </cell>
          <cell r="J1352">
            <v>4581.75</v>
          </cell>
          <cell r="K1352">
            <v>4437.3100000000004</v>
          </cell>
          <cell r="L1352">
            <v>4437.3100000000004</v>
          </cell>
          <cell r="M1352">
            <v>4437.3100000000004</v>
          </cell>
          <cell r="N1352">
            <v>4437.3100000000004</v>
          </cell>
        </row>
        <row r="1353">
          <cell r="D1353" t="str">
            <v>PINTURA DE ESMALTE,  INCLUYE: MATERIALES, ACARREOS, CORTES, DESPERDICIOS, APLICACIÓN DE SOLDADURA,  ESMERILADO, BISAGRAS, TORNILLOS, FIJACIÓN,  CERRADURA DE SOBREPONER MODELO 875 MARCA PHILLIPS,  MANO DE OBRA, EQUIPO Y HERRAMIENTA</v>
          </cell>
        </row>
        <row r="1356">
          <cell r="C1356" t="str">
            <v>1606000080</v>
          </cell>
          <cell r="D1356" t="str">
            <v>SUMINISTRO Y COLOCACIÓN DE PORTÓN DE 3.00 POR 2.40 M. DE ALTURA EN DOS HOJAS ABATIBLES  ARMADO DE ÁNGULO DE FIERRO DE 1 1/4X1/8 DE PULGADA Y  TABLERO DE LÁMINA,  CON APLICACIÓN DE PRIMER ANTICORROSIVO Y ACABADO CON PINTURA DE ESMALTE,  INCLUYE:</v>
          </cell>
          <cell r="E1356" t="str">
            <v>PZA</v>
          </cell>
          <cell r="F1356">
            <v>3655.67</v>
          </cell>
          <cell r="G1356">
            <v>3655.67</v>
          </cell>
          <cell r="H1356">
            <v>4024.09</v>
          </cell>
          <cell r="I1356">
            <v>3655.67</v>
          </cell>
          <cell r="J1356">
            <v>4024.09</v>
          </cell>
          <cell r="K1356">
            <v>3911.98</v>
          </cell>
          <cell r="L1356">
            <v>3911.98</v>
          </cell>
          <cell r="M1356">
            <v>3911.98</v>
          </cell>
          <cell r="N1356">
            <v>3911.98</v>
          </cell>
        </row>
        <row r="1357">
          <cell r="D1357" t="str">
            <v>MATERIALES, ACARREOS, CORTES, DESPERDICIOS, APLICACIÓN DE SOLDADURA,  ESMERILADO, BISAGRAS, TORNILLOS, FIJACIÓN,  CERRADURA DE SOBREPONER MODELO 715 MARCA PHILLIPS,  MANO DE OBRA, EQUIPO Y HERRAMIENTA</v>
          </cell>
        </row>
        <row r="1359">
          <cell r="C1359" t="str">
            <v>1606000090</v>
          </cell>
          <cell r="D1359" t="str">
            <v>SUMINISTRO  Y  COLOCACIÓN  DE  REJA METALICA DE 2.40 M. DE ALTURA  A BASE DE POSTES DE PTR DE 3X3 VERDE, A CADA 2 M.  CON 2 PERFILES HORIZONTALES PRINCIPALES DE PTR DE 3X2 VERDE ,  PERFILES VERTICALES DE 2.20 M. DE ALTURA, A CADA 0.20 M. DE TUBULAR CAL.18</v>
          </cell>
          <cell r="E1359" t="str">
            <v>M</v>
          </cell>
          <cell r="F1359">
            <v>1804.18</v>
          </cell>
          <cell r="G1359">
            <v>1804.18</v>
          </cell>
          <cell r="H1359">
            <v>2002.94</v>
          </cell>
          <cell r="I1359">
            <v>1804.18</v>
          </cell>
          <cell r="J1359">
            <v>2002.94</v>
          </cell>
          <cell r="K1359">
            <v>1942.26</v>
          </cell>
          <cell r="L1359">
            <v>1942.26</v>
          </cell>
          <cell r="M1359">
            <v>1942.26</v>
          </cell>
          <cell r="N1359">
            <v>1942.26</v>
          </cell>
        </row>
        <row r="1360">
          <cell r="D1360" t="str">
            <v>DE 3X1 1/4 (PULGADAS),  Y 1 PLACA DE ANCLAJE DE ACERO DE 0.15 POR 0.15 MTS. DE 3/8 DE PULGADA DE ESPESOR POR CADA POSTE  INCLUYE: APLICACIÓN DE PRIMER ANTICORROSIVO Y ACABADO CON PINTURA DE ESMALTE,  MATERIALES, ACARREOS, CORTES, DESPERDICIOS, APLICACIÓN</v>
          </cell>
        </row>
        <row r="1361">
          <cell r="D1361" t="str">
            <v>DE SOLDADURA,  ESMERILADO, FIJACIÓN, MANO DE OBRA, EQUIPO Y HERRAMIENTA</v>
          </cell>
        </row>
        <row r="1363">
          <cell r="D1363" t="str">
            <v>Total  VENTANAS, PUERTAS, PORTONES Y ESCALERAS</v>
          </cell>
        </row>
        <row r="1364">
          <cell r="C1364" t="str">
            <v>A161302</v>
          </cell>
          <cell r="D1364" t="str">
            <v>ESCALERAS</v>
          </cell>
        </row>
        <row r="1366">
          <cell r="C1366" t="str">
            <v>1606000100</v>
          </cell>
          <cell r="D1366" t="str">
            <v>SUMINISTRO  Y  COLOCACIÓN  DE  ESCALERA DE CARACOL DE 3 M. DE ALTURA POR 1.2 M. DE DIÁMETRO  CON POSTE CENTRAL A BASE DE TUBO DE ACERO DE 3 PULGADAS DE DIÁMETRO INTERIOR,  CEDULA 40 Y 24 ESCALONES FORMADOS POR ÁNGULO DE FIERRO DE 1"X1/8"  CON PASAMANOS A</v>
          </cell>
          <cell r="E1366" t="str">
            <v>PZA</v>
          </cell>
          <cell r="F1366">
            <v>6160.11</v>
          </cell>
          <cell r="G1366">
            <v>6160.11</v>
          </cell>
          <cell r="H1366">
            <v>6732.32</v>
          </cell>
          <cell r="I1366">
            <v>6160.11</v>
          </cell>
          <cell r="J1366">
            <v>6732.32</v>
          </cell>
          <cell r="K1366">
            <v>6557.97</v>
          </cell>
          <cell r="L1366">
            <v>6557.97</v>
          </cell>
          <cell r="M1366">
            <v>6557.97</v>
          </cell>
          <cell r="N1366">
            <v>6557.97</v>
          </cell>
        </row>
        <row r="1367">
          <cell r="D1367" t="str">
            <v>BASE DE SOLERA DE FIERRO DE 1"X1/8"  SOPORTADA CON POSTES DE TUBO DE 3/4 DE PULGADA DE DIÁMETRO POR 1 M. DE ALTURA CON APLICACIÓN DE PRIMER ANTICORROSIVO Y ACABADO CON PINTURA DE ESMALTE,  INCLUYE: MATERIALES, ACARREOS, CORTES, DESPERDICIOS, APLICACIÓN</v>
          </cell>
        </row>
        <row r="1368">
          <cell r="D1368" t="str">
            <v>DE SOLDADURA,  ESMERILADO, FIJACIÓN, MANO DE OBRA, EQUIPO Y HERRAMIENTA</v>
          </cell>
        </row>
        <row r="1370">
          <cell r="C1370" t="str">
            <v>1606000110</v>
          </cell>
          <cell r="D1370" t="str">
            <v>SUMINISTRO Y COLOCACIÓN DE ESCALERA MARINA FORMADA POR 8 ESCALONES DE REDONDO DE 3/4 DE PULGADA DE DIÁMETRO  Y 0.90 M. DE DESARROLLO, SOLDADOS EN LOS EXTREMOS A  PLACAS PREVIAMENTE AHOGADAS DE 0.10 POR 0.10 M. DE 3/8 DE PULGADA DE ESPESOR  CON 2 ANCLAS</v>
          </cell>
          <cell r="E1370" t="str">
            <v>PZA</v>
          </cell>
          <cell r="F1370">
            <v>1327.45</v>
          </cell>
          <cell r="G1370">
            <v>1327.13</v>
          </cell>
          <cell r="H1370">
            <v>1535.34</v>
          </cell>
          <cell r="I1370">
            <v>1329.36</v>
          </cell>
          <cell r="J1370">
            <v>1534.62</v>
          </cell>
          <cell r="K1370">
            <v>1471.07</v>
          </cell>
          <cell r="L1370">
            <v>1471.7</v>
          </cell>
          <cell r="M1370">
            <v>1471.35</v>
          </cell>
          <cell r="N1370">
            <v>1470.54</v>
          </cell>
        </row>
        <row r="1371">
          <cell r="D1371" t="str">
            <v>DE  VARILLA  DE  3/8 DE PULGADA POR 0.10 M. DE DESARROLLO CADA UNA  CON APLICACIÓN DE PRIMER ANTICORROSIVO Y ACABADO CON PINTURA DE ESMALTE,  INCLUYE: PLACAS, MATERIALES, ACARREOS, CORTES, DESPERDICIOS, APLICACIÓN DE SOLDADURA,  ESMERILADO, FIJACIÓN, MANO</v>
          </cell>
        </row>
        <row r="1372">
          <cell r="D1372" t="str">
            <v>DE OBRA, EQUIPO Y HERRAMIENTA</v>
          </cell>
        </row>
        <row r="1374">
          <cell r="C1374" t="str">
            <v>1606000120</v>
          </cell>
          <cell r="D1374" t="str">
            <v>SUMINISTRO Y COLOCACIÓN DE ESCALERA MARINA FORMADA POR 5 ESCALONES DE REDONDO DE 3/4 DE PULGADA DE DIÁMETRO  Y 0.90 M. DE DESARROLLO, SOLDADOS EN LOS EXTREMOS A  PLACAS PREVIAMENTE AHOGADAS DE 0.10 POR 0.10 M. DE 3/8 DE PULGADA DE ESPESOR  CON 2 ANCLAS</v>
          </cell>
          <cell r="E1374" t="str">
            <v>PZA</v>
          </cell>
          <cell r="F1374">
            <v>829.68</v>
          </cell>
          <cell r="G1374">
            <v>829.48</v>
          </cell>
          <cell r="H1374">
            <v>959.58</v>
          </cell>
          <cell r="I1374">
            <v>830.87</v>
          </cell>
          <cell r="J1374">
            <v>959.13</v>
          </cell>
          <cell r="K1374">
            <v>919.44</v>
          </cell>
          <cell r="L1374">
            <v>919.82</v>
          </cell>
          <cell r="M1374">
            <v>919.59</v>
          </cell>
          <cell r="N1374">
            <v>919.09</v>
          </cell>
        </row>
        <row r="1376">
          <cell r="D1376" t="str">
            <v>DE  VARILLA  DE  3/8 DE PULGADA POR 0.10 M. DE DESARROLLO CADA UNA  CON APLICACIÓN DE PRIMER ANTICORROSIVO Y ACABADO CON PINTURA DE ESMALTE,  INCLUYE: PLACAS, MATERIALES, ACARREOS, CORTES, DESPERDICIOS, APLICACIÓN DE SOLDADURA,  ESMERILADO, FIJACIÓN, MANO</v>
          </cell>
        </row>
        <row r="1377">
          <cell r="D1377" t="str">
            <v>DE OBRA, EQUIPO Y HERRAMIENTA</v>
          </cell>
        </row>
        <row r="1379">
          <cell r="C1379" t="str">
            <v>1606000130</v>
          </cell>
          <cell r="D1379" t="str">
            <v>SUMINISTRO  Y  COLOCACIÓN  DE  ESCALERA VERTICAL DE 6 M. DE ALTURA Y 0.60 DE ANCHO, FABRICADA CON  ALFARDAS DE ÁNGULO DE 1/4X2 (PULGADAS),  30 ESCALONES DE REDONDO DE 3/4  (PULGADAS),  Y 8 PLACAS DE ACERO DE 0.15 POR 0.10 MTS. DE 1/4 DE PULGADA DE ESPESOR</v>
          </cell>
          <cell r="E1379" t="str">
            <v>PZA</v>
          </cell>
          <cell r="F1379">
            <v>3242.84</v>
          </cell>
          <cell r="G1379">
            <v>3242.84</v>
          </cell>
          <cell r="H1379">
            <v>3500.91</v>
          </cell>
          <cell r="I1379">
            <v>3242.84</v>
          </cell>
          <cell r="J1379">
            <v>3500.91</v>
          </cell>
          <cell r="K1379">
            <v>3422.17</v>
          </cell>
          <cell r="L1379">
            <v>3422.17</v>
          </cell>
          <cell r="M1379">
            <v>3422.17</v>
          </cell>
          <cell r="N1379">
            <v>3422.17</v>
          </cell>
        </row>
        <row r="1380">
          <cell r="D1380" t="str">
            <v>CON 2 TAQUETES DE EXPANSIÓN DE 3/8 DE DIÁMETRO CADA PLACA,  INCLUYE: APLICACIÓN DE PRIMER ANTICORROSIVO Y ACABADO CON PINTURA DE ESMALTE,  PLACAS, MATERIALES, ACARREOS, CORTES, DESPERDICIOS, APLICACIÓN DE SOLDADURA,  ESMERILADO, FIJACIÓN, MANO DE OBRA,</v>
          </cell>
        </row>
        <row r="1381">
          <cell r="D1381" t="str">
            <v>EQUIPO Y HERRAMIENTA</v>
          </cell>
        </row>
        <row r="1383">
          <cell r="C1383" t="str">
            <v>1606000140</v>
          </cell>
          <cell r="D1383" t="str">
            <v>SUMINISTRO  Y  COLOCACIÓN  DE  ESCALERA  VERTICAL  DE  12.00  M. DE ALTURA Y 0.60 DE ANCHO, FABRICADA CON  ALFARDAS DE ÁNGULO DE 1/4X2 (PULGADAS),  60 ESCALONES DE REDONDO DE 3/4  (PULGADAS),  Y 8 PLACAS DE ACERO DE 0.15 POR 0.10 MTS. DE 1/4 DE PULGADA DE</v>
          </cell>
          <cell r="E1383" t="str">
            <v>PZA</v>
          </cell>
          <cell r="F1383">
            <v>5665.41</v>
          </cell>
          <cell r="G1383">
            <v>5665.41</v>
          </cell>
          <cell r="H1383">
            <v>6115.98</v>
          </cell>
          <cell r="I1383">
            <v>5665.41</v>
          </cell>
          <cell r="J1383">
            <v>6115.98</v>
          </cell>
          <cell r="K1383">
            <v>5978.54</v>
          </cell>
          <cell r="L1383">
            <v>5978.54</v>
          </cell>
          <cell r="M1383">
            <v>5978.54</v>
          </cell>
          <cell r="N1383">
            <v>5978.54</v>
          </cell>
        </row>
        <row r="1384">
          <cell r="D1384" t="str">
            <v>ESPESOR  CON 2 TAQUETES DE EXPANSIÓN DE 3/8 DE DIÁMETRO CADA PLACA,  INCLUYE: APLICACIÓN DE PRIMER ANTICORROSIVO Y ACABADO CON PINTURA DE ESMALTE,  PLACAS, MATERIALES, ACARREOS, CORTES, DESPERDICIOS, APLICACIÓN DE SOLDADURA,  ESMERILADO, FIJACIÓN, MANO</v>
          </cell>
        </row>
        <row r="1386">
          <cell r="D1386" t="str">
            <v>DE OBRA, EQUIPO Y HERRAMIENTA</v>
          </cell>
        </row>
        <row r="1388">
          <cell r="C1388" t="str">
            <v>1606000150</v>
          </cell>
          <cell r="D1388" t="str">
            <v>SUMINISTRO  Y  COLOCACIÓN  DE  ESCALERA  VERTICAL  DE  15.00  M. DE ALTURA Y 0.60 DE ANCHO, FABRICADA CON  ALFARDAS DE ÁNGULO DE 1/4X2 (PULGADAS),  75 ESCALONES DE REDONDO DE 3/4  (PULGADAS),  Y 8 PLACAS DE ACERO DE 0.15 POR 0.10 MTS. DE 1/4 DE PULGADA DE</v>
          </cell>
          <cell r="E1388" t="str">
            <v>PZA</v>
          </cell>
          <cell r="F1388">
            <v>6876.68</v>
          </cell>
          <cell r="G1388">
            <v>6876.68</v>
          </cell>
          <cell r="H1388">
            <v>7423.49</v>
          </cell>
          <cell r="I1388">
            <v>6876.68</v>
          </cell>
          <cell r="J1388">
            <v>7423.49</v>
          </cell>
          <cell r="K1388">
            <v>7256.71</v>
          </cell>
          <cell r="L1388">
            <v>7256.71</v>
          </cell>
          <cell r="M1388">
            <v>7256.71</v>
          </cell>
          <cell r="N1388">
            <v>7256.71</v>
          </cell>
        </row>
        <row r="1389">
          <cell r="D1389" t="str">
            <v>ESPESOR  CON 2 TAQUETES DE EXPANSIÓN DE 3/8 DE DIÁMETRO CADA PLACA,  INCLUYE: APLICACIÓN DE PRIMER ANTICORROSIVO Y ACABADO CON PINTURA DE ESMALTE,  PLACAS, MATERIALES, ACARREOS, CORTES, DESPERDICIOS, APLICACIÓN DE SOLDADURA,  ESMERILADO, FIJACIÓN, MANO</v>
          </cell>
        </row>
        <row r="1390">
          <cell r="D1390" t="str">
            <v>DE OBRA, EQUIPO Y HERRAMIENTA</v>
          </cell>
        </row>
        <row r="1392">
          <cell r="D1392" t="str">
            <v>Total  ESCALERAS</v>
          </cell>
        </row>
        <row r="1393">
          <cell r="C1393" t="str">
            <v>A161303</v>
          </cell>
          <cell r="D1393" t="str">
            <v>CANCELERIA DE ALUMINIO</v>
          </cell>
        </row>
        <row r="1394">
          <cell r="C1394" t="str">
            <v>1607000100</v>
          </cell>
          <cell r="D1394" t="str">
            <v>SUMINISTRO Y COLOCACIÓN DE CANCEL PARA BAÑO DE 1.3 POR 1.8 M. DE ALTURA EN DOS HOJAS CORREDIZAS  ARMADO CON PERFILES DE ALUMINIO LÍNEA DE LUJO,  ANODIZADO DURANODICK,  CON ACRÍLICO DE 3 MM, COLOR TRANSPARENTE.  INCLUYE: MATERIALES, ACARREOS, CORTES,</v>
          </cell>
          <cell r="E1394" t="str">
            <v xml:space="preserve">M2 </v>
          </cell>
          <cell r="F1394">
            <v>2223.52</v>
          </cell>
          <cell r="G1394">
            <v>2223.52</v>
          </cell>
          <cell r="H1394">
            <v>2289.9</v>
          </cell>
          <cell r="I1394">
            <v>2223.52</v>
          </cell>
          <cell r="J1394">
            <v>2289.9</v>
          </cell>
          <cell r="K1394">
            <v>2258.0500000000002</v>
          </cell>
          <cell r="L1394">
            <v>2258.0500000000002</v>
          </cell>
          <cell r="M1394">
            <v>2258.0500000000002</v>
          </cell>
          <cell r="N1394">
            <v>2258.0500000000002</v>
          </cell>
        </row>
        <row r="1395">
          <cell r="D1395" t="str">
            <v>DESPERDICIOS, HERRAJES,  ESCUADRAS, JALADERAS, CARRETILLAS, TORNILLOS, VINILOS, FIJACIÓN,  SELLADO CON SILICÓN, MANO DE OBRA, EQUIPO Y HERRAMIENTA</v>
          </cell>
        </row>
        <row r="1397">
          <cell r="C1397" t="str">
            <v>1607000110</v>
          </cell>
          <cell r="D1397" t="str">
            <v>SUMINISTRO Y COLOCACIÓN  DE VENTANA DE UN FIJO Y UN CORREDIZO DE 1.3 POR 1.2 M. DE ALTURA, ARMADA CON PERFILES DE  ALUMINIO LINEA DE 3 (PULGADAS), ACABADO ANODIZADO NATURAL,  CON CRISTAL CLARO DE 6 MM,  INCLUYE MATERIALES, ACARREOS, CORTES,</v>
          </cell>
          <cell r="E1397" t="str">
            <v>M2</v>
          </cell>
          <cell r="F1397">
            <v>997.28</v>
          </cell>
          <cell r="G1397">
            <v>997.28</v>
          </cell>
          <cell r="H1397">
            <v>1109.53</v>
          </cell>
          <cell r="I1397">
            <v>997.28</v>
          </cell>
          <cell r="J1397">
            <v>1109.53</v>
          </cell>
          <cell r="K1397">
            <v>1057.27</v>
          </cell>
          <cell r="L1397">
            <v>1057.27</v>
          </cell>
          <cell r="M1397">
            <v>1057.27</v>
          </cell>
          <cell r="N1397">
            <v>1057.27</v>
          </cell>
        </row>
        <row r="1399">
          <cell r="D1399" t="str">
            <v>DESPERDICIOS, HERRAJES,  JALADERA, CARRETILLAS, PIJAS, VINILOS, FIJACIÓN,  SELLADO CON SILICON, MANO DE OBRA, EQUIPO Y HERRAMIENTA</v>
          </cell>
        </row>
        <row r="1401">
          <cell r="C1401" t="str">
            <v>1607000120</v>
          </cell>
          <cell r="D1401" t="str">
            <v>SUMINISTRO Y COLOCACIÓN  DE VENTANA DE UN FIJO Y DOS CORREDIZOS DE 2 POR 1.2 M. DE ALTURA, ARMADA CON PERFILES DE  ALUMINIO LINEA DE 3 (PULGADAS), ACABADO ANODIZADO NATURAL,  CON CRISTAL CLARO DE 6 MM,  INCLUYE MATERIALES, ACARREOS, CORTES,</v>
          </cell>
          <cell r="E1401" t="str">
            <v>M2</v>
          </cell>
          <cell r="F1401">
            <v>888.42</v>
          </cell>
          <cell r="G1401">
            <v>888.42</v>
          </cell>
          <cell r="H1401">
            <v>976.2</v>
          </cell>
          <cell r="I1401">
            <v>888.42</v>
          </cell>
          <cell r="J1401">
            <v>976.2</v>
          </cell>
          <cell r="K1401">
            <v>936.14</v>
          </cell>
          <cell r="L1401">
            <v>936.14</v>
          </cell>
          <cell r="M1401">
            <v>936.14</v>
          </cell>
          <cell r="N1401">
            <v>936.14</v>
          </cell>
        </row>
        <row r="1402">
          <cell r="D1402" t="str">
            <v>DESPERDICIOS, HERRAJES,  JALADERA, CARRETILLAS, PIJAS, VINILOS, FIJACIÓN,  SELLADO CON SILICON, MANO DE OBRA, EQUIPO Y HERRAMIENTA</v>
          </cell>
        </row>
        <row r="1404">
          <cell r="C1404" t="str">
            <v>1607000130</v>
          </cell>
          <cell r="D1404" t="str">
            <v>SUMINISTRO Y COLOCACIÓN  DE VENTANA DE 2.9 POR 1.2 M. DE ALTURA, DE 3 FIJOS, ARMADA CON PERFILES DE  ALUMINIO TIPO BOLSA DE 3 (PULGADAS), ACABADO ANODIZADO NATURAL,  CON CRISTAL CLARO DE 6 MM,  INCLUYE MATERIALES, ACARREOS, CORTES, DESPERDICIOS,</v>
          </cell>
          <cell r="E1404" t="str">
            <v>M2</v>
          </cell>
          <cell r="F1404">
            <v>2775.83</v>
          </cell>
          <cell r="G1404">
            <v>2775.83</v>
          </cell>
          <cell r="H1404">
            <v>2834.46</v>
          </cell>
          <cell r="I1404">
            <v>2775.83</v>
          </cell>
          <cell r="J1404">
            <v>2834.46</v>
          </cell>
          <cell r="K1404">
            <v>2808.45</v>
          </cell>
          <cell r="L1404">
            <v>2808.45</v>
          </cell>
          <cell r="M1404">
            <v>2808.45</v>
          </cell>
          <cell r="N1404">
            <v>2808.45</v>
          </cell>
        </row>
        <row r="1405">
          <cell r="D1405" t="str">
            <v>HERRAJES,  PIJAS, VINILOS, FIJACIÓN,  SELLADO CON SILICON, MANO DE OBRA, EQUIPO Y HERRAMIENTA</v>
          </cell>
        </row>
        <row r="1407">
          <cell r="C1407" t="str">
            <v>1607000140</v>
          </cell>
          <cell r="D1407" t="str">
            <v>SUMINISTRO Y COLOCACIÓN  DE VENTANA DE 2.7 POR 2.4 M. DE ALTURA, DE 6 FIJOS, ARMADA CON PERFILES DE  ALUMINIO TIPO BOLSA DE 3 (PULGADAS), ACABADO ANODIZADO NATURAL,  CON CRISTAL CLARO DE 6 MM,  INCLUYE MATERIALES, ACARREOS, CORTES, DESPERDICIOS,</v>
          </cell>
          <cell r="E1407" t="str">
            <v>M2</v>
          </cell>
          <cell r="F1407">
            <v>2854.02</v>
          </cell>
          <cell r="G1407">
            <v>2854.02</v>
          </cell>
          <cell r="H1407">
            <v>2911.17</v>
          </cell>
          <cell r="I1407">
            <v>2854.02</v>
          </cell>
          <cell r="J1407">
            <v>2911.17</v>
          </cell>
          <cell r="K1407">
            <v>2885.92</v>
          </cell>
          <cell r="L1407">
            <v>2885.92</v>
          </cell>
          <cell r="M1407">
            <v>2885.92</v>
          </cell>
          <cell r="N1407">
            <v>2885.92</v>
          </cell>
        </row>
        <row r="1409">
          <cell r="D1409" t="str">
            <v>HERRAJES,  PIJAS, VINILOS, FIJACIÓN,  SELLADO CON SILICON, MANO DE OBRA, EQUIPO Y HERRAMIENTA</v>
          </cell>
        </row>
        <row r="1411">
          <cell r="D1411" t="str">
            <v>Total  CANCELERIA DE ALUMINIO</v>
          </cell>
        </row>
        <row r="1412">
          <cell r="C1412" t="str">
            <v>A161304</v>
          </cell>
          <cell r="D1412" t="str">
            <v>PLAFONES</v>
          </cell>
        </row>
        <row r="1413">
          <cell r="C1413" t="str">
            <v>2118000100</v>
          </cell>
          <cell r="D1413" t="str">
            <v>SUMINISTRO  Y  COLOCACIÓN  DE FALSO PLAFÓN, A UNA ALTURA DE 2.4 M, A BASE DE BASTIDOR CONSTRUIDO CON  PERFILES DE ACERO GALVANIZADO; CANALETA DE CARGA DE 1 1/2 (CAL. 20) A CADA 1.20 M., CANAL LISTÓN (CAL. 26) A CADA 0.61 M.,  ÁNGULO DE AMARRE (CAL. 26) EN</v>
          </cell>
          <cell r="E1413" t="str">
            <v>M2</v>
          </cell>
          <cell r="F1413">
            <v>108.67</v>
          </cell>
          <cell r="G1413">
            <v>108.91</v>
          </cell>
          <cell r="H1413">
            <v>118.71</v>
          </cell>
          <cell r="I1413">
            <v>109.21</v>
          </cell>
          <cell r="J1413">
            <v>118.86</v>
          </cell>
          <cell r="K1413">
            <v>112.13</v>
          </cell>
          <cell r="L1413">
            <v>112.27</v>
          </cell>
          <cell r="M1413">
            <v>112.29</v>
          </cell>
          <cell r="N1413">
            <v>112.29</v>
          </cell>
        </row>
        <row r="1414">
          <cell r="D1414" t="str">
            <v>TODO  EL  PERÍMETRO,  Y PANELES DE YESO ESTÁNDAR DE 12.7 MM. DE ESPESOR,  CON REFUERZO EN UNIONES DE PANELES A BASE DE CINTA DE PAPEL Y COMPUESTO  INCLUYE : SOPORTERÍA DE ALAMBRE GALVANIZADO CAL. 12 A CADA 1.20 X 1.20 M  ANCLADA A LO LOSA CON ALAMBRÓN DE</v>
          </cell>
        </row>
        <row r="1415">
          <cell r="D1415" t="str">
            <v>1/4,  TODOS LOS MATERIALES NECESARIOS, TRAZO, CORTES, DESPERDICIOS,  ACARREOS HORIZONTALES  CINTA Y PASTA PARA UNIÓN, ALAMBRE GALVANIZADO CAL. 18, TORNILLOS, COLOCACIÓN A NIVEL, LIMPIEZA, MANO DE OBRA, ANDAMIOS METÁLICOS HASTA 4 M DE ALTURA, EQUIPO Y</v>
          </cell>
        </row>
        <row r="1416">
          <cell r="D1416" t="str">
            <v>HERRAMIENTA.</v>
          </cell>
        </row>
        <row r="1418">
          <cell r="C1418" t="str">
            <v>2118000110</v>
          </cell>
          <cell r="D1418" t="str">
            <v>SUMINISTRO  Y  COLOCACIÓN   DE FALSO PLAFON, A UNA ALTURA DE 2.4 M, A BASE DE BASTIDOR CONSTRUIDO CON  PERILES DE ACERO GALVANIZADO; CANALETA DE CARGA DE 1 1/2 (CAL. 20) A CADA 1.20 M., CANAL LISTON (CAL. 20) A CADA 0.61 M.,  ÁNGULO DE AMARRE (CAL. 26) EN</v>
          </cell>
          <cell r="E1418" t="str">
            <v>M2</v>
          </cell>
          <cell r="F1418">
            <v>238.1</v>
          </cell>
          <cell r="G1418">
            <v>238.33</v>
          </cell>
          <cell r="H1418">
            <v>249.61</v>
          </cell>
          <cell r="I1418">
            <v>238.62</v>
          </cell>
          <cell r="J1418">
            <v>249.76</v>
          </cell>
          <cell r="K1418">
            <v>242.01</v>
          </cell>
          <cell r="L1418">
            <v>242.15</v>
          </cell>
          <cell r="M1418">
            <v>242.18</v>
          </cell>
          <cell r="N1418">
            <v>242.18</v>
          </cell>
        </row>
        <row r="1420">
          <cell r="D1420" t="str">
            <v>TODO EL PERÍMETRO,  Y PANELES DE DUROCK (FIBRO CEMENTO) DE 12.7 MM. DE ESPESOR,  CON REFUERZO EN UNIONES DE PANELES A BASE DE CINTA DE FIBRA DE VIDRIO Y COMPUESTO BASE PREMEZCLADO PARA EXTERIOR INCLUYE : SOPORTERÍA DE ALAMBRE GALVANIZADO CAL. 12 A CADA</v>
          </cell>
        </row>
        <row r="1421">
          <cell r="D1421" t="str">
            <v>1.20  X  1.20 M  ANCLADA A LO LOSA CON ALAMBRÓN DE 1/4,  TODOS LOS MATERIALES NECESARIOS, TRAZO, CORTES, DESPERDICIOS,  ACARREOS HORIZONTALES  CINTA Y PASTA PARA UNIÓN, ALAMBRE GALVANIZADO CAL. 18, TORNILLOS, COLOCACIÓN A NIVEL, LIMPIEZA, MANO DE OBRA,</v>
          </cell>
        </row>
        <row r="1422">
          <cell r="D1422" t="str">
            <v>ANDAMIOS METALICOS HASTA 4 M DE ALTURA, EQUIPO Y HERRAMIENTA.</v>
          </cell>
        </row>
        <row r="1424">
          <cell r="D1424" t="str">
            <v>Total  PLAFONES</v>
          </cell>
        </row>
        <row r="1425">
          <cell r="C1425" t="str">
            <v>A161305</v>
          </cell>
          <cell r="D1425" t="str">
            <v>MUEBLES PARA PARQUES Y JARDINES</v>
          </cell>
        </row>
        <row r="1426">
          <cell r="C1426" t="str">
            <v>1613000100</v>
          </cell>
          <cell r="D1426" t="str">
            <v>SUMINISTRO Y COLOCACIÓN DE BANCA MODELO ALAMEDA FABRICADA EN FUNDICIÓN DE ALUMINIO Y SOLERA DE FIERRO, TERMINADA CON PINTURA EN POLVO HORNEADA, DE 1.40 M DE LARGO; INCLUYE: ACARREO, HERRAMIENTA MENOR Y MANO DE OBRA.</v>
          </cell>
          <cell r="E1426" t="str">
            <v>PZA</v>
          </cell>
          <cell r="F1426">
            <v>2351.33</v>
          </cell>
          <cell r="G1426">
            <v>2351.33</v>
          </cell>
          <cell r="H1426">
            <v>2395.73</v>
          </cell>
          <cell r="I1426">
            <v>2351.33</v>
          </cell>
          <cell r="J1426">
            <v>2395.73</v>
          </cell>
          <cell r="K1426">
            <v>2382.13</v>
          </cell>
          <cell r="L1426">
            <v>2382.13</v>
          </cell>
          <cell r="M1426">
            <v>2382.13</v>
          </cell>
          <cell r="N1426">
            <v>2382.13</v>
          </cell>
        </row>
        <row r="1428">
          <cell r="C1428" t="str">
            <v>1613000110</v>
          </cell>
          <cell r="D1428" t="str">
            <v>SUMINISTRO Y COLOCACIÓN DE CESTO DE BASURA FABRICADO EN TUBO, LAMINA PERFORADA, SOLERA DE FIERRO Y TERMINADA CON PINTURA EN POLVO HORNEADA; INCLUYE: ACARREO, HERRAMIENTA MENOR Y MANO DE OBRA.</v>
          </cell>
          <cell r="E1428" t="str">
            <v>PZA</v>
          </cell>
          <cell r="F1428">
            <v>3147.64</v>
          </cell>
          <cell r="G1428">
            <v>3147.64</v>
          </cell>
          <cell r="H1428">
            <v>3192.04</v>
          </cell>
          <cell r="I1428">
            <v>3147.64</v>
          </cell>
          <cell r="J1428">
            <v>3192.04</v>
          </cell>
          <cell r="K1428">
            <v>3178.43</v>
          </cell>
          <cell r="L1428">
            <v>3178.43</v>
          </cell>
          <cell r="M1428">
            <v>3178.43</v>
          </cell>
          <cell r="N1428">
            <v>3178.43</v>
          </cell>
        </row>
        <row r="1431">
          <cell r="C1431" t="str">
            <v>1613000120</v>
          </cell>
          <cell r="D1431" t="str">
            <v>SUMINISTRO Y COLOCACIÓN DE POSTE MODELO DRAGON DE 5 LUCES FABRICADA EN FUNDICIÓN DE ALUMINIO Y TERMINADA CON PINTURA EN POLVO HORNEADA; INCLUYE: ACARREO, HERRAMIENTA MENOR Y MANO DE OBRA.</v>
          </cell>
          <cell r="E1431" t="str">
            <v>PZA</v>
          </cell>
          <cell r="F1431">
            <v>6168.15</v>
          </cell>
          <cell r="G1431">
            <v>6168.15</v>
          </cell>
          <cell r="H1431">
            <v>6257.91</v>
          </cell>
          <cell r="I1431">
            <v>6168.15</v>
          </cell>
          <cell r="J1431">
            <v>6257.91</v>
          </cell>
          <cell r="K1431">
            <v>6215.58</v>
          </cell>
          <cell r="L1431">
            <v>6215.58</v>
          </cell>
          <cell r="M1431">
            <v>6215.58</v>
          </cell>
          <cell r="N1431">
            <v>6215.58</v>
          </cell>
        </row>
        <row r="1433">
          <cell r="C1433" t="str">
            <v>1613000130</v>
          </cell>
          <cell r="D1433" t="str">
            <v>SUMINISTRO Y COLOCACIÓN DE BANCA MODELO BANCA CALIFORNIA CON TUBULAR DE FIERRO FABRICADA EN FUNDICIÓN DE ALUMINIO Y SOLERA DE FIERRO, TERMINADA CON PINTURA EN POLVO HORNEADA INCLUYE: ACARREO, HERRAMIENTA MENOR Y MANO DE OBRA.</v>
          </cell>
          <cell r="E1433" t="str">
            <v>PZA</v>
          </cell>
          <cell r="F1433">
            <v>3004.26</v>
          </cell>
          <cell r="G1433">
            <v>3004.26</v>
          </cell>
          <cell r="H1433">
            <v>3049.61</v>
          </cell>
          <cell r="I1433">
            <v>3004.26</v>
          </cell>
          <cell r="J1433">
            <v>3049.61</v>
          </cell>
          <cell r="K1433">
            <v>3020.9</v>
          </cell>
          <cell r="L1433">
            <v>3020.9</v>
          </cell>
          <cell r="M1433">
            <v>3020.9</v>
          </cell>
          <cell r="N1433">
            <v>3020.9</v>
          </cell>
        </row>
        <row r="1435">
          <cell r="C1435" t="str">
            <v>1613000140</v>
          </cell>
          <cell r="D1435" t="str">
            <v>SUMINISTRO Y COLOCACIÓN DE BANCA MODELO BANCA BARROCA CON TUBULAR DE FIERRO FABRICADA EN FUNDICIÓN DE ALUMINIO Y SOLERA DE FIERRO, TERMINADA CON PINTURA EN POLVO HORNEADA INCLUYE: ACARREO, HERRAMIENTA MENOR Y MANO DE OBRA.</v>
          </cell>
          <cell r="E1435" t="str">
            <v>PZA</v>
          </cell>
          <cell r="F1435">
            <v>3004.26</v>
          </cell>
          <cell r="G1435">
            <v>3004.26</v>
          </cell>
          <cell r="H1435">
            <v>3049.61</v>
          </cell>
          <cell r="I1435">
            <v>3004.26</v>
          </cell>
          <cell r="J1435">
            <v>3049.61</v>
          </cell>
          <cell r="K1435">
            <v>3020.9</v>
          </cell>
          <cell r="L1435">
            <v>3020.9</v>
          </cell>
          <cell r="M1435">
            <v>3020.9</v>
          </cell>
          <cell r="N1435">
            <v>3020.9</v>
          </cell>
        </row>
        <row r="1437">
          <cell r="C1437" t="str">
            <v>1613000150</v>
          </cell>
          <cell r="D1437" t="str">
            <v>SUMINISTRO Y COLOCACIÓN DE BANCA MODELO BANCA VIENA FABRICADA EN FUNDICIÓN DE ALUMINIO Y SOLERA DE FIERRO, TERMINADA CON PINTURA EN POLVO HORNEADA INCLUYE: ACARREO, HERRAMIENTA MENOR Y MANO DE OBRA.</v>
          </cell>
          <cell r="E1437" t="str">
            <v>PZA</v>
          </cell>
          <cell r="F1437">
            <v>3004.26</v>
          </cell>
          <cell r="G1437">
            <v>3004.26</v>
          </cell>
          <cell r="H1437">
            <v>3049.61</v>
          </cell>
          <cell r="I1437">
            <v>3004.26</v>
          </cell>
          <cell r="J1437">
            <v>3049.61</v>
          </cell>
          <cell r="K1437">
            <v>3020.9</v>
          </cell>
          <cell r="L1437">
            <v>3020.9</v>
          </cell>
          <cell r="M1437">
            <v>3020.9</v>
          </cell>
          <cell r="N1437">
            <v>3020.9</v>
          </cell>
        </row>
        <row r="1439">
          <cell r="C1439" t="str">
            <v>1613000160</v>
          </cell>
          <cell r="D1439" t="str">
            <v>SUMINISTRO Y COLOCACIÓN DE BANCA MODELO BANCA ROSALIA FABRICADA EN FUNDICIÓN DE ALUMINIO Y SOLERA DE FIERRO, TERMINADA CON PINTURA EN POLVO HORNEADA INCLUYE: ACARREO, HERRAMIENTA MENOR Y MANO DE OBRA.</v>
          </cell>
          <cell r="E1439" t="str">
            <v>PZA</v>
          </cell>
          <cell r="F1439">
            <v>1704.18</v>
          </cell>
          <cell r="G1439">
            <v>1704.18</v>
          </cell>
          <cell r="H1439">
            <v>1749.53</v>
          </cell>
          <cell r="I1439">
            <v>1704.18</v>
          </cell>
          <cell r="J1439">
            <v>1749.53</v>
          </cell>
          <cell r="K1439">
            <v>1720.82</v>
          </cell>
          <cell r="L1439">
            <v>1720.82</v>
          </cell>
          <cell r="M1439">
            <v>1720.82</v>
          </cell>
          <cell r="N1439">
            <v>1720.82</v>
          </cell>
        </row>
        <row r="1442">
          <cell r="C1442" t="str">
            <v>1613000170</v>
          </cell>
          <cell r="D1442" t="str">
            <v>SUMINISTRO Y COLOCACIÓN DE BANCA MODELO BANCA IXTAPA FABRICADA EN FUNDICIÓN DE ALUMINIO Y SOLERA DE FIERRO, TERMINADA CON PINTURA EN POLVO HORNEADA INCLUYE: ACARREO, HERRAMIENTA MENOR Y MANO DE OBRA.</v>
          </cell>
          <cell r="E1442" t="str">
            <v>PZA</v>
          </cell>
          <cell r="F1442">
            <v>2191.71</v>
          </cell>
          <cell r="G1442">
            <v>2191.71</v>
          </cell>
          <cell r="H1442">
            <v>2237.06</v>
          </cell>
          <cell r="I1442">
            <v>2191.71</v>
          </cell>
          <cell r="J1442">
            <v>2237.06</v>
          </cell>
          <cell r="K1442">
            <v>2208.35</v>
          </cell>
          <cell r="L1442">
            <v>2208.35</v>
          </cell>
          <cell r="M1442">
            <v>2208.35</v>
          </cell>
          <cell r="N1442">
            <v>2208.35</v>
          </cell>
        </row>
        <row r="1444">
          <cell r="C1444" t="str">
            <v>1613000180</v>
          </cell>
          <cell r="D1444" t="str">
            <v>SUMINISTRO Y COLOCACIÓN DE BANCA MODELO BANCA IXTAPA DOBLE FABRICADA EN FUNDICIÓN DE ALUMINIO Y SOLERA DE FIERRO, TERMINADA CON PINTURA EN POLVO HORNEADA INCLUYE: ACARREO, HERRAMIENTA MENOR Y MANO DE OBRA.</v>
          </cell>
          <cell r="E1444" t="str">
            <v>PZA</v>
          </cell>
          <cell r="F1444">
            <v>3898.07</v>
          </cell>
          <cell r="G1444">
            <v>3898.07</v>
          </cell>
          <cell r="H1444">
            <v>3943.42</v>
          </cell>
          <cell r="I1444">
            <v>3898.07</v>
          </cell>
          <cell r="J1444">
            <v>3943.42</v>
          </cell>
          <cell r="K1444">
            <v>3914.7</v>
          </cell>
          <cell r="L1444">
            <v>3914.7</v>
          </cell>
          <cell r="M1444">
            <v>3914.7</v>
          </cell>
          <cell r="N1444">
            <v>3914.7</v>
          </cell>
        </row>
        <row r="1446">
          <cell r="D1446" t="str">
            <v>Total  MUEBLES PARA PARQUES Y JARDINES</v>
          </cell>
        </row>
        <row r="1447">
          <cell r="D1447" t="str">
            <v>Total  CONCEPTOS NUEVOS</v>
          </cell>
        </row>
        <row r="1448">
          <cell r="D1448" t="str">
            <v>Total  HERRERIA Y CANCELERIA</v>
          </cell>
        </row>
        <row r="1449">
          <cell r="C1449" t="str">
            <v>A17</v>
          </cell>
          <cell r="D1449" t="str">
            <v>INSTALACION ELECTRICA</v>
          </cell>
        </row>
        <row r="1450">
          <cell r="C1450" t="str">
            <v>A1702</v>
          </cell>
          <cell r="D1450" t="str">
            <v>EQUIPOS DE CONTROL Y DISTRIBUCION</v>
          </cell>
        </row>
        <row r="1451">
          <cell r="C1451" t="str">
            <v>1702000010</v>
          </cell>
          <cell r="D1451" t="str">
            <v>SUMINISTRO Y COLOCACION DE CENTRO DE CARGA QOD-2, MARCA SQUARE'D;  INCLUYE: ACARREO,CONEXION, PRUEBA,  MATERIALES PARA SU FIJACION, HERRAMIENTA MENOR Y MANO DE OBRA.</v>
          </cell>
          <cell r="E1451" t="str">
            <v>PZA</v>
          </cell>
          <cell r="F1451">
            <v>187.33</v>
          </cell>
          <cell r="G1451">
            <v>187.33</v>
          </cell>
          <cell r="H1451">
            <v>204.88</v>
          </cell>
          <cell r="I1451">
            <v>187.33</v>
          </cell>
          <cell r="J1451">
            <v>204.88</v>
          </cell>
          <cell r="K1451">
            <v>198.66</v>
          </cell>
          <cell r="L1451">
            <v>198.66</v>
          </cell>
          <cell r="M1451">
            <v>198.66</v>
          </cell>
          <cell r="N1451">
            <v>198.66</v>
          </cell>
        </row>
        <row r="1453">
          <cell r="C1453" t="str">
            <v>1702000020</v>
          </cell>
          <cell r="D1453" t="str">
            <v>SUMINISTRO Y COLOCACION DE CENTRO DE CARGA  QOD-4, MARCA  SQUARE'D; INCLUYE: ACARREO,  CONEXION,  PRUEBA,  MATERIALES PARA SU FIJACION, HERRAMIENTA MENOR Y MANO DE OBRA.</v>
          </cell>
          <cell r="E1453" t="str">
            <v>PZA</v>
          </cell>
          <cell r="F1453">
            <v>306.51</v>
          </cell>
          <cell r="G1453">
            <v>306.51</v>
          </cell>
          <cell r="H1453">
            <v>324.06</v>
          </cell>
          <cell r="I1453">
            <v>306.51</v>
          </cell>
          <cell r="J1453">
            <v>324.06</v>
          </cell>
          <cell r="K1453">
            <v>317.83999999999997</v>
          </cell>
          <cell r="L1453">
            <v>317.83999999999997</v>
          </cell>
          <cell r="M1453">
            <v>317.83999999999997</v>
          </cell>
          <cell r="N1453">
            <v>317.83999999999997</v>
          </cell>
        </row>
        <row r="1456">
          <cell r="C1456" t="str">
            <v>1702000030</v>
          </cell>
          <cell r="D1456" t="str">
            <v>SUMINISTRO Y COLOCACION DE CENTRO DE CARGA  QO-612 -L100 BIFASICO, MARCA  SQUARE'D; INCLUYE: ACARREO, CONEXION, PRUEBA, MATERIALES PARA SU FIJACION, HERRAMIENTA MENOR Y MANO DE OBRA.</v>
          </cell>
          <cell r="E1456" t="str">
            <v>PZA</v>
          </cell>
          <cell r="F1456">
            <v>553.54999999999995</v>
          </cell>
          <cell r="G1456">
            <v>553.54999999999995</v>
          </cell>
          <cell r="H1456">
            <v>581.62</v>
          </cell>
          <cell r="I1456">
            <v>553.54999999999995</v>
          </cell>
          <cell r="J1456">
            <v>581.62</v>
          </cell>
          <cell r="K1456">
            <v>571.69000000000005</v>
          </cell>
          <cell r="L1456">
            <v>571.69000000000005</v>
          </cell>
          <cell r="M1456">
            <v>571.69000000000005</v>
          </cell>
          <cell r="N1456">
            <v>571.69000000000005</v>
          </cell>
        </row>
        <row r="1458">
          <cell r="C1458" t="str">
            <v>1702000040</v>
          </cell>
          <cell r="D1458" t="str">
            <v>SUMINISTRO Y COLOCACION  DE CENTRO DE CARGA TIP   QO-816- L100 F, BIFASICO, MARCA SQUARE'D; INCLUYE: ACARREO, CONEXION, PRUEBA, MATERIALES PARA SU FIJACION, HERRAMIENTA MENOR Y MANO DE OBRA.</v>
          </cell>
          <cell r="E1458" t="str">
            <v>PZA</v>
          </cell>
          <cell r="F1458">
            <v>770.67</v>
          </cell>
          <cell r="G1458">
            <v>770.67</v>
          </cell>
          <cell r="H1458">
            <v>798.77</v>
          </cell>
          <cell r="I1458">
            <v>770.67</v>
          </cell>
          <cell r="J1458">
            <v>798.77</v>
          </cell>
          <cell r="K1458">
            <v>788.83</v>
          </cell>
          <cell r="L1458">
            <v>788.83</v>
          </cell>
          <cell r="M1458">
            <v>788.83</v>
          </cell>
          <cell r="N1458">
            <v>788.83</v>
          </cell>
        </row>
        <row r="1460">
          <cell r="C1460" t="str">
            <v>1702000050</v>
          </cell>
          <cell r="D1460" t="str">
            <v>SUMINISTRO Y COLOCACION DE CENTRO DE CARGA MONOFASICO TIPO QO-112-L125 G, MARCA SQUARE'D; INCLUYE: ACARREO, CONEXION, PRUEBA, MATERIALES PARA SU FIJACION, HERRAMIENTA MENOR Y MANO DE OBRA.</v>
          </cell>
          <cell r="E1460" t="str">
            <v>PZA</v>
          </cell>
          <cell r="F1460">
            <v>1177.98</v>
          </cell>
          <cell r="G1460">
            <v>1177.98</v>
          </cell>
          <cell r="H1460">
            <v>1224.77</v>
          </cell>
          <cell r="I1460">
            <v>1177.98</v>
          </cell>
          <cell r="J1460">
            <v>1224.77</v>
          </cell>
          <cell r="K1460">
            <v>1208.21</v>
          </cell>
          <cell r="L1460">
            <v>1208.21</v>
          </cell>
          <cell r="M1460">
            <v>1208.21</v>
          </cell>
          <cell r="N1460">
            <v>1208.21</v>
          </cell>
        </row>
        <row r="1462">
          <cell r="C1462" t="str">
            <v>1702000060</v>
          </cell>
          <cell r="D1462" t="str">
            <v>SUMINISTRO Y COLOCACION DE CENTRO DE CARGA QO-116-M100 CON INTERRUPTOR PRINCIPAL, MARCA  SQUARE'D; INCLUYE: ACARREO, CONEXION,  PRUEBA, MATERIALES PARA SU FIJACION, HERRAMIENTA MENOR Y MANO DE OBRA.</v>
          </cell>
          <cell r="E1462" t="str">
            <v>PZA</v>
          </cell>
          <cell r="F1462">
            <v>3229.7</v>
          </cell>
          <cell r="G1462">
            <v>3229.7</v>
          </cell>
          <cell r="H1462">
            <v>3299.94</v>
          </cell>
          <cell r="I1462">
            <v>3229.7</v>
          </cell>
          <cell r="J1462">
            <v>3299.94</v>
          </cell>
          <cell r="K1462">
            <v>3275.1</v>
          </cell>
          <cell r="L1462">
            <v>3275.1</v>
          </cell>
          <cell r="M1462">
            <v>3275.1</v>
          </cell>
          <cell r="N1462">
            <v>3275.1</v>
          </cell>
        </row>
        <row r="1464">
          <cell r="C1464" t="str">
            <v>1702000070</v>
          </cell>
          <cell r="D1464" t="str">
            <v>SUMINISTRO Y COLOCACION  DE  CENTRO DE CARGA MONOFASICO TIPO  QO-120-L125 G, MARCA SQUARE'D; INCLUYE: ACARREO,   CONEXION,   PRUEBA,  MATERIALES PARA SU FIJACION, HERRAMIENTA MENOR Y  MANO DE OBRA.</v>
          </cell>
          <cell r="E1464" t="str">
            <v>PZA</v>
          </cell>
          <cell r="F1464">
            <v>1896.73</v>
          </cell>
          <cell r="G1464">
            <v>1896.73</v>
          </cell>
          <cell r="H1464">
            <v>1943.51</v>
          </cell>
          <cell r="I1464">
            <v>1896.73</v>
          </cell>
          <cell r="J1464">
            <v>1943.51</v>
          </cell>
          <cell r="K1464">
            <v>1926.98</v>
          </cell>
          <cell r="L1464">
            <v>1926.98</v>
          </cell>
          <cell r="M1464">
            <v>1926.98</v>
          </cell>
          <cell r="N1464">
            <v>1926.98</v>
          </cell>
        </row>
        <row r="1467">
          <cell r="C1467" t="str">
            <v>1702000080</v>
          </cell>
          <cell r="D1467" t="str">
            <v>SUMINISTRO Y COLOCACION DE  CENTRO DE CARGA MONOFASICO TIPO  QO-130-L200 G, MARCA  SQUARE'D; INCLUYE: ACARREO,  CONEXION,  PRUEBA,  MATERIALES PARA SU FIJACION, HERRAMIENTA MENOR Y MANO DE OBRA.</v>
          </cell>
          <cell r="E1467" t="str">
            <v>PZA</v>
          </cell>
          <cell r="F1467">
            <v>2954.01</v>
          </cell>
          <cell r="G1467">
            <v>2954.01</v>
          </cell>
          <cell r="H1467">
            <v>3000.8</v>
          </cell>
          <cell r="I1467">
            <v>2954.01</v>
          </cell>
          <cell r="J1467">
            <v>3000.8</v>
          </cell>
          <cell r="K1467">
            <v>2984.25</v>
          </cell>
          <cell r="L1467">
            <v>2984.25</v>
          </cell>
          <cell r="M1467">
            <v>2984.25</v>
          </cell>
          <cell r="N1467">
            <v>2984.25</v>
          </cell>
        </row>
        <row r="1469">
          <cell r="C1469" t="str">
            <v>1702000090</v>
          </cell>
          <cell r="D1469" t="str">
            <v>SUMINISTRO Y COLOCACION  DE  CENTRO DE CARGA TRIFASICO TIPO  QO-124-L125G, MARCA SQUARE'D CON INTERRUPTOR PRINCIPAL, MARCA SQUARE'D; INCLUYE: ACARREO, CONEXION, PRUEBA, MATERIALES PARA SU FIJACION, HERRAMIENTA MENOR Y MANO DE OBRA.</v>
          </cell>
          <cell r="E1469" t="str">
            <v>PZA</v>
          </cell>
          <cell r="F1469">
            <v>4595.3500000000004</v>
          </cell>
          <cell r="G1469">
            <v>4595.3500000000004</v>
          </cell>
          <cell r="H1469">
            <v>4665.58</v>
          </cell>
          <cell r="I1469">
            <v>4595.3500000000004</v>
          </cell>
          <cell r="J1469">
            <v>4665.58</v>
          </cell>
          <cell r="K1469">
            <v>4640.75</v>
          </cell>
          <cell r="L1469">
            <v>4640.75</v>
          </cell>
          <cell r="M1469">
            <v>4640.75</v>
          </cell>
          <cell r="N1469">
            <v>4640.75</v>
          </cell>
        </row>
        <row r="1471">
          <cell r="C1471" t="str">
            <v>1702000100</v>
          </cell>
          <cell r="D1471" t="str">
            <v>SUMINISTRO Y COLOCACION  DE  CENTRO DE CARGA TRIFASICO TIPO  QO-312-L125G, CON INTERRUPTOR PRINCIPAL, MARCA SQUARE'D; INCLUYE: ACARREO, CONEXION, PRUEBA, MATERIALES PARA SU FIJACION, HERRAMIENTA MENOR Y MANO DE OBRA.</v>
          </cell>
          <cell r="E1471" t="str">
            <v>PZA</v>
          </cell>
          <cell r="F1471">
            <v>2024.86</v>
          </cell>
          <cell r="G1471">
            <v>2024.86</v>
          </cell>
          <cell r="H1471">
            <v>2071.65</v>
          </cell>
          <cell r="I1471">
            <v>2024.86</v>
          </cell>
          <cell r="J1471">
            <v>2071.65</v>
          </cell>
          <cell r="K1471">
            <v>2055.11</v>
          </cell>
          <cell r="L1471">
            <v>2055.11</v>
          </cell>
          <cell r="M1471">
            <v>2055.11</v>
          </cell>
          <cell r="N1471">
            <v>2055.11</v>
          </cell>
        </row>
        <row r="1473">
          <cell r="C1473" t="str">
            <v>1702000110</v>
          </cell>
          <cell r="D1473" t="str">
            <v>SUMINISTRO Y COLOCACION  DE  CENTRO DE CARGA TRIFASICO TIPO  QO-317-M100, CON INTERRUPTOR PRINCIPAL, MARCA SQUARE'D; INCLUYE: ACARREO, CONEXION, PRUEBA, MATERIALES PARA SU FIJACION, HERRAMIENTA MENOR Y MANO DE OBRA.</v>
          </cell>
          <cell r="E1473" t="str">
            <v>PZA</v>
          </cell>
          <cell r="F1473">
            <v>5610.57</v>
          </cell>
          <cell r="G1473">
            <v>5610.57</v>
          </cell>
          <cell r="H1473">
            <v>5704.26</v>
          </cell>
          <cell r="I1473">
            <v>5610.57</v>
          </cell>
          <cell r="J1473">
            <v>5704.26</v>
          </cell>
          <cell r="K1473">
            <v>5671.13</v>
          </cell>
          <cell r="L1473">
            <v>5671.13</v>
          </cell>
          <cell r="M1473">
            <v>5671.13</v>
          </cell>
          <cell r="N1473">
            <v>5671.13</v>
          </cell>
        </row>
        <row r="1475">
          <cell r="C1475" t="str">
            <v>1702000120</v>
          </cell>
          <cell r="D1475" t="str">
            <v>SUMINISTRO Y COLOCACION DE CENTRO DE CARGA TRIFASICO TIPO  QO-327-M100, CON  INTERRUPTOR PRINCIPAL, MARCA SQUARE'D; INCLUYE: ACARREO, CONEXION, PRUEBA, MATERIALES PARA SU FIJACION, HERRAMIENTA MENOR Y MANO DE OBRA.</v>
          </cell>
          <cell r="E1475" t="str">
            <v>PZA</v>
          </cell>
          <cell r="F1475">
            <v>6653.28</v>
          </cell>
          <cell r="G1475">
            <v>6653.28</v>
          </cell>
          <cell r="H1475">
            <v>6746.96</v>
          </cell>
          <cell r="I1475">
            <v>6653.28</v>
          </cell>
          <cell r="J1475">
            <v>6746.96</v>
          </cell>
          <cell r="K1475">
            <v>6713.83</v>
          </cell>
          <cell r="L1475">
            <v>6713.83</v>
          </cell>
          <cell r="M1475">
            <v>6713.83</v>
          </cell>
          <cell r="N1475">
            <v>6713.83</v>
          </cell>
        </row>
        <row r="1478">
          <cell r="C1478" t="str">
            <v>1702000130</v>
          </cell>
          <cell r="D1478" t="str">
            <v>SUMINISTRO Y COLOCACION  DE CENTRO DE CARGA TIPO QO-330-L200 G, TRIFASICO, MARCA SQUARE'D; INCLUYE. ACARREO, CONEXION, PRUEBA,  MATERIALES PARA SU FIJACION, HERRAMIENTA MENOR Y MANO DE OBRA.</v>
          </cell>
          <cell r="E1478" t="str">
            <v>PZA</v>
          </cell>
          <cell r="F1478">
            <v>4174.4799999999996</v>
          </cell>
          <cell r="G1478">
            <v>4174.4799999999996</v>
          </cell>
          <cell r="H1478">
            <v>4244.71</v>
          </cell>
          <cell r="I1478">
            <v>4174.4799999999996</v>
          </cell>
          <cell r="J1478">
            <v>4244.71</v>
          </cell>
          <cell r="K1478">
            <v>4219.87</v>
          </cell>
          <cell r="L1478">
            <v>4219.87</v>
          </cell>
          <cell r="M1478">
            <v>4219.87</v>
          </cell>
          <cell r="N1478">
            <v>4219.87</v>
          </cell>
        </row>
        <row r="1480">
          <cell r="C1480" t="str">
            <v>1702000140</v>
          </cell>
          <cell r="D1480" t="str">
            <v>SUMINISTRO Y COLOCACION DE TABLERO DE ALUMBRADO Y DISTRIBUCION TIPO NQOD-12-4L11, CON ZAPATAS PRINCIPALES, MARCA SQUARE'D; INCLUYE: ACARREO,  CONEXION, PRUEBA, MATERIALES PARA SU FIJACION, HERRAMIENTA MENOR Y MANO DE OBRA.</v>
          </cell>
          <cell r="E1480" t="str">
            <v>PZA</v>
          </cell>
          <cell r="F1480">
            <v>4359.5200000000004</v>
          </cell>
          <cell r="G1480">
            <v>4359.5200000000004</v>
          </cell>
          <cell r="H1480">
            <v>4406.3100000000004</v>
          </cell>
          <cell r="I1480">
            <v>4359.5200000000004</v>
          </cell>
          <cell r="J1480">
            <v>4406.3100000000004</v>
          </cell>
          <cell r="K1480">
            <v>4389.76</v>
          </cell>
          <cell r="L1480">
            <v>4389.76</v>
          </cell>
          <cell r="M1480">
            <v>4389.76</v>
          </cell>
          <cell r="N1480">
            <v>4389.76</v>
          </cell>
        </row>
        <row r="1482">
          <cell r="C1482" t="str">
            <v>1702000150</v>
          </cell>
          <cell r="D1482" t="str">
            <v>SUMINISTRO Y COLOCACION DE TABLERO DE ALUMBRADO Y DISTRIBUCION TIPO NQOD-12-4L12, CON ZAPATAS PRINCIPALES, MARCA SQUARE D;  INCLUYE: ACARREO, CONEXIONES, PRUEBAS, MATERIALES PARA SU FIJACION, HERRAMIENTA MENOR Y MANO DE OBRA.</v>
          </cell>
          <cell r="E1482" t="str">
            <v>PZA</v>
          </cell>
          <cell r="F1482">
            <v>4763.16</v>
          </cell>
          <cell r="G1482">
            <v>4763.16</v>
          </cell>
          <cell r="H1482">
            <v>4809.95</v>
          </cell>
          <cell r="I1482">
            <v>4763.16</v>
          </cell>
          <cell r="J1482">
            <v>4809.95</v>
          </cell>
          <cell r="K1482">
            <v>4793.3900000000003</v>
          </cell>
          <cell r="L1482">
            <v>4793.3900000000003</v>
          </cell>
          <cell r="M1482">
            <v>4793.3900000000003</v>
          </cell>
          <cell r="N1482">
            <v>4793.3900000000003</v>
          </cell>
        </row>
        <row r="1484">
          <cell r="C1484" t="str">
            <v>1702000160</v>
          </cell>
          <cell r="D1484" t="str">
            <v>SUMINISTRO Y COLOCACION DE TABLERO DE ALUMBRADO Y DISTRIBUCION TIPO NQOD-24-4L11, CON ZAPATAS PRINCIPALES, MARCA SQUARE D; INCLUYE: ACARREO, CONEXION, PRUEBAS, HERRAMIENTA MENOR Y MANO DE OBRA.</v>
          </cell>
          <cell r="E1484" t="str">
            <v>PZA</v>
          </cell>
          <cell r="F1484">
            <v>5172.2700000000004</v>
          </cell>
          <cell r="G1484">
            <v>5172.2700000000004</v>
          </cell>
          <cell r="H1484">
            <v>5219.0600000000004</v>
          </cell>
          <cell r="I1484">
            <v>5172.2700000000004</v>
          </cell>
          <cell r="J1484">
            <v>5219.0600000000004</v>
          </cell>
          <cell r="K1484">
            <v>5202.5</v>
          </cell>
          <cell r="L1484">
            <v>5202.5</v>
          </cell>
          <cell r="M1484">
            <v>5202.5</v>
          </cell>
          <cell r="N1484">
            <v>5202.5</v>
          </cell>
        </row>
        <row r="1486">
          <cell r="C1486" t="str">
            <v>1702000170</v>
          </cell>
          <cell r="D1486" t="str">
            <v>SUMINISTRO Y COLOCACION DE TABLERO DE ALUMBRADO Y DISTRIBUCION TIPO NQOD-24-4L12, MARCA SQUARE D; INCLUYE: ACARREO, CONEXIONES, PRUEBAS, MATERIALES PARA SU FIJACION, HERRAMIENT04A MENOR Y MANO DE OBRA.</v>
          </cell>
          <cell r="E1486" t="str">
            <v>PZA</v>
          </cell>
          <cell r="F1486">
            <v>5172.2700000000004</v>
          </cell>
          <cell r="G1486">
            <v>5172.2700000000004</v>
          </cell>
          <cell r="H1486">
            <v>5219.0600000000004</v>
          </cell>
          <cell r="I1486">
            <v>5172.2700000000004</v>
          </cell>
          <cell r="J1486">
            <v>5219.0600000000004</v>
          </cell>
          <cell r="K1486">
            <v>5202.5</v>
          </cell>
          <cell r="L1486">
            <v>5202.5</v>
          </cell>
          <cell r="M1486">
            <v>5202.5</v>
          </cell>
          <cell r="N1486">
            <v>5202.5</v>
          </cell>
        </row>
        <row r="1489">
          <cell r="C1489" t="str">
            <v>1702000180</v>
          </cell>
          <cell r="D1489" t="str">
            <v>SUMINISTRO Y COLOCACION DE TABLERO DE ALUMBRADO Y DISTRIBUCION TIPO NQOD-30-4L11, CON ZAPATAS PRINCIPALES, MARCA SQUARE D; INCLUYE: ACARREO, CONEXION, PRUEBA, MATERIALES PARA SU FIJACION, HERRAMIENTA MENOR Y MANO DE OBRA.</v>
          </cell>
          <cell r="E1489" t="str">
            <v>PZA</v>
          </cell>
          <cell r="F1489">
            <v>5674.04</v>
          </cell>
          <cell r="G1489">
            <v>5674.04</v>
          </cell>
          <cell r="H1489">
            <v>5744.26</v>
          </cell>
          <cell r="I1489">
            <v>5674.04</v>
          </cell>
          <cell r="J1489">
            <v>5744.26</v>
          </cell>
          <cell r="K1489">
            <v>5719.43</v>
          </cell>
          <cell r="L1489">
            <v>5719.43</v>
          </cell>
          <cell r="M1489">
            <v>5719.43</v>
          </cell>
          <cell r="N1489">
            <v>5719.43</v>
          </cell>
        </row>
        <row r="1491">
          <cell r="C1491" t="str">
            <v>1702000190</v>
          </cell>
          <cell r="D1491" t="str">
            <v>SUMINISTRO Y COLOCACION DE TABLERO DE ALUMBRADO Y DISTRIBUCION TIPO NQOD-30- 4L12, MARCA SQUARE D; INCLUYE: ACARREO, CONEXIONES, PRUEBAS, MATERIALES PARA SU FIJACION, HERRAMIENT04A MENOR Y MANO DE OBRA.</v>
          </cell>
          <cell r="E1491" t="str">
            <v>PZA</v>
          </cell>
          <cell r="F1491">
            <v>6177.92</v>
          </cell>
          <cell r="G1491">
            <v>6177.92</v>
          </cell>
          <cell r="H1491">
            <v>6248.14</v>
          </cell>
          <cell r="I1491">
            <v>6177.92</v>
          </cell>
          <cell r="J1491">
            <v>6248.14</v>
          </cell>
          <cell r="K1491">
            <v>6223.31</v>
          </cell>
          <cell r="L1491">
            <v>6223.31</v>
          </cell>
          <cell r="M1491">
            <v>6223.31</v>
          </cell>
          <cell r="N1491">
            <v>6223.31</v>
          </cell>
        </row>
        <row r="1493">
          <cell r="C1493" t="str">
            <v>1702000200</v>
          </cell>
          <cell r="D1493" t="str">
            <v>SUMINISTRO Y COLOCACION DE TABLERO DE ALUMBRADO Y DISTRIBUCION TIPO NQOD-42- 4L21,  MARCA SQUARE D;  INCLUYE: ACARREO, CONEXIONES, PRUEBAS, MATERIALES PARA SU FIJACION, HERRAMIENT04A MENOR Y MANO DE OBRA.</v>
          </cell>
          <cell r="E1493" t="str">
            <v>PZA</v>
          </cell>
          <cell r="F1493">
            <v>7041.63</v>
          </cell>
          <cell r="G1493">
            <v>7041.63</v>
          </cell>
          <cell r="H1493">
            <v>7182.1</v>
          </cell>
          <cell r="I1493">
            <v>7041.63</v>
          </cell>
          <cell r="J1493">
            <v>7182.1</v>
          </cell>
          <cell r="K1493">
            <v>7132.43</v>
          </cell>
          <cell r="L1493">
            <v>7132.43</v>
          </cell>
          <cell r="M1493">
            <v>7132.43</v>
          </cell>
          <cell r="N1493">
            <v>7132.43</v>
          </cell>
        </row>
        <row r="1495">
          <cell r="C1495" t="str">
            <v>1702000210</v>
          </cell>
          <cell r="D1495" t="str">
            <v>SUMINISTRO Y COLOCACION DE TABLERO DE ALUMBRADO Y DISTRIBUCION TIPO NQOD-12- 4AB11, MARCA SQUARE D;  INCLUYE: ACARREO, CONEXIONES, PRUEBAS, MATERIALES PARA SU FIJACION, HERRAMIENTA MENOR Y MANO DE OBRA.</v>
          </cell>
          <cell r="E1495" t="str">
            <v>PZA</v>
          </cell>
          <cell r="F1495">
            <v>7070.86</v>
          </cell>
          <cell r="G1495">
            <v>7070.86</v>
          </cell>
          <cell r="H1495">
            <v>7164.54</v>
          </cell>
          <cell r="I1495">
            <v>7070.86</v>
          </cell>
          <cell r="J1495">
            <v>7164.54</v>
          </cell>
          <cell r="K1495">
            <v>7131.41</v>
          </cell>
          <cell r="L1495">
            <v>7131.41</v>
          </cell>
          <cell r="M1495">
            <v>7131.41</v>
          </cell>
          <cell r="N1495">
            <v>7131.41</v>
          </cell>
        </row>
        <row r="1497">
          <cell r="C1497" t="str">
            <v>1702000220</v>
          </cell>
          <cell r="D1497" t="str">
            <v>SUMINISTRO Y COLOCACION DE TABLERO DE ALUMBRADO Y DISTRIBUCION TIPO NQOD-12-4AB12, CON INTERRUPTOR PRINCIPAL, MARCA SQUARE'D;  INCLUYE: ACARREO,  CONEXION, PRUEBA, MATERIALES PARA SU FIJACION, HERRAMIENTA MENOR Y MANO DE OBRA.</v>
          </cell>
          <cell r="E1497" t="str">
            <v>PZA</v>
          </cell>
          <cell r="F1497">
            <v>7660.3</v>
          </cell>
          <cell r="G1497">
            <v>7660.3</v>
          </cell>
          <cell r="H1497">
            <v>7753.98</v>
          </cell>
          <cell r="I1497">
            <v>7660.3</v>
          </cell>
          <cell r="J1497">
            <v>7753.98</v>
          </cell>
          <cell r="K1497">
            <v>7720.85</v>
          </cell>
          <cell r="L1497">
            <v>7720.85</v>
          </cell>
          <cell r="M1497">
            <v>7720.85</v>
          </cell>
          <cell r="N1497">
            <v>7720.85</v>
          </cell>
        </row>
        <row r="1500">
          <cell r="C1500" t="str">
            <v>1702000230</v>
          </cell>
          <cell r="D1500" t="str">
            <v>SUMINISTRO Y COLOCACION DE TABLERO DE ALUMBRADO Y DISTRIBUCION TIPO NQOD-24- 4AB11, MARCA SQUARE D; INCLUYE: ACARREO, CONEXIONES, PRUEBAS, MATERIALES PARA SU FIJACION, HERRAMIENT04A MENOR Y MANO DE OBRA.</v>
          </cell>
          <cell r="E1500" t="str">
            <v>PZA</v>
          </cell>
          <cell r="F1500">
            <v>7853.96</v>
          </cell>
          <cell r="G1500">
            <v>7853.96</v>
          </cell>
          <cell r="H1500">
            <v>7959.32</v>
          </cell>
          <cell r="I1500">
            <v>7853.96</v>
          </cell>
          <cell r="J1500">
            <v>7959.32</v>
          </cell>
          <cell r="K1500">
            <v>7922.08</v>
          </cell>
          <cell r="L1500">
            <v>7922.08</v>
          </cell>
          <cell r="M1500">
            <v>7922.08</v>
          </cell>
          <cell r="N1500">
            <v>7922.08</v>
          </cell>
        </row>
        <row r="1502">
          <cell r="C1502" t="str">
            <v>1702000240</v>
          </cell>
          <cell r="D1502" t="str">
            <v>SUMINISTRO Y COLOCACION DE TABLERO DE ALAMBRADO Y DISTRIBUCION TIPO NQOD-24-4AB12, CON INTERRUPTOR PRINCIPAL, MARCA SQUARE'D; INCLUYE: ACARREO, CONEXION, PRUEBA,  MATERIALES PARA SU FIJACION, HERRAMIENTA MENOR Y MANO DE OBRA.</v>
          </cell>
          <cell r="E1502" t="str">
            <v>PZA</v>
          </cell>
          <cell r="F1502">
            <v>8538.41</v>
          </cell>
          <cell r="G1502">
            <v>8538.41</v>
          </cell>
          <cell r="H1502">
            <v>8643.75</v>
          </cell>
          <cell r="I1502">
            <v>8538.41</v>
          </cell>
          <cell r="J1502">
            <v>8643.75</v>
          </cell>
          <cell r="K1502">
            <v>8606.5</v>
          </cell>
          <cell r="L1502">
            <v>8606.5</v>
          </cell>
          <cell r="M1502">
            <v>8606.5</v>
          </cell>
          <cell r="N1502">
            <v>8606.5</v>
          </cell>
        </row>
        <row r="1504">
          <cell r="C1504" t="str">
            <v>1702000250</v>
          </cell>
          <cell r="D1504" t="str">
            <v>SUMINISTRO Y COLOCACION DE TABLERO DE ALUMBRADO Y DISTRIBUCION TIPO NQOD-30- 4AB11, MARCA SQUARE D; INCLUYE: ACARREO, CONEXIONES, PRUEBAS, MATERIALES PARA SU FIJACION, HERRAMIENTA MENOR Y MANO DE OBRA.</v>
          </cell>
          <cell r="E1504" t="str">
            <v>PZA</v>
          </cell>
          <cell r="F1504">
            <v>8319.73</v>
          </cell>
          <cell r="G1504">
            <v>8319.73</v>
          </cell>
          <cell r="H1504">
            <v>8460.2000000000007</v>
          </cell>
          <cell r="I1504">
            <v>8319.73</v>
          </cell>
          <cell r="J1504">
            <v>8460.2000000000007</v>
          </cell>
          <cell r="K1504">
            <v>8410.5300000000007</v>
          </cell>
          <cell r="L1504">
            <v>8410.5300000000007</v>
          </cell>
          <cell r="M1504">
            <v>8410.5300000000007</v>
          </cell>
          <cell r="N1504">
            <v>8410.5300000000007</v>
          </cell>
        </row>
        <row r="1506">
          <cell r="C1506" t="str">
            <v>1702000260</v>
          </cell>
          <cell r="D1506" t="str">
            <v>SUMINISTRO Y COLOCACION DE TABLERO DE ALAUMBRADO Y DISTRIBUCION TIPO NQOD-30-4AB12, CON INTERRUPTOR PRINCIPAL, MARCA  SQUARE'D; INCLUYE: ACARREO, CONEXION, PRUEBA, MATERIALES PARA SU FIJACION, HERRAMIENTA MENOR Y MANO DE OBRA.</v>
          </cell>
          <cell r="E1506" t="str">
            <v>PZA</v>
          </cell>
          <cell r="F1506">
            <v>9107.9500000000007</v>
          </cell>
          <cell r="G1506">
            <v>9107.9500000000007</v>
          </cell>
          <cell r="H1506">
            <v>9248.43</v>
          </cell>
          <cell r="I1506">
            <v>9107.9500000000007</v>
          </cell>
          <cell r="J1506">
            <v>9248.43</v>
          </cell>
          <cell r="K1506">
            <v>9198.76</v>
          </cell>
          <cell r="L1506">
            <v>9198.76</v>
          </cell>
          <cell r="M1506">
            <v>9198.76</v>
          </cell>
          <cell r="N1506">
            <v>9198.76</v>
          </cell>
        </row>
        <row r="1508">
          <cell r="C1508" t="str">
            <v>1702000270</v>
          </cell>
          <cell r="D1508" t="str">
            <v>SUMINISTRO Y COLOCACION DE TABLERO DE ALUMBRADO Y DISTRIBUCION TIPO NQOD30-4AB22, CON INTERUPTOR PRINCIPAL, MARCA SQUARE'D; INCLUYE: ACARREO, CONEXION, PRUEBA, MATERIALES PARA SU FIJACION, HERRAMIENTA MENOR Y MANO DE OBRA.</v>
          </cell>
          <cell r="E1508" t="str">
            <v>PZA</v>
          </cell>
          <cell r="F1508">
            <v>17111.939999999999</v>
          </cell>
          <cell r="G1508">
            <v>17111.939999999999</v>
          </cell>
          <cell r="H1508">
            <v>17322.650000000001</v>
          </cell>
          <cell r="I1508">
            <v>17111.939999999999</v>
          </cell>
          <cell r="J1508">
            <v>17322.650000000001</v>
          </cell>
          <cell r="K1508">
            <v>17248.14</v>
          </cell>
          <cell r="L1508">
            <v>17248.14</v>
          </cell>
          <cell r="M1508">
            <v>17248.14</v>
          </cell>
          <cell r="N1508">
            <v>17248.14</v>
          </cell>
        </row>
        <row r="1511">
          <cell r="C1511" t="str">
            <v>1702000280</v>
          </cell>
          <cell r="D1511" t="str">
            <v>SUMINISTRO Y COLOCACION DE TABLERO DE ALUMBRADO Y DISTRIBUCION TIPO NQOD-42- 4AB21, MARCA SQUARE D;  INCLUYE: ACARREO, CONEXIONES, PRUEBAS, MATERIALES PARA SU FIJACION, HERRAMIENTA MENOR Y MANO DE OBRA.</v>
          </cell>
          <cell r="E1511" t="str">
            <v>PZA</v>
          </cell>
          <cell r="F1511">
            <v>21002.97</v>
          </cell>
          <cell r="G1511">
            <v>21002.97</v>
          </cell>
          <cell r="H1511">
            <v>21213.67</v>
          </cell>
          <cell r="I1511">
            <v>21002.97</v>
          </cell>
          <cell r="J1511">
            <v>21213.67</v>
          </cell>
          <cell r="K1511">
            <v>21139.15</v>
          </cell>
          <cell r="L1511">
            <v>21139.15</v>
          </cell>
          <cell r="M1511">
            <v>21139.15</v>
          </cell>
          <cell r="N1511">
            <v>21139.15</v>
          </cell>
        </row>
        <row r="1513">
          <cell r="C1513" t="str">
            <v>1702000290</v>
          </cell>
          <cell r="D1513" t="str">
            <v>SUMINISTRO Y COLOCACION DE TABLERO DE ALUMBRADO Y DISTRIBUCION TIPO NQOD-42-4AB22, CON INTERRUPTOR PRINCIPAL, MARCA SQUARE'D; INCLUYE: ACARREO, CONEXION, PRUEBA, MATERIALES PARA SU FIJACION, HERRAMIENTA MENOR Y MANO DE OBRA.</v>
          </cell>
          <cell r="E1513" t="str">
            <v>PZA</v>
          </cell>
          <cell r="F1513">
            <v>21460.75</v>
          </cell>
          <cell r="G1513">
            <v>21460.75</v>
          </cell>
          <cell r="H1513">
            <v>21671.45</v>
          </cell>
          <cell r="I1513">
            <v>21460.75</v>
          </cell>
          <cell r="J1513">
            <v>21671.45</v>
          </cell>
          <cell r="K1513">
            <v>21596.94</v>
          </cell>
          <cell r="L1513">
            <v>21596.94</v>
          </cell>
          <cell r="M1513">
            <v>21596.94</v>
          </cell>
          <cell r="N1513">
            <v>21596.94</v>
          </cell>
        </row>
        <row r="1515">
          <cell r="C1515" t="str">
            <v>1702000300</v>
          </cell>
          <cell r="D1515" t="str">
            <v>SUMINISTRO Y COLOCACION DE TABLERO DE DISTRIBUCION TIPO  I - LINE CAT. MA-800M-163-A, MARCA SQUARE'D; INCLUYE: ACARREO, FLETE, CONEXIONES, PRUEBAS, MATERIALES PARA SU FIJACION, HERRAMIENTA MENOR Y MANO DE OBRA.</v>
          </cell>
          <cell r="E1515" t="str">
            <v>PZA</v>
          </cell>
          <cell r="F1515">
            <v>52758.400000000001</v>
          </cell>
          <cell r="G1515">
            <v>52758.400000000001</v>
          </cell>
          <cell r="H1515">
            <v>53597.65</v>
          </cell>
          <cell r="I1515">
            <v>52758.400000000001</v>
          </cell>
          <cell r="J1515">
            <v>53597.65</v>
          </cell>
          <cell r="K1515">
            <v>53223.4</v>
          </cell>
          <cell r="L1515">
            <v>53223.4</v>
          </cell>
          <cell r="M1515">
            <v>53223.4</v>
          </cell>
          <cell r="N1515">
            <v>53223.4</v>
          </cell>
        </row>
        <row r="1517">
          <cell r="C1517" t="str">
            <v>1702000310</v>
          </cell>
          <cell r="D1517" t="str">
            <v>SUMINISTRO Y COLOCACION DE TABLERO DE DISTRIBUCION TIPO  I - LINE CAT. MA-600M-163-MA, MARCA SQUARE'D; INCLUYE: ACARREO, FLETE, CONEXIONES, PRUEBAS, MATERIALES PARA SU FIJACION, HERRAMIENTA MENOR Y MANO DE OBRA.</v>
          </cell>
          <cell r="E1517" t="str">
            <v>PZA</v>
          </cell>
          <cell r="F1517">
            <v>46463.81</v>
          </cell>
          <cell r="G1517">
            <v>46463.81</v>
          </cell>
          <cell r="H1517">
            <v>47303.06</v>
          </cell>
          <cell r="I1517">
            <v>46463.81</v>
          </cell>
          <cell r="J1517">
            <v>47303.06</v>
          </cell>
          <cell r="K1517">
            <v>46928.82</v>
          </cell>
          <cell r="L1517">
            <v>46928.82</v>
          </cell>
          <cell r="M1517">
            <v>46928.82</v>
          </cell>
          <cell r="N1517">
            <v>46928.82</v>
          </cell>
        </row>
        <row r="1519">
          <cell r="C1519" t="str">
            <v>1702000320</v>
          </cell>
          <cell r="D1519" t="str">
            <v>SUMINISTRO Y COLOCACION DE TABLERO DE DISTRIBUCION TIPO  I - LINE CAT. MA-600M-83-A, MARCA SQUARE'D; INCLUYE: ACARREO, FLETE, CONEXIONES, PRUEBAS, MATERIALES PARA SU FIJACION, HERRAMIENTA MENOR Y MANO DE OBRA.</v>
          </cell>
          <cell r="E1519" t="str">
            <v>PZA</v>
          </cell>
          <cell r="F1519">
            <v>40927.06</v>
          </cell>
          <cell r="G1519">
            <v>40927.06</v>
          </cell>
          <cell r="H1519">
            <v>41766.33</v>
          </cell>
          <cell r="I1519">
            <v>40927.06</v>
          </cell>
          <cell r="J1519">
            <v>41766.33</v>
          </cell>
          <cell r="K1519">
            <v>41392.06</v>
          </cell>
          <cell r="L1519">
            <v>41392.06</v>
          </cell>
          <cell r="M1519">
            <v>41392.06</v>
          </cell>
          <cell r="N1519">
            <v>41392.06</v>
          </cell>
        </row>
        <row r="1522">
          <cell r="C1522" t="str">
            <v>1702000330</v>
          </cell>
          <cell r="D1522" t="str">
            <v>SUMINISTRO Y COLOCACION DE TABLERO DE DISTRIBUCION TIPO  I - LINE CAT. LA-400M-182-A, MARCA SQUARE'D; INCLUYE: ACARREO, FLETE, CONEXIONES, PRUEBAS, MATERIALES PARA SU FIJACION, HERRAMIENTA MENOR Y MANO DE OBRA.</v>
          </cell>
          <cell r="E1522" t="str">
            <v>PZA</v>
          </cell>
          <cell r="F1522">
            <v>30507.33</v>
          </cell>
          <cell r="G1522">
            <v>30507.33</v>
          </cell>
          <cell r="H1522">
            <v>31067.41</v>
          </cell>
          <cell r="I1522">
            <v>30507.33</v>
          </cell>
          <cell r="J1522">
            <v>31067.41</v>
          </cell>
          <cell r="K1522">
            <v>30830.62</v>
          </cell>
          <cell r="L1522">
            <v>30830.62</v>
          </cell>
          <cell r="M1522">
            <v>30830.62</v>
          </cell>
          <cell r="N1522">
            <v>30830.62</v>
          </cell>
        </row>
        <row r="1524">
          <cell r="C1524" t="str">
            <v>1702000340</v>
          </cell>
          <cell r="D1524" t="str">
            <v>SUMINISTRO Y COLOCACION DE TABLERO DE DISTRIBUCION TIPO  I - LINE CAT. LA-400M-102-A, MARCA SQUARE'D; INCLUYE: ACARREO, FLETE, CONEXIONES, PRUEBAS, MATERIALES PARA SU FIJACION, HERRAMIENTA MENOR Y MANO DE OBRA.</v>
          </cell>
          <cell r="E1524" t="str">
            <v>PZA</v>
          </cell>
          <cell r="F1524">
            <v>26693.18</v>
          </cell>
          <cell r="G1524">
            <v>26693.18</v>
          </cell>
          <cell r="H1524">
            <v>27253.26</v>
          </cell>
          <cell r="I1524">
            <v>26693.18</v>
          </cell>
          <cell r="J1524">
            <v>27253.26</v>
          </cell>
          <cell r="K1524">
            <v>27016.48</v>
          </cell>
          <cell r="L1524">
            <v>27016.48</v>
          </cell>
          <cell r="M1524">
            <v>27016.48</v>
          </cell>
          <cell r="N1524">
            <v>27016.48</v>
          </cell>
        </row>
        <row r="1526">
          <cell r="C1526" t="str">
            <v>1702000350</v>
          </cell>
          <cell r="D1526" t="str">
            <v>SUMINISTRO Y COLOCACION DE TABLERO DE DISTRIBUCION TIPO I - LINE CAT. LA-400M-6-2A, MARCA SQUARE'D; INCLUYE: ACARREO, FLETE, CONEXIONES, PRUEBAS, MATERIALES PARA SU FIJACION, HERRAMIENTA MENOR Y MANO DE OBRA.</v>
          </cell>
          <cell r="E1526" t="str">
            <v>PZA</v>
          </cell>
          <cell r="F1526">
            <v>24754.76</v>
          </cell>
          <cell r="G1526">
            <v>24754.76</v>
          </cell>
          <cell r="H1526">
            <v>25314.86</v>
          </cell>
          <cell r="I1526">
            <v>24754.76</v>
          </cell>
          <cell r="J1526">
            <v>25314.86</v>
          </cell>
          <cell r="K1526">
            <v>25078.07</v>
          </cell>
          <cell r="L1526">
            <v>25078.07</v>
          </cell>
          <cell r="M1526">
            <v>25078.07</v>
          </cell>
          <cell r="N1526">
            <v>25078.07</v>
          </cell>
        </row>
        <row r="1528">
          <cell r="C1528" t="str">
            <v>1702000360</v>
          </cell>
          <cell r="D1528" t="str">
            <v>SUMINISTRO Y COLOCACION DE INTERRUPTOR TERMOMAGNETICO TIPO I-LINE DE 3 POLOS DE 15 A 50 AMPER'S TIPO FAL, MARCA SQUARE'D; INCLUYE: ACARREO, CONEXIÓN, PRUEBA, HERRAMIENTA MENOR Y MANO DE OBRA.</v>
          </cell>
          <cell r="E1528" t="str">
            <v>PZA</v>
          </cell>
          <cell r="F1528">
            <v>3783.88</v>
          </cell>
          <cell r="G1528">
            <v>3783.88</v>
          </cell>
          <cell r="H1528">
            <v>3830.66</v>
          </cell>
          <cell r="I1528">
            <v>3783.88</v>
          </cell>
          <cell r="J1528">
            <v>3830.66</v>
          </cell>
          <cell r="K1528">
            <v>3814.12</v>
          </cell>
          <cell r="L1528">
            <v>3814.12</v>
          </cell>
          <cell r="M1528">
            <v>3814.12</v>
          </cell>
          <cell r="N1528">
            <v>3814.12</v>
          </cell>
        </row>
        <row r="1530">
          <cell r="C1530" t="str">
            <v>1702000370</v>
          </cell>
          <cell r="D1530" t="str">
            <v>SUMINISTRO Y COLOCACION DE INTERRUPTOR TERMOMAGNETICO TIPO I-LINE, 3 POLOS DE 70 A 100 AMPER'S TIPO FAL, MARCA SQUARE'D; INCLUYE: ACARREO, CONEXIÓN, PRUEBA, HERRAMIENTA MENOR Y MANO DE OBRA.</v>
          </cell>
          <cell r="E1530" t="str">
            <v>PZA</v>
          </cell>
          <cell r="F1530">
            <v>4320.53</v>
          </cell>
          <cell r="G1530">
            <v>4320.53</v>
          </cell>
          <cell r="H1530">
            <v>4355.6400000000003</v>
          </cell>
          <cell r="I1530">
            <v>4320.53</v>
          </cell>
          <cell r="J1530">
            <v>4355.6400000000003</v>
          </cell>
          <cell r="K1530">
            <v>4343.21</v>
          </cell>
          <cell r="L1530">
            <v>4343.21</v>
          </cell>
          <cell r="M1530">
            <v>4343.21</v>
          </cell>
          <cell r="N1530">
            <v>4343.21</v>
          </cell>
        </row>
        <row r="1533">
          <cell r="C1533" t="str">
            <v>1702000380</v>
          </cell>
          <cell r="D1533" t="str">
            <v>SUMINISTRO Y COLOCACION DE INTERRUPTOR TERMOMAGNETICO TIPO I-LINE, 3 POLOS DE 125 A 225 AMPER'S, KAL, MARCA SQUARE'D; INCLUYE: ACARREO, CONEXIÓN, PRUEBA, HERRAMIENTA MENOR Y MANO DE OBRA.</v>
          </cell>
          <cell r="E1533" t="str">
            <v>PZA</v>
          </cell>
          <cell r="F1533">
            <v>10709.61</v>
          </cell>
          <cell r="G1533">
            <v>10709.61</v>
          </cell>
          <cell r="H1533">
            <v>10779.83</v>
          </cell>
          <cell r="I1533">
            <v>10709.61</v>
          </cell>
          <cell r="J1533">
            <v>10779.83</v>
          </cell>
          <cell r="K1533">
            <v>10755</v>
          </cell>
          <cell r="L1533">
            <v>10755</v>
          </cell>
          <cell r="M1533">
            <v>10755</v>
          </cell>
          <cell r="N1533">
            <v>10755</v>
          </cell>
        </row>
        <row r="1535">
          <cell r="C1535" t="str">
            <v>1702000390</v>
          </cell>
          <cell r="D1535" t="str">
            <v>SUMINISTRO Y COLOCACION DE INTERRUPTOR TERMOMAGNETICO TIPO I-LINE, 3 POLOS DE 225 A 400 AMPER'S TIPO  LA, MARCA SQUARE'D; INCLUYE: ACARREO, CONEXIÓN, PRUEBA, HERRAMIENTA MENOR Y MANO DE OBRA.</v>
          </cell>
          <cell r="E1535" t="str">
            <v>PZA</v>
          </cell>
          <cell r="F1535">
            <v>19119.97</v>
          </cell>
          <cell r="G1535">
            <v>19119.97</v>
          </cell>
          <cell r="H1535">
            <v>19295.560000000001</v>
          </cell>
          <cell r="I1535">
            <v>19119.97</v>
          </cell>
          <cell r="J1535">
            <v>19295.560000000001</v>
          </cell>
          <cell r="K1535">
            <v>19233.45</v>
          </cell>
          <cell r="L1535">
            <v>19233.45</v>
          </cell>
          <cell r="M1535">
            <v>19233.45</v>
          </cell>
          <cell r="N1535">
            <v>19233.45</v>
          </cell>
        </row>
        <row r="1537">
          <cell r="C1537" t="str">
            <v>1702000400</v>
          </cell>
          <cell r="D1537" t="str">
            <v>SUMINISTRO Y COLOCACION DE INTERRUPTOR TERMOMAGNETICO TIPO I-LINE, 3 POLOS 500  A 600  AMPS. CAT.  MA-36500/36600, 600 VOLTS, MARCA  SQUARE'D;  INCLUYE: ACARREO,  MATERIALES PARA SU FIJACION, CONEXIONES,  PRUEBAS, HERRAMIENTA MENOR Y MANO DE OBRA.</v>
          </cell>
          <cell r="E1537" t="str">
            <v>PZA</v>
          </cell>
          <cell r="F1537">
            <v>25633.26</v>
          </cell>
          <cell r="G1537">
            <v>25633.26</v>
          </cell>
          <cell r="H1537">
            <v>25808.85</v>
          </cell>
          <cell r="I1537">
            <v>25633.26</v>
          </cell>
          <cell r="J1537">
            <v>25808.85</v>
          </cell>
          <cell r="K1537">
            <v>25746.74</v>
          </cell>
          <cell r="L1537">
            <v>25746.74</v>
          </cell>
          <cell r="M1537">
            <v>25746.74</v>
          </cell>
          <cell r="N1537">
            <v>25746.74</v>
          </cell>
        </row>
        <row r="1539">
          <cell r="C1539" t="str">
            <v>1702000410</v>
          </cell>
          <cell r="D1539" t="str">
            <v>SUMINISTRO Y COLOCACION DE INTERRUPTOR TERMOMAGNETICO TIPO I-LINE, 3 POLOS 700  A 800  AMPS. CAT.  MA-36700/36800, 600 VOLTS, MARCA  SQUARE'D;  INCLUYE: ACARREO,  MATERIALES PARA SU FIJACION, CONEXIONES,  PRUEBAS, HERRAMIENTA MENOR Y MANO DE OBRA.</v>
          </cell>
          <cell r="E1539" t="str">
            <v>PZA</v>
          </cell>
          <cell r="F1539">
            <v>38375.51</v>
          </cell>
          <cell r="G1539">
            <v>38375.51</v>
          </cell>
          <cell r="H1539">
            <v>38656.449999999997</v>
          </cell>
          <cell r="I1539">
            <v>38375.51</v>
          </cell>
          <cell r="J1539">
            <v>38656.449999999997</v>
          </cell>
          <cell r="K1539">
            <v>38557.089999999997</v>
          </cell>
          <cell r="L1539">
            <v>38557.089999999997</v>
          </cell>
          <cell r="M1539">
            <v>38557.089999999997</v>
          </cell>
          <cell r="N1539">
            <v>38557.089999999997</v>
          </cell>
        </row>
        <row r="1541">
          <cell r="C1541" t="str">
            <v>1702000420</v>
          </cell>
          <cell r="D1541" t="str">
            <v>SUMINISTRO Y COLOCACION DE INTERRUPTOR TERMOMAGNETICO TIPO QO DE 1 POLO 15  A  50 AMPER'S, MARCA SQUARE'D; INCLUYE: ACARREO, CONEXIÓN, PRUEBA, HERRAMIENTA MENOR Y MANO DE OBRA.</v>
          </cell>
          <cell r="E1541" t="str">
            <v>PZA</v>
          </cell>
          <cell r="F1541">
            <v>137.56</v>
          </cell>
          <cell r="G1541">
            <v>137.56</v>
          </cell>
          <cell r="H1541">
            <v>149.22</v>
          </cell>
          <cell r="I1541">
            <v>137.56</v>
          </cell>
          <cell r="J1541">
            <v>149.22</v>
          </cell>
          <cell r="K1541">
            <v>145.11000000000001</v>
          </cell>
          <cell r="L1541">
            <v>145.11000000000001</v>
          </cell>
          <cell r="M1541">
            <v>145.11000000000001</v>
          </cell>
          <cell r="N1541">
            <v>145.11000000000001</v>
          </cell>
        </row>
        <row r="1544">
          <cell r="C1544" t="str">
            <v>1702000430</v>
          </cell>
          <cell r="D1544" t="str">
            <v>SUMINISTRO Y COLOCACION DE INTERRUPTOR TERMOMAGNETICO TIPO QO DE 2 POLOS 15 A 50 AMPER'S, MARCA SQUARE'D; INCLUYE: ACARREO, CONEXIÓN, PRUEBA, HERRAMIENTA MENOR Y MANO DE OBRA.</v>
          </cell>
          <cell r="E1544" t="str">
            <v>PZA</v>
          </cell>
          <cell r="F1544">
            <v>377.95</v>
          </cell>
          <cell r="G1544">
            <v>377.95</v>
          </cell>
          <cell r="H1544">
            <v>392.01</v>
          </cell>
          <cell r="I1544">
            <v>377.95</v>
          </cell>
          <cell r="J1544">
            <v>392.01</v>
          </cell>
          <cell r="K1544">
            <v>387.02</v>
          </cell>
          <cell r="L1544">
            <v>387.02</v>
          </cell>
          <cell r="M1544">
            <v>387.02</v>
          </cell>
          <cell r="N1544">
            <v>387.02</v>
          </cell>
        </row>
        <row r="1546">
          <cell r="C1546" t="str">
            <v>1702000440</v>
          </cell>
          <cell r="D1546" t="str">
            <v>SUMINISTRO Y COLOCACION DE INTERRUPTOR TERMOMAGNETICO TIPO QO DE 3 POLOS 15 A 50 AMPER'S, MARCA SQUARE'D; INCLUYE: ACARREO, CONEXIÓN, PRUEBA, HERRAMIENTA MENOR Y MANO DE OBRA.</v>
          </cell>
          <cell r="E1546" t="str">
            <v>PZA</v>
          </cell>
          <cell r="F1546">
            <v>971.28</v>
          </cell>
          <cell r="G1546">
            <v>971.28</v>
          </cell>
          <cell r="H1546">
            <v>991.38</v>
          </cell>
          <cell r="I1546">
            <v>971.28</v>
          </cell>
          <cell r="J1546">
            <v>991.38</v>
          </cell>
          <cell r="K1546">
            <v>984.27</v>
          </cell>
          <cell r="L1546">
            <v>984.27</v>
          </cell>
          <cell r="M1546">
            <v>984.27</v>
          </cell>
          <cell r="N1546">
            <v>984.27</v>
          </cell>
        </row>
        <row r="1548">
          <cell r="C1548" t="str">
            <v>1702000450</v>
          </cell>
          <cell r="D1548" t="str">
            <v>SUMINISTRO Y COLOCACION DE INTERRUPTOR TERMOMAGNETICO TIPO QO 3 POLOS 70 AMPER S, MARCA SQUARE D; INCLUYE: ACARREO, CONEXIONES, PRUEBAS, HERRAMIENTA MENOR Y MANO DE OBRA.</v>
          </cell>
          <cell r="E1548" t="str">
            <v>PZA</v>
          </cell>
          <cell r="F1548">
            <v>1071.26</v>
          </cell>
          <cell r="G1548">
            <v>1071.26</v>
          </cell>
          <cell r="H1548">
            <v>1099.3399999999999</v>
          </cell>
          <cell r="I1548">
            <v>1071.26</v>
          </cell>
          <cell r="J1548">
            <v>1099.3399999999999</v>
          </cell>
          <cell r="K1548">
            <v>1089.4100000000001</v>
          </cell>
          <cell r="L1548">
            <v>1089.4100000000001</v>
          </cell>
          <cell r="M1548">
            <v>1089.4100000000001</v>
          </cell>
          <cell r="N1548">
            <v>1089.4100000000001</v>
          </cell>
        </row>
        <row r="1550">
          <cell r="C1550" t="str">
            <v>1702000460</v>
          </cell>
          <cell r="D1550" t="str">
            <v>SUMINISTRO Y COLOCACION DE INTERRUPTOR TERMOMAGNETICO TIPO QO 3 POLOS 100 AMPER S, MARCA SQUARE D; INCLUYE: ACARREO, CONEXIONES, PRUEBAS, HERRAMIENTA MENOR Y  MANO DE OBRA.</v>
          </cell>
          <cell r="E1550" t="str">
            <v>PZA</v>
          </cell>
          <cell r="F1550">
            <v>1541.63</v>
          </cell>
          <cell r="G1550">
            <v>1541.63</v>
          </cell>
          <cell r="H1550">
            <v>1575.34</v>
          </cell>
          <cell r="I1550">
            <v>1541.63</v>
          </cell>
          <cell r="J1550">
            <v>1575.34</v>
          </cell>
          <cell r="K1550">
            <v>1563.43</v>
          </cell>
          <cell r="L1550">
            <v>1563.43</v>
          </cell>
          <cell r="M1550">
            <v>1563.43</v>
          </cell>
          <cell r="N1550">
            <v>1563.43</v>
          </cell>
        </row>
        <row r="1552">
          <cell r="C1552" t="str">
            <v>1702000470</v>
          </cell>
          <cell r="D1552" t="str">
            <v>SUMINISTRO Y COLOCACION DE INTERRUPTOR TERMOMAGNETICO CON GABINETE 3 POLOS DE 15 A 50 AMPER'S TIPO FAL, MARCA SQUARE'D; INCLUYE: ACARREO, CONEXIÓN, PRUEBA, HERRAMIENTA MENOR Y MANO DE OBRA.</v>
          </cell>
          <cell r="E1552" t="str">
            <v>PZA</v>
          </cell>
          <cell r="F1552">
            <v>4505.22</v>
          </cell>
          <cell r="G1552">
            <v>4505.22</v>
          </cell>
          <cell r="H1552">
            <v>4575.46</v>
          </cell>
          <cell r="I1552">
            <v>4505.22</v>
          </cell>
          <cell r="J1552">
            <v>4575.46</v>
          </cell>
          <cell r="K1552">
            <v>4550.63</v>
          </cell>
          <cell r="L1552">
            <v>4550.63</v>
          </cell>
          <cell r="M1552">
            <v>4550.63</v>
          </cell>
          <cell r="N1552">
            <v>4550.63</v>
          </cell>
        </row>
        <row r="1555">
          <cell r="C1555" t="str">
            <v>1702000480</v>
          </cell>
          <cell r="D1555" t="str">
            <v>SUMINISTRO Y COLOCACION DE INTERRUPTOR TERMOMAGNETICO CON GABINETE 3 POLOS DE 70 A 100 AMPER'S TIPO FAL, MARCA SQUARE'D; INCLUYE: ACARREO, CONEXIÓN, PRUEBA, HERRAMIENTA MENOR Y MANO DE OBRA.</v>
          </cell>
          <cell r="E1555" t="str">
            <v>PZA</v>
          </cell>
          <cell r="F1555">
            <v>4859.5600000000004</v>
          </cell>
          <cell r="G1555">
            <v>4859.5600000000004</v>
          </cell>
          <cell r="H1555">
            <v>4929.79</v>
          </cell>
          <cell r="I1555">
            <v>4859.5600000000004</v>
          </cell>
          <cell r="J1555">
            <v>4929.79</v>
          </cell>
          <cell r="K1555">
            <v>4904.96</v>
          </cell>
          <cell r="L1555">
            <v>4904.96</v>
          </cell>
          <cell r="M1555">
            <v>4904.96</v>
          </cell>
          <cell r="N1555">
            <v>4904.96</v>
          </cell>
        </row>
        <row r="1557">
          <cell r="C1557" t="str">
            <v>1702000490</v>
          </cell>
          <cell r="D1557" t="str">
            <v>SUMINISTRO Y COLOCACION DE INTERRUPTOR TERMOMAGNETICO  CON  GABINETE  3 POLOS DE 125 A 225 AMPER'S TIPO  KAL, MARCA SQUARE'D; INCLUYE: ACARREO, CONEXIÓN, PRUEBA, HERRAMIENTA MENOR Y MANO DE OBRA.</v>
          </cell>
          <cell r="E1557" t="str">
            <v>PZA</v>
          </cell>
          <cell r="F1557">
            <v>12054.52</v>
          </cell>
          <cell r="G1557">
            <v>12054.52</v>
          </cell>
          <cell r="H1557">
            <v>12159.87</v>
          </cell>
          <cell r="I1557">
            <v>12054.52</v>
          </cell>
          <cell r="J1557">
            <v>12159.87</v>
          </cell>
          <cell r="K1557">
            <v>12122.61</v>
          </cell>
          <cell r="L1557">
            <v>12122.61</v>
          </cell>
          <cell r="M1557">
            <v>12122.61</v>
          </cell>
          <cell r="N1557">
            <v>12122.61</v>
          </cell>
        </row>
        <row r="1559">
          <cell r="C1559" t="str">
            <v>1702000500</v>
          </cell>
          <cell r="D1559" t="str">
            <v>SUMINISTRO Y COLOCACION DE INTERRUPTOR TERMOMAGNETICO  CON  GABINETE  3 POLOS DE 225 A 400 AMPER'S TIPO  LAL, MARCA SQUARE'D; INCLUYE: ACARREO, CONEXIÓN, PRUEBA, HERRAMIENTA MENOR Y MANO DE OBRA.</v>
          </cell>
          <cell r="E1559" t="str">
            <v>PZA</v>
          </cell>
          <cell r="F1559">
            <v>19031.77</v>
          </cell>
          <cell r="G1559">
            <v>19031.77</v>
          </cell>
          <cell r="H1559">
            <v>19242.47</v>
          </cell>
          <cell r="I1559">
            <v>19031.77</v>
          </cell>
          <cell r="J1559">
            <v>19242.47</v>
          </cell>
          <cell r="K1559">
            <v>19167.96</v>
          </cell>
          <cell r="L1559">
            <v>19167.96</v>
          </cell>
          <cell r="M1559">
            <v>19167.96</v>
          </cell>
          <cell r="N1559">
            <v>19167.96</v>
          </cell>
        </row>
        <row r="1561">
          <cell r="C1561" t="str">
            <v>1702000510</v>
          </cell>
          <cell r="D1561" t="str">
            <v>SUMINISTRO Y COLOCACION DE INTERRUPTOR TERMOMAGNETICO  CON  GABINETE  DE 3 POLOS 500  A 600  AMPS. CAT.  MAL-36500/36600, 600 VOLTS, MARCA  SQUARE'D;  INCLUYE: ACARREO,  MATERIALES PARA SU FIJACION, CONEXIONES,  PRUEBAS, HERRAMIENTA MENOR Y MANO DE</v>
          </cell>
          <cell r="E1561" t="str">
            <v>PZA</v>
          </cell>
          <cell r="F1561">
            <v>28437.67</v>
          </cell>
          <cell r="G1561">
            <v>28437.67</v>
          </cell>
          <cell r="H1561">
            <v>28648.37</v>
          </cell>
          <cell r="I1561">
            <v>28437.67</v>
          </cell>
          <cell r="J1561">
            <v>28648.37</v>
          </cell>
          <cell r="K1561">
            <v>28573.87</v>
          </cell>
          <cell r="L1561">
            <v>28573.87</v>
          </cell>
          <cell r="M1561">
            <v>28573.87</v>
          </cell>
          <cell r="N1561">
            <v>28573.87</v>
          </cell>
        </row>
        <row r="1562">
          <cell r="D1562" t="str">
            <v>OBRA.</v>
          </cell>
        </row>
        <row r="1564">
          <cell r="C1564" t="str">
            <v>1702000520</v>
          </cell>
          <cell r="D1564" t="str">
            <v>SUMINISTRO Y COLOCACION DE INTERRUPTOR TERMOMAGNETICO CON GABINETE DE 3 POLOS 700 A 800 AMPS. CAT. MAL-36700/36800 600 VOLTS, MARCA SQUARE¿D; INCLUYE: ACARREO,  MATERIALES PARA SU FIJACION, CONEXIONES, PRUEBAS, HERRAMIENTA MENOR Y MANO DE OBRA.</v>
          </cell>
          <cell r="E1564" t="str">
            <v>PZA</v>
          </cell>
          <cell r="F1564">
            <v>40316.300000000003</v>
          </cell>
          <cell r="G1564">
            <v>40316.300000000003</v>
          </cell>
          <cell r="H1564">
            <v>40597.24</v>
          </cell>
          <cell r="I1564">
            <v>40316.300000000003</v>
          </cell>
          <cell r="J1564">
            <v>40597.24</v>
          </cell>
          <cell r="K1564">
            <v>40497.879999999997</v>
          </cell>
          <cell r="L1564">
            <v>40497.879999999997</v>
          </cell>
          <cell r="M1564">
            <v>40497.879999999997</v>
          </cell>
          <cell r="N1564">
            <v>40497.879999999997</v>
          </cell>
        </row>
        <row r="1567">
          <cell r="C1567" t="str">
            <v>1702000530</v>
          </cell>
          <cell r="D1567" t="str">
            <v>SUMINISTRO Y COLOCACION DE INTERRUPTOR TERMOMAGNETICO CON GABINETE DE 3 POLOS 900 A 1000 AMPS. CAT. LAL-36900/361000 600 VOLTS, MARCA SQUARE¿D; INCLUYE: ACARREO, MATERIALES PARA SU FIJACION, CONEXIONES, PRUEBAS, HERRAMIENTA MENOR Y MANO DE OBRA.</v>
          </cell>
          <cell r="E1567" t="str">
            <v>PZA</v>
          </cell>
          <cell r="F1567">
            <v>59766.11</v>
          </cell>
          <cell r="G1567">
            <v>59766.11</v>
          </cell>
          <cell r="H1567">
            <v>60187.5</v>
          </cell>
          <cell r="I1567">
            <v>59766.11</v>
          </cell>
          <cell r="J1567">
            <v>60187.5</v>
          </cell>
          <cell r="K1567">
            <v>60038.49</v>
          </cell>
          <cell r="L1567">
            <v>60038.49</v>
          </cell>
          <cell r="M1567">
            <v>60038.49</v>
          </cell>
          <cell r="N1567">
            <v>60038.49</v>
          </cell>
        </row>
        <row r="1569">
          <cell r="C1569" t="str">
            <v>1702000540</v>
          </cell>
          <cell r="D1569" t="str">
            <v>SUMINISTRO Y COLOCACION DE INTERRUPTOR DE SEGURIDAD DE 2x30 AMPER'S, CAT. L 221, MARCA SQUARE'D; INCLUYE: ACARREO, FUSIBLES, CONEXIÓN, PRUEBA, HERRAMIENTA MENOR Y MANO DE OBRA.</v>
          </cell>
          <cell r="E1569" t="str">
            <v>PZA</v>
          </cell>
          <cell r="F1569">
            <v>218.75</v>
          </cell>
          <cell r="G1569">
            <v>218.75</v>
          </cell>
          <cell r="H1569">
            <v>236.3</v>
          </cell>
          <cell r="I1569">
            <v>218.75</v>
          </cell>
          <cell r="J1569">
            <v>236.3</v>
          </cell>
          <cell r="K1569">
            <v>230.09</v>
          </cell>
          <cell r="L1569">
            <v>230.09</v>
          </cell>
          <cell r="M1569">
            <v>230.09</v>
          </cell>
          <cell r="N1569">
            <v>230.09</v>
          </cell>
        </row>
        <row r="1571">
          <cell r="C1571" t="str">
            <v>1702000550</v>
          </cell>
          <cell r="D1571" t="str">
            <v>SUMINISTRO Y COLOCACION DE INTERRUPTOR DE SEGURIDAD DE 2 x 60  AMPER'S, CAT. LM 222, MARCA SQUARE'D; INCLUYE: ACARREO, FUSIBLES, CONEXIÓN, PRUEBA, HERRAMIENTA MENOR Y MANO DE OBRA.</v>
          </cell>
          <cell r="E1571" t="str">
            <v>PZA</v>
          </cell>
          <cell r="F1571">
            <v>593.32000000000005</v>
          </cell>
          <cell r="G1571">
            <v>593.32000000000005</v>
          </cell>
          <cell r="H1571">
            <v>616.78</v>
          </cell>
          <cell r="I1571">
            <v>593.32000000000005</v>
          </cell>
          <cell r="J1571">
            <v>616.78</v>
          </cell>
          <cell r="K1571">
            <v>608.49</v>
          </cell>
          <cell r="L1571">
            <v>608.49</v>
          </cell>
          <cell r="M1571">
            <v>608.49</v>
          </cell>
          <cell r="N1571">
            <v>608.49</v>
          </cell>
        </row>
        <row r="1573">
          <cell r="C1573" t="str">
            <v>1702000560</v>
          </cell>
          <cell r="D1573" t="str">
            <v>SUMINISTRO Y COLOCACION DE INTERRUPTOR DE SEGURIDAD DE 3x30 AMPER'S, CAT. L 321, MARCA SQUARE'D; INCLUYE: ACARREO, FUSIBLES, CONEXIÓN, PRUEBA, HERRAMIENTA MENOR Y MANO DE OBRA.</v>
          </cell>
          <cell r="E1573" t="str">
            <v>PZA</v>
          </cell>
          <cell r="F1573">
            <v>309.67</v>
          </cell>
          <cell r="G1573">
            <v>309.67</v>
          </cell>
          <cell r="H1573">
            <v>333.11</v>
          </cell>
          <cell r="I1573">
            <v>309.67</v>
          </cell>
          <cell r="J1573">
            <v>333.11</v>
          </cell>
          <cell r="K1573">
            <v>324.83</v>
          </cell>
          <cell r="L1573">
            <v>324.83</v>
          </cell>
          <cell r="M1573">
            <v>324.83</v>
          </cell>
          <cell r="N1573">
            <v>324.83</v>
          </cell>
        </row>
        <row r="1575">
          <cell r="C1575" t="str">
            <v>1702000570</v>
          </cell>
          <cell r="D1575" t="str">
            <v>SUMINISTRO Y COLOCACION DE INTERRUPTOR DE SEGURIDAD DE 3 x 60  AMPER'S, CAT. LM 322, MARCA SQUARE'D; INCLUYE: ACARREO, FUSIBLES, CONEXIÓN, PRUEBA, HERRAMIENTA MENOR Y MANO DE OBRA.</v>
          </cell>
          <cell r="E1575" t="str">
            <v>PZA</v>
          </cell>
          <cell r="F1575">
            <v>721.96</v>
          </cell>
          <cell r="G1575">
            <v>721.96</v>
          </cell>
          <cell r="H1575">
            <v>757.07</v>
          </cell>
          <cell r="I1575">
            <v>721.96</v>
          </cell>
          <cell r="J1575">
            <v>757.07</v>
          </cell>
          <cell r="K1575">
            <v>744.66</v>
          </cell>
          <cell r="L1575">
            <v>744.66</v>
          </cell>
          <cell r="M1575">
            <v>744.66</v>
          </cell>
          <cell r="N1575">
            <v>744.66</v>
          </cell>
        </row>
        <row r="1578">
          <cell r="C1578" t="str">
            <v>1702000580</v>
          </cell>
          <cell r="D1578" t="str">
            <v>SUMINISTRO Y COLOCACION DE INTERRUPTOR DE SEGURIDAD DE 3 x 100  AMPER'S, CAT. D323N, MARCA SQUARE'D; INCLUYE: ACARREO, FUSIBLES, CONEXIÓN, PRUEBA, HERRAMIENTA MENOR Y MANO DE OBRA.</v>
          </cell>
          <cell r="E1578" t="str">
            <v>PZA</v>
          </cell>
          <cell r="F1578">
            <v>3165.92</v>
          </cell>
          <cell r="G1578">
            <v>3165.92</v>
          </cell>
          <cell r="H1578">
            <v>3306.38</v>
          </cell>
          <cell r="I1578">
            <v>3165.92</v>
          </cell>
          <cell r="J1578">
            <v>3306.38</v>
          </cell>
          <cell r="K1578">
            <v>3256.71</v>
          </cell>
          <cell r="L1578">
            <v>3256.71</v>
          </cell>
          <cell r="M1578">
            <v>3256.71</v>
          </cell>
          <cell r="N1578">
            <v>3256.71</v>
          </cell>
        </row>
        <row r="1580">
          <cell r="C1580" t="str">
            <v>1702000590</v>
          </cell>
          <cell r="D1580" t="str">
            <v>SUMINISTRO Y COLOCACION DE INTERRUPTOR DE SEGURIDAD DE 3 x 200 AMPER'S, CAT. D324N, MARCA SQUARE'D; INCLUYE: ACARREO, FUSIBLES, CONEXIÓN, PRUEBA, HERRAMIENTA MENOR Y MANO DE OBRA.</v>
          </cell>
          <cell r="E1580" t="str">
            <v>PZA</v>
          </cell>
          <cell r="F1580">
            <v>6246.33</v>
          </cell>
          <cell r="G1580">
            <v>6246.33</v>
          </cell>
          <cell r="H1580">
            <v>6457.03</v>
          </cell>
          <cell r="I1580">
            <v>6246.33</v>
          </cell>
          <cell r="J1580">
            <v>6457.03</v>
          </cell>
          <cell r="K1580">
            <v>6382.53</v>
          </cell>
          <cell r="L1580">
            <v>6382.53</v>
          </cell>
          <cell r="M1580">
            <v>6382.53</v>
          </cell>
          <cell r="N1580">
            <v>6382.53</v>
          </cell>
        </row>
        <row r="1582">
          <cell r="D1582" t="str">
            <v>Total  EQUIPOS DE CONTROL Y DISTRIBUCION</v>
          </cell>
        </row>
        <row r="1583">
          <cell r="C1583" t="str">
            <v>A1704</v>
          </cell>
          <cell r="D1583" t="str">
            <v>TUBERIA CONDUIT P.V.C., Fo.Go, FLEXIBLE Y POLIDUCTO</v>
          </cell>
        </row>
        <row r="1584">
          <cell r="C1584" t="str">
            <v>1704000010</v>
          </cell>
          <cell r="D1584" t="str">
            <v>SUMINISTRO Y TENDIDO DE TUBO CONDUIT DE P.V.C. PESADO DE 13 MM  DIAMETRO; INCLUYE:  ACARREO, MATERIALES  PARA SU FIJACION, ANDAMIOS, HERRAMIENTA MENOR Y MANO DE OBRA.</v>
          </cell>
          <cell r="E1584" t="str">
            <v>M</v>
          </cell>
          <cell r="F1584">
            <v>11.19</v>
          </cell>
          <cell r="G1584">
            <v>11.19</v>
          </cell>
          <cell r="H1584">
            <v>12.37</v>
          </cell>
          <cell r="I1584">
            <v>11.19</v>
          </cell>
          <cell r="J1584">
            <v>12.37</v>
          </cell>
          <cell r="K1584">
            <v>11.96</v>
          </cell>
          <cell r="L1584">
            <v>11.96</v>
          </cell>
          <cell r="M1584">
            <v>11.96</v>
          </cell>
          <cell r="N1584">
            <v>11.96</v>
          </cell>
        </row>
        <row r="1586">
          <cell r="C1586" t="str">
            <v>1704000020</v>
          </cell>
          <cell r="D1586" t="str">
            <v>SUMINISTRO Y TENDIDO DE TUBO CONDUIT DE P.V.C. PESADO DE 19 MM  DIAMETRO; INCLUYE:  ACARREO, MATERIALES  PARA SU FIJACION, ANDAMIOS, HERRAMIENTA MENOR Y MANO DE OBRA.</v>
          </cell>
          <cell r="E1586" t="str">
            <v>M</v>
          </cell>
          <cell r="F1586">
            <v>13.94</v>
          </cell>
          <cell r="G1586">
            <v>13.94</v>
          </cell>
          <cell r="H1586">
            <v>15.34</v>
          </cell>
          <cell r="I1586">
            <v>13.94</v>
          </cell>
          <cell r="J1586">
            <v>15.34</v>
          </cell>
          <cell r="K1586">
            <v>14.86</v>
          </cell>
          <cell r="L1586">
            <v>14.86</v>
          </cell>
          <cell r="M1586">
            <v>14.86</v>
          </cell>
          <cell r="N1586">
            <v>14.86</v>
          </cell>
        </row>
        <row r="1588">
          <cell r="C1588" t="str">
            <v>1704000030</v>
          </cell>
          <cell r="D1588" t="str">
            <v>SUMINISTRO Y TENDIDO DE TUBO CONDUIT DE P.V.C. PESADO DE 25 MM  DIAMETRO; INCLUYE:  ACARREO, MATERIALES  PARA SU FIJACION, ANDAMIOS, HERRAMIENTA MENOR Y MANO DE OBRA.</v>
          </cell>
          <cell r="E1588" t="str">
            <v>M</v>
          </cell>
          <cell r="F1588">
            <v>16.739999999999998</v>
          </cell>
          <cell r="G1588">
            <v>16.739999999999998</v>
          </cell>
          <cell r="H1588">
            <v>18.29</v>
          </cell>
          <cell r="I1588">
            <v>16.739999999999998</v>
          </cell>
          <cell r="J1588">
            <v>18.29</v>
          </cell>
          <cell r="K1588">
            <v>17.75</v>
          </cell>
          <cell r="L1588">
            <v>17.75</v>
          </cell>
          <cell r="M1588">
            <v>17.75</v>
          </cell>
          <cell r="N1588">
            <v>17.75</v>
          </cell>
        </row>
        <row r="1591">
          <cell r="C1591" t="str">
            <v>1704000040</v>
          </cell>
          <cell r="D1591" t="str">
            <v>SUMINISTRO Y TENDIDO DE TUBO CONDUIT DE P.V.C. PESADO DE 32 MM  DIAMETRO; INCLUYE:  ACARREO, MATERIALES  PARA SU FIJACION, ANDAMIOS, HERRAMIENTA MENOR Y MANO DE OBRA.</v>
          </cell>
          <cell r="E1591" t="str">
            <v>M</v>
          </cell>
          <cell r="F1591">
            <v>21.52</v>
          </cell>
          <cell r="G1591">
            <v>21.52</v>
          </cell>
          <cell r="H1591">
            <v>23.27</v>
          </cell>
          <cell r="I1591">
            <v>21.52</v>
          </cell>
          <cell r="J1591">
            <v>23.27</v>
          </cell>
          <cell r="K1591">
            <v>22.65</v>
          </cell>
          <cell r="L1591">
            <v>22.65</v>
          </cell>
          <cell r="M1591">
            <v>22.65</v>
          </cell>
          <cell r="N1591">
            <v>22.65</v>
          </cell>
        </row>
        <row r="1593">
          <cell r="C1593" t="str">
            <v>1704000050</v>
          </cell>
          <cell r="D1593" t="str">
            <v>SUMINISTRO Y TENDIDO DE TUBO CONDUIT DE P.V.C. PESADO DE 38 MM  DIAMETRO; INCLUYE:  ACARREO, MATERIALES  PARA SU FIJACION, ANDAMIOS, HERRAMIENTA MENOR Y MANO DE OBRA.</v>
          </cell>
          <cell r="E1593" t="str">
            <v>M</v>
          </cell>
          <cell r="F1593">
            <v>27.58</v>
          </cell>
          <cell r="G1593">
            <v>27.58</v>
          </cell>
          <cell r="H1593">
            <v>29.57</v>
          </cell>
          <cell r="I1593">
            <v>27.58</v>
          </cell>
          <cell r="J1593">
            <v>29.57</v>
          </cell>
          <cell r="K1593">
            <v>28.87</v>
          </cell>
          <cell r="L1593">
            <v>28.87</v>
          </cell>
          <cell r="M1593">
            <v>28.87</v>
          </cell>
          <cell r="N1593">
            <v>28.87</v>
          </cell>
        </row>
        <row r="1595">
          <cell r="C1595" t="str">
            <v>1704000060</v>
          </cell>
          <cell r="D1595" t="str">
            <v>SUMINISTRO Y TENDIDO DE TUBO CONDUIT DE P.V.C. PESADO DE 50 MM  DIAMETRO; INCLUYE:  ACARREO, MATERIALES  PARA SU FIJACION, ANDAMIOS, HERRAMIENTA MENOR Y MANO DE OBRA.</v>
          </cell>
          <cell r="E1595" t="str">
            <v>M</v>
          </cell>
          <cell r="F1595">
            <v>38.880000000000003</v>
          </cell>
          <cell r="G1595">
            <v>38.880000000000003</v>
          </cell>
          <cell r="H1595">
            <v>41.25</v>
          </cell>
          <cell r="I1595">
            <v>38.880000000000003</v>
          </cell>
          <cell r="J1595">
            <v>41.25</v>
          </cell>
          <cell r="K1595">
            <v>40.42</v>
          </cell>
          <cell r="L1595">
            <v>40.42</v>
          </cell>
          <cell r="M1595">
            <v>40.42</v>
          </cell>
          <cell r="N1595">
            <v>40.42</v>
          </cell>
        </row>
        <row r="1597">
          <cell r="C1597" t="str">
            <v>1704000070</v>
          </cell>
          <cell r="D1597" t="str">
            <v>SUMINISTRO Y TENDIDO DE TUBO CONDUIT DE P.V.C. PESADO DE 63 MM  DIAMETRO; INCLUYE:  ACARREO, MATERIALES  PARA SU FIJACION, ANDAMIOS, HERRAMIENTA MENOR Y MANO DE OBRA.</v>
          </cell>
          <cell r="E1597" t="str">
            <v>M</v>
          </cell>
          <cell r="F1597">
            <v>53.3</v>
          </cell>
          <cell r="G1597">
            <v>53.3</v>
          </cell>
          <cell r="H1597">
            <v>56.12</v>
          </cell>
          <cell r="I1597">
            <v>53.3</v>
          </cell>
          <cell r="J1597">
            <v>56.12</v>
          </cell>
          <cell r="K1597">
            <v>55.13</v>
          </cell>
          <cell r="L1597">
            <v>55.13</v>
          </cell>
          <cell r="M1597">
            <v>55.13</v>
          </cell>
          <cell r="N1597">
            <v>55.13</v>
          </cell>
        </row>
        <row r="1599">
          <cell r="C1599" t="str">
            <v>1704000080</v>
          </cell>
          <cell r="D1599" t="str">
            <v>SUMINISTRO Y TENDIDO DE TUBO CONDUIT DE P.V.C. PESADO DE 75 MM  DIAMETRO; INCLUYE:  ACARREO, MATERIALES PARA SU FIJACION, ANDAMIOS, HERRAMIENTA MENOR Y MANO DE OBRA.</v>
          </cell>
          <cell r="E1599" t="str">
            <v>M</v>
          </cell>
          <cell r="F1599">
            <v>67.72</v>
          </cell>
          <cell r="G1599">
            <v>67.72</v>
          </cell>
          <cell r="H1599">
            <v>71.22</v>
          </cell>
          <cell r="I1599">
            <v>67.72</v>
          </cell>
          <cell r="J1599">
            <v>71.22</v>
          </cell>
          <cell r="K1599">
            <v>69.989999999999995</v>
          </cell>
          <cell r="L1599">
            <v>69.989999999999995</v>
          </cell>
          <cell r="M1599">
            <v>69.989999999999995</v>
          </cell>
          <cell r="N1599">
            <v>69.989999999999995</v>
          </cell>
        </row>
        <row r="1601">
          <cell r="C1601" t="str">
            <v>1704000090</v>
          </cell>
          <cell r="D1601" t="str">
            <v>SUMINISTRO Y TENDIDO DE TUBO CONDUIT DE P.V.C. PESADO DE 100 MM  DIAMETRO; INCLUYE:  ACARREO, MATERIALES  PARA SU FIJACION, ANDAMIOS, HERRAMIENTA MENOR Y MANO DE OBRA.</v>
          </cell>
          <cell r="E1601" t="str">
            <v>M</v>
          </cell>
          <cell r="F1601">
            <v>88.25</v>
          </cell>
          <cell r="G1601">
            <v>88.25</v>
          </cell>
          <cell r="H1601">
            <v>92.92</v>
          </cell>
          <cell r="I1601">
            <v>88.25</v>
          </cell>
          <cell r="J1601">
            <v>92.92</v>
          </cell>
          <cell r="K1601">
            <v>91.27</v>
          </cell>
          <cell r="L1601">
            <v>91.27</v>
          </cell>
          <cell r="M1601">
            <v>91.27</v>
          </cell>
          <cell r="N1601">
            <v>91.27</v>
          </cell>
        </row>
        <row r="1604">
          <cell r="C1604" t="str">
            <v>1704000100</v>
          </cell>
          <cell r="D1604" t="str">
            <v>SUMINISTRO Y TENDIDO DE TUBO CONDUIT FIERRO GALVANIZADO PARED GRUESA DE 13 MM. DE DIAMETRO; INCLUYE: ACARREO, MATERIALES  PARA SU FIJACION, ANDAMIOS, HERRAMIENTA MENOR Y MANO DE OBRA.</v>
          </cell>
          <cell r="E1604" t="str">
            <v>M</v>
          </cell>
          <cell r="F1604">
            <v>38.229999999999997</v>
          </cell>
          <cell r="G1604">
            <v>38.229999999999997</v>
          </cell>
          <cell r="H1604">
            <v>39.770000000000003</v>
          </cell>
          <cell r="I1604">
            <v>38.229999999999997</v>
          </cell>
          <cell r="J1604">
            <v>39.770000000000003</v>
          </cell>
          <cell r="K1604">
            <v>39.229999999999997</v>
          </cell>
          <cell r="L1604">
            <v>39.229999999999997</v>
          </cell>
          <cell r="M1604">
            <v>39.229999999999997</v>
          </cell>
          <cell r="N1604">
            <v>39.229999999999997</v>
          </cell>
        </row>
        <row r="1606">
          <cell r="C1606" t="str">
            <v>1704000110</v>
          </cell>
          <cell r="D1606" t="str">
            <v>SUMINISTRO Y TENDIDO DE TUBO CONDUIT FIERRO GALVANIZADO PARED GRUESA DE 19 MM. DE DIAMETRO; INCLUYE: ACARREO, MATERIALES  PARA SU FIJACION, ANDAMIOS, HERRAMIENTA MENOR Y MANO DE OBRA.</v>
          </cell>
          <cell r="E1606" t="str">
            <v>M</v>
          </cell>
          <cell r="F1606">
            <v>47.61</v>
          </cell>
          <cell r="G1606">
            <v>47.61</v>
          </cell>
          <cell r="H1606">
            <v>49.36</v>
          </cell>
          <cell r="I1606">
            <v>47.61</v>
          </cell>
          <cell r="J1606">
            <v>49.36</v>
          </cell>
          <cell r="K1606">
            <v>48.73</v>
          </cell>
          <cell r="L1606">
            <v>48.73</v>
          </cell>
          <cell r="M1606">
            <v>48.73</v>
          </cell>
          <cell r="N1606">
            <v>48.73</v>
          </cell>
        </row>
        <row r="1608">
          <cell r="C1608" t="str">
            <v>1704000120</v>
          </cell>
          <cell r="D1608" t="str">
            <v>SUMINISTRO Y TENDIDO DE TUBO CONDUIT FIERRO GALVANIZADO PARED GRUESA DE 25 MM. DE DIAMETRO; INCLUYE: ACARREO, MATERIALES  PARA SU FIJACION, ANDAMIOS, HERRAMIENTA MENOR Y MANO DE OBRA.</v>
          </cell>
          <cell r="E1608" t="str">
            <v>M</v>
          </cell>
          <cell r="F1608">
            <v>51.1</v>
          </cell>
          <cell r="G1608">
            <v>51.1</v>
          </cell>
          <cell r="H1608">
            <v>52.96</v>
          </cell>
          <cell r="I1608">
            <v>51.1</v>
          </cell>
          <cell r="J1608">
            <v>52.96</v>
          </cell>
          <cell r="K1608">
            <v>52.32</v>
          </cell>
          <cell r="L1608">
            <v>52.32</v>
          </cell>
          <cell r="M1608">
            <v>52.32</v>
          </cell>
          <cell r="N1608">
            <v>52.32</v>
          </cell>
        </row>
        <row r="1610">
          <cell r="C1610" t="str">
            <v>1704000130</v>
          </cell>
          <cell r="D1610" t="str">
            <v>SUMINISTRO Y TENDIDO DE TUBO CONDUIT FIERRO GALVANIZADO PARED GRUESA DE 32 MM. DE DIAMETRO; INCLUYE: ACARREO, MATERIALES  PARA SU FIJACION, ANDAMIOS, HERRAMIENTA MENOR Y MANO DE OBRA.</v>
          </cell>
          <cell r="E1610" t="str">
            <v>M</v>
          </cell>
          <cell r="F1610">
            <v>74.12</v>
          </cell>
          <cell r="G1610">
            <v>74.12</v>
          </cell>
          <cell r="H1610">
            <v>76.11</v>
          </cell>
          <cell r="I1610">
            <v>74.12</v>
          </cell>
          <cell r="J1610">
            <v>76.11</v>
          </cell>
          <cell r="K1610">
            <v>75.42</v>
          </cell>
          <cell r="L1610">
            <v>75.42</v>
          </cell>
          <cell r="M1610">
            <v>75.42</v>
          </cell>
          <cell r="N1610">
            <v>75.42</v>
          </cell>
        </row>
        <row r="1612">
          <cell r="C1612" t="str">
            <v>1704000140</v>
          </cell>
          <cell r="D1612" t="str">
            <v>SUMINISTRO Y TENDIDO DE TUBO CONDUIT FIERRO GALVANIZADO PARED GRUESA DE 38 MM. DE DIAMETRO; INCLUYE: ACARREO, MATERIALES  PARA SU FIJACION, ANDAMIOS, HERRAMIENTA MENOR Y MANO DE OBRA.</v>
          </cell>
          <cell r="E1612" t="str">
            <v>M</v>
          </cell>
          <cell r="F1612">
            <v>112.71</v>
          </cell>
          <cell r="G1612">
            <v>112.71</v>
          </cell>
          <cell r="H1612">
            <v>115.06</v>
          </cell>
          <cell r="I1612">
            <v>112.71</v>
          </cell>
          <cell r="J1612">
            <v>115.06</v>
          </cell>
          <cell r="K1612">
            <v>114.22</v>
          </cell>
          <cell r="L1612">
            <v>114.22</v>
          </cell>
          <cell r="M1612">
            <v>114.22</v>
          </cell>
          <cell r="N1612">
            <v>114.22</v>
          </cell>
        </row>
        <row r="1615">
          <cell r="C1615" t="str">
            <v>1704000150</v>
          </cell>
          <cell r="D1615" t="str">
            <v>SUMINISTRO Y TENDIDO DE TUBO CONDUIT FIERRO GALVANIZADO PARED GRUESA DE 51 MM. DE DIAMETRO; INCLUYE: ACARREO, MATERIALES  PARA SU FIJACION, ANDAMIOS, HERRAMIENTA MENOR Y MANO DE OBRA.</v>
          </cell>
          <cell r="E1615" t="str">
            <v>M</v>
          </cell>
          <cell r="F1615">
            <v>160.79</v>
          </cell>
          <cell r="G1615">
            <v>160.79</v>
          </cell>
          <cell r="H1615">
            <v>163.6</v>
          </cell>
          <cell r="I1615">
            <v>160.79</v>
          </cell>
          <cell r="J1615">
            <v>163.6</v>
          </cell>
          <cell r="K1615">
            <v>162.6</v>
          </cell>
          <cell r="L1615">
            <v>162.6</v>
          </cell>
          <cell r="M1615">
            <v>162.6</v>
          </cell>
          <cell r="N1615">
            <v>162.6</v>
          </cell>
        </row>
        <row r="1617">
          <cell r="C1617" t="str">
            <v>1704000160</v>
          </cell>
          <cell r="D1617" t="str">
            <v>SUMINISTRO Y TENDIDO DE TUBO CONDUIT FIERRO GALVANIZADO PARED GRUESA DE 63 MM. DE DIAMETRO; INCLUYE: ACARREO, MATERIALES  PARA SU FIJACION, ANDAMIOS, HERRAMIENTA MENOR Y MANO DE OBRA.</v>
          </cell>
          <cell r="E1617" t="str">
            <v>M</v>
          </cell>
          <cell r="F1617">
            <v>308.72000000000003</v>
          </cell>
          <cell r="G1617">
            <v>308.72000000000003</v>
          </cell>
          <cell r="H1617">
            <v>312.22000000000003</v>
          </cell>
          <cell r="I1617">
            <v>308.72000000000003</v>
          </cell>
          <cell r="J1617">
            <v>312.22000000000003</v>
          </cell>
          <cell r="K1617">
            <v>310.98</v>
          </cell>
          <cell r="L1617">
            <v>310.98</v>
          </cell>
          <cell r="M1617">
            <v>310.98</v>
          </cell>
          <cell r="N1617">
            <v>310.98</v>
          </cell>
        </row>
        <row r="1619">
          <cell r="C1619" t="str">
            <v>1704000170</v>
          </cell>
          <cell r="D1619" t="str">
            <v>SUMINISTRO Y TENDIDO DE TUBO CONDUIT FIERRO GALVANIZADO PARED GRUESA DE 75 MM. DE DIAMETRO; INCLUYE: ACARREO, MATERIALES  PARA SU FIJACION, ANDAMIOS, HERRAMIENTA MENOR Y MANO DE OBRA.</v>
          </cell>
          <cell r="E1619" t="str">
            <v>M</v>
          </cell>
          <cell r="F1619">
            <v>399.9</v>
          </cell>
          <cell r="G1619">
            <v>399.9</v>
          </cell>
          <cell r="H1619">
            <v>404.59</v>
          </cell>
          <cell r="I1619">
            <v>399.9</v>
          </cell>
          <cell r="J1619">
            <v>404.59</v>
          </cell>
          <cell r="K1619">
            <v>402.94</v>
          </cell>
          <cell r="L1619">
            <v>402.94</v>
          </cell>
          <cell r="M1619">
            <v>402.94</v>
          </cell>
          <cell r="N1619">
            <v>402.94</v>
          </cell>
        </row>
        <row r="1621">
          <cell r="C1621" t="str">
            <v>1704000180</v>
          </cell>
          <cell r="D1621" t="str">
            <v>SUMINISTRO Y TENDIDO DE TUBO CONDUIT FIERRO GALVANIZADO PARED GRUESA DE 100 MM. DE DIAMETRO; INCLUYE: ACARREO, MATERIALES  PARA SU FIJACION, ANDAMIOS, HERRAMIENTA MENOR Y MANO DE OBRA.</v>
          </cell>
          <cell r="E1621" t="str">
            <v>M</v>
          </cell>
          <cell r="F1621">
            <v>857.54</v>
          </cell>
          <cell r="G1621">
            <v>857.54</v>
          </cell>
          <cell r="H1621">
            <v>863.15</v>
          </cell>
          <cell r="I1621">
            <v>857.54</v>
          </cell>
          <cell r="J1621">
            <v>863.15</v>
          </cell>
          <cell r="K1621">
            <v>861.15</v>
          </cell>
          <cell r="L1621">
            <v>861.15</v>
          </cell>
          <cell r="M1621">
            <v>861.15</v>
          </cell>
          <cell r="N1621">
            <v>861.15</v>
          </cell>
        </row>
        <row r="1623">
          <cell r="C1623" t="str">
            <v>1704000190</v>
          </cell>
          <cell r="D1623" t="str">
            <v>SUMINISTRO Y TENDIDO DE TUBO CONDUIT FIERRO GALVANIZADO PARED DELGADA DE 13 MM. DE DIAMETRO; INCLUYE: ACARREO, MATERIALES PARA SU FIJACION, ANDAMIOS, HERRAMIENTA MENOR Y MANO DE OBRA.</v>
          </cell>
          <cell r="E1623" t="str">
            <v>M</v>
          </cell>
          <cell r="F1623">
            <v>23.72</v>
          </cell>
          <cell r="G1623">
            <v>23.72</v>
          </cell>
          <cell r="H1623">
            <v>25.11</v>
          </cell>
          <cell r="I1623">
            <v>23.72</v>
          </cell>
          <cell r="J1623">
            <v>25.11</v>
          </cell>
          <cell r="K1623">
            <v>24.63</v>
          </cell>
          <cell r="L1623">
            <v>24.63</v>
          </cell>
          <cell r="M1623">
            <v>24.63</v>
          </cell>
          <cell r="N1623">
            <v>24.63</v>
          </cell>
        </row>
        <row r="1626">
          <cell r="C1626" t="str">
            <v>1704000200</v>
          </cell>
          <cell r="D1626" t="str">
            <v>SUMINISTRO Y TENDIDO DE TUBO CONDUIT FIERRO GALVANIZADO PARED DELGADA DE 19 MM. DE DIAMETRO; INCLUYE: ACARREO, MATERIALES PARA SU FIJACION, ANDAMIOS, HERRAMIENTA MENOR Y MANO DE OBRA.</v>
          </cell>
          <cell r="E1626" t="str">
            <v>M</v>
          </cell>
          <cell r="F1626">
            <v>31.4</v>
          </cell>
          <cell r="G1626">
            <v>31.4</v>
          </cell>
          <cell r="H1626">
            <v>33.159999999999997</v>
          </cell>
          <cell r="I1626">
            <v>31.4</v>
          </cell>
          <cell r="J1626">
            <v>33.159999999999997</v>
          </cell>
          <cell r="K1626">
            <v>32.53</v>
          </cell>
          <cell r="L1626">
            <v>32.53</v>
          </cell>
          <cell r="M1626">
            <v>32.53</v>
          </cell>
          <cell r="N1626">
            <v>32.53</v>
          </cell>
        </row>
        <row r="1628">
          <cell r="C1628" t="str">
            <v>1704000210</v>
          </cell>
          <cell r="D1628" t="str">
            <v>SUMINISTRO Y TENDIDO DE TUBO CONDUIT FIERRO GALVANIZADO PARED DELGADA DE 25 MM. DE DIAMETRO; INCLUYE: ACARREO, MATERIALES PARA SU FIJACION, ANDAMIOS, HERRAMIENTA MENOR Y MANO DE OBRA.</v>
          </cell>
          <cell r="E1628" t="str">
            <v>M</v>
          </cell>
          <cell r="F1628">
            <v>51.5</v>
          </cell>
          <cell r="G1628">
            <v>51.5</v>
          </cell>
          <cell r="H1628">
            <v>53.5</v>
          </cell>
          <cell r="I1628">
            <v>51.5</v>
          </cell>
          <cell r="J1628">
            <v>53.5</v>
          </cell>
          <cell r="K1628">
            <v>52.8</v>
          </cell>
          <cell r="L1628">
            <v>52.8</v>
          </cell>
          <cell r="M1628">
            <v>52.8</v>
          </cell>
          <cell r="N1628">
            <v>52.8</v>
          </cell>
        </row>
        <row r="1630">
          <cell r="C1630" t="str">
            <v>1704000220</v>
          </cell>
          <cell r="D1630" t="str">
            <v>SUMINISTRO Y TENDIDO DE TUBO CONDUIT FIERRO GALVANIZADO PARED DELGADA DE 32 MM. DE DIAMETRO; INCLUYE: ACARREO, MATERIALES PARA SU FIJACION, ANDAMIOS, HERRAMIENTA MENOR Y MANO DE OBRA.</v>
          </cell>
          <cell r="E1630" t="str">
            <v>M</v>
          </cell>
          <cell r="F1630">
            <v>70.290000000000006</v>
          </cell>
          <cell r="G1630">
            <v>70.290000000000006</v>
          </cell>
          <cell r="H1630">
            <v>72.650000000000006</v>
          </cell>
          <cell r="I1630">
            <v>70.290000000000006</v>
          </cell>
          <cell r="J1630">
            <v>72.650000000000006</v>
          </cell>
          <cell r="K1630">
            <v>71.819999999999993</v>
          </cell>
          <cell r="L1630">
            <v>71.819999999999993</v>
          </cell>
          <cell r="M1630">
            <v>71.819999999999993</v>
          </cell>
          <cell r="N1630">
            <v>71.819999999999993</v>
          </cell>
        </row>
        <row r="1632">
          <cell r="C1632" t="str">
            <v>1704000230</v>
          </cell>
          <cell r="D1632" t="str">
            <v>SUMINISTRO Y TENDIDO DE TUBO CONDUIT FIERRO GALVANIZADO PARED DELGADA DE 38 MM. DE DIAMETRO; INCLUYE: ACARREO, MATERIALES PARA SU FIJACION, ANDAMIOS, HERRAMIENTA MENOR Y MANO DE OBRA.</v>
          </cell>
          <cell r="E1632" t="str">
            <v>M</v>
          </cell>
          <cell r="F1632">
            <v>82.11</v>
          </cell>
          <cell r="G1632">
            <v>82.11</v>
          </cell>
          <cell r="H1632">
            <v>84.93</v>
          </cell>
          <cell r="I1632">
            <v>82.11</v>
          </cell>
          <cell r="J1632">
            <v>84.93</v>
          </cell>
          <cell r="K1632">
            <v>83.94</v>
          </cell>
          <cell r="L1632">
            <v>83.94</v>
          </cell>
          <cell r="M1632">
            <v>83.94</v>
          </cell>
          <cell r="N1632">
            <v>83.94</v>
          </cell>
        </row>
        <row r="1634">
          <cell r="C1634" t="str">
            <v>1704000240</v>
          </cell>
          <cell r="D1634" t="str">
            <v>SUMINISTRO Y TENDIDO DE TUBO CONDUIT FIERRO GALVANIZADO PARED DELGADA DE 51 MM. DE DIAMETRO; INCLUYE: ACARREO, MATERIALES PARA SU FIJACION, ANDAMIOS, HERRAMIENTA MENOR Y MANO DE OBRA.</v>
          </cell>
          <cell r="E1634" t="str">
            <v>M</v>
          </cell>
          <cell r="F1634">
            <v>102.78</v>
          </cell>
          <cell r="G1634">
            <v>102.78</v>
          </cell>
          <cell r="H1634">
            <v>106.26</v>
          </cell>
          <cell r="I1634">
            <v>102.78</v>
          </cell>
          <cell r="J1634">
            <v>106.26</v>
          </cell>
          <cell r="K1634">
            <v>105.03</v>
          </cell>
          <cell r="L1634">
            <v>105.03</v>
          </cell>
          <cell r="M1634">
            <v>105.03</v>
          </cell>
          <cell r="N1634">
            <v>105.03</v>
          </cell>
        </row>
        <row r="1637">
          <cell r="C1637" t="str">
            <v>1704000250</v>
          </cell>
          <cell r="D1637" t="str">
            <v>SUMINISTRO Y TENDIDO DE TUBO FLEXIBLE 13 MM. DE DIAMETRO; INCLUYE: ACARREO, MATERIALES PARA SU FIJACION, ANDAMIOS, HERRAMIENTA MENOR Y MANO DE OBRA.</v>
          </cell>
          <cell r="E1637" t="str">
            <v>M</v>
          </cell>
          <cell r="F1637">
            <v>17.940000000000001</v>
          </cell>
          <cell r="G1637">
            <v>17.940000000000001</v>
          </cell>
          <cell r="H1637">
            <v>19.11</v>
          </cell>
          <cell r="I1637">
            <v>17.940000000000001</v>
          </cell>
          <cell r="J1637">
            <v>19.11</v>
          </cell>
          <cell r="K1637">
            <v>18.690000000000001</v>
          </cell>
          <cell r="L1637">
            <v>18.690000000000001</v>
          </cell>
          <cell r="M1637">
            <v>18.690000000000001</v>
          </cell>
          <cell r="N1637">
            <v>18.690000000000001</v>
          </cell>
        </row>
        <row r="1639">
          <cell r="C1639" t="str">
            <v>1704000260</v>
          </cell>
          <cell r="D1639" t="str">
            <v>SUMINISTRO Y TENDIDO DE TUBO FLEXIBLE 19 MM. DE DIAMETRO; INCLUYE: ACARREO, MATERIALES PARA SU FIJACION, ANDAMIOS, HERRAMIENTA MENOR Y MANO DE OBRA.</v>
          </cell>
          <cell r="E1639" t="str">
            <v>M</v>
          </cell>
          <cell r="F1639">
            <v>22.91</v>
          </cell>
          <cell r="G1639">
            <v>22.91</v>
          </cell>
          <cell r="H1639">
            <v>24.17</v>
          </cell>
          <cell r="I1639">
            <v>22.91</v>
          </cell>
          <cell r="J1639">
            <v>24.17</v>
          </cell>
          <cell r="K1639">
            <v>23.73</v>
          </cell>
          <cell r="L1639">
            <v>23.73</v>
          </cell>
          <cell r="M1639">
            <v>23.73</v>
          </cell>
          <cell r="N1639">
            <v>23.73</v>
          </cell>
        </row>
        <row r="1641">
          <cell r="C1641" t="str">
            <v>1704000270</v>
          </cell>
          <cell r="D1641" t="str">
            <v>SUMINISTRO Y TENDIDO DE TUBO FLEXIBLE 25 MM. DE DIAMETRO; INCLUYE: ACARREO, MATERIALES PARA SU FIJACION, ANDAMIOS, HERRAMIENTA MENOR Y MANO DE OBRA.</v>
          </cell>
          <cell r="E1641" t="str">
            <v>M</v>
          </cell>
          <cell r="F1641">
            <v>29.84</v>
          </cell>
          <cell r="G1641">
            <v>29.84</v>
          </cell>
          <cell r="H1641">
            <v>31.26</v>
          </cell>
          <cell r="I1641">
            <v>29.84</v>
          </cell>
          <cell r="J1641">
            <v>31.26</v>
          </cell>
          <cell r="K1641">
            <v>30.77</v>
          </cell>
          <cell r="L1641">
            <v>30.77</v>
          </cell>
          <cell r="M1641">
            <v>30.77</v>
          </cell>
          <cell r="N1641">
            <v>30.77</v>
          </cell>
        </row>
        <row r="1643">
          <cell r="C1643" t="str">
            <v>1704000280</v>
          </cell>
          <cell r="D1643" t="str">
            <v>SUMINISTRO Y TENDIDO DE TUBO FLEXIBLE 32 MM. DE DIAMETRO; INCLUYE: ACARREO, MATERIALES PARA SU FIJACION, ANDAMIOS, HERRAMIENTA MENOR Y MANO DE OBRA.</v>
          </cell>
          <cell r="E1643" t="str">
            <v>M</v>
          </cell>
          <cell r="F1643">
            <v>43.99</v>
          </cell>
          <cell r="G1643">
            <v>43.99</v>
          </cell>
          <cell r="H1643">
            <v>45.76</v>
          </cell>
          <cell r="I1643">
            <v>43.99</v>
          </cell>
          <cell r="J1643">
            <v>45.76</v>
          </cell>
          <cell r="K1643">
            <v>45.12</v>
          </cell>
          <cell r="L1643">
            <v>45.12</v>
          </cell>
          <cell r="M1643">
            <v>45.12</v>
          </cell>
          <cell r="N1643">
            <v>45.12</v>
          </cell>
        </row>
        <row r="1645">
          <cell r="C1645" t="str">
            <v>1704000290</v>
          </cell>
          <cell r="D1645" t="str">
            <v>SUMINISTRO Y TENDIDO DE TUBO FLEXIBLE 38 MM. DE DIAMETRO; INCLUYE: ACARREO, MATERIALES PARA SU FIJACION, ANDAMIOS, HERRAMIENTA MENOR Y MANO DE OBRA.</v>
          </cell>
          <cell r="E1645" t="str">
            <v>M</v>
          </cell>
          <cell r="F1645">
            <v>51.34</v>
          </cell>
          <cell r="G1645">
            <v>51.34</v>
          </cell>
          <cell r="H1645">
            <v>53.34</v>
          </cell>
          <cell r="I1645">
            <v>51.34</v>
          </cell>
          <cell r="J1645">
            <v>53.34</v>
          </cell>
          <cell r="K1645">
            <v>52.64</v>
          </cell>
          <cell r="L1645">
            <v>52.64</v>
          </cell>
          <cell r="M1645">
            <v>52.64</v>
          </cell>
          <cell r="N1645">
            <v>52.64</v>
          </cell>
        </row>
        <row r="1647">
          <cell r="C1647" t="str">
            <v>1704000300</v>
          </cell>
          <cell r="D1647" t="str">
            <v>SUMINISTRO Y TENDIDO DE TUBO FLEXIBLE 51 MM. DE DIAMETRO; INCLUYE: ACARREO, MATERIALES PARA SU FIJACION, ANDAMIOS, HERRAMIENTA MENOR Y MANO DE OBRA.</v>
          </cell>
          <cell r="E1647" t="str">
            <v>M</v>
          </cell>
          <cell r="F1647">
            <v>67.62</v>
          </cell>
          <cell r="G1647">
            <v>67.62</v>
          </cell>
          <cell r="H1647">
            <v>69.989999999999995</v>
          </cell>
          <cell r="I1647">
            <v>67.62</v>
          </cell>
          <cell r="J1647">
            <v>69.989999999999995</v>
          </cell>
          <cell r="K1647">
            <v>69.16</v>
          </cell>
          <cell r="L1647">
            <v>69.16</v>
          </cell>
          <cell r="M1647">
            <v>69.16</v>
          </cell>
          <cell r="N1647">
            <v>69.16</v>
          </cell>
        </row>
        <row r="1650">
          <cell r="C1650" t="str">
            <v>1704000310</v>
          </cell>
          <cell r="D1650" t="str">
            <v>SUMINISTRO Y TENDIDO DE TUBO POLIDUCTO NARANJA DE 13 MM. DE DIAMETRO; INCLUYE:  ACARREO, MATERIALES PARA SU FIJACION, ANDAMIOS, HERRAMIENTA MENOR Y MANO DE OBRA.</v>
          </cell>
          <cell r="E1650" t="str">
            <v>M</v>
          </cell>
          <cell r="F1650">
            <v>3.48</v>
          </cell>
          <cell r="G1650">
            <v>3.48</v>
          </cell>
          <cell r="H1650">
            <v>4.03</v>
          </cell>
          <cell r="I1650">
            <v>3.48</v>
          </cell>
          <cell r="J1650">
            <v>4.03</v>
          </cell>
          <cell r="K1650">
            <v>3.84</v>
          </cell>
          <cell r="L1650">
            <v>3.84</v>
          </cell>
          <cell r="M1650">
            <v>3.84</v>
          </cell>
          <cell r="N1650">
            <v>3.84</v>
          </cell>
        </row>
        <row r="1652">
          <cell r="C1652" t="str">
            <v>1704000320</v>
          </cell>
          <cell r="D1652" t="str">
            <v>SUMINISTRO Y TENDIDO DE TUBO POLIDUCTO NARANJA DE 19 MM. DE DIAMETRO; INCLUYE:  ACARREO, MATERIALES PARA SU FIJACION, ANDAMIOS, HERRAMIENTA MENOR Y MANO DE OBRA.</v>
          </cell>
          <cell r="E1652" t="str">
            <v>M</v>
          </cell>
          <cell r="F1652">
            <v>5.14</v>
          </cell>
          <cell r="G1652">
            <v>5.14</v>
          </cell>
          <cell r="H1652">
            <v>5.76</v>
          </cell>
          <cell r="I1652">
            <v>5.14</v>
          </cell>
          <cell r="J1652">
            <v>5.76</v>
          </cell>
          <cell r="K1652">
            <v>5.55</v>
          </cell>
          <cell r="L1652">
            <v>5.55</v>
          </cell>
          <cell r="M1652">
            <v>5.55</v>
          </cell>
          <cell r="N1652">
            <v>5.55</v>
          </cell>
        </row>
        <row r="1654">
          <cell r="C1654" t="str">
            <v>1704000330</v>
          </cell>
          <cell r="D1654" t="str">
            <v>SUMINISTRO Y TENDIDO DE TUBO POLIDUCTO NARANJA DE 25 MM. DE DIAMETRO; INCLUYE:  ACARREO, MATERIALES PARA SU FIJACION, ANDAMIOS, HERRAMIENTA MENOR Y MANO DE OBRA.</v>
          </cell>
          <cell r="E1654" t="str">
            <v>M</v>
          </cell>
          <cell r="F1654">
            <v>7.68</v>
          </cell>
          <cell r="G1654">
            <v>7.68</v>
          </cell>
          <cell r="H1654">
            <v>8.39</v>
          </cell>
          <cell r="I1654">
            <v>7.68</v>
          </cell>
          <cell r="J1654">
            <v>8.39</v>
          </cell>
          <cell r="K1654">
            <v>8.14</v>
          </cell>
          <cell r="L1654">
            <v>8.14</v>
          </cell>
          <cell r="M1654">
            <v>8.14</v>
          </cell>
          <cell r="N1654">
            <v>8.14</v>
          </cell>
        </row>
        <row r="1656">
          <cell r="C1656" t="str">
            <v>1704000340</v>
          </cell>
          <cell r="D1656" t="str">
            <v>SUMINISTRO Y TENDIDO DE TUBO POLIDUCTO NARANJA DE 32 MM. DE DIAMETRO; INCLUYE:  ACARREO, MATERIALES PARA SU FIJACION, ANDAMIOS, HERRAMIENTA MENOR Y MANO DE OBRA.</v>
          </cell>
          <cell r="E1656" t="str">
            <v>M</v>
          </cell>
          <cell r="F1656">
            <v>11.21</v>
          </cell>
          <cell r="G1656">
            <v>11.21</v>
          </cell>
          <cell r="H1656">
            <v>12</v>
          </cell>
          <cell r="I1656">
            <v>11.21</v>
          </cell>
          <cell r="J1656">
            <v>12</v>
          </cell>
          <cell r="K1656">
            <v>11.71</v>
          </cell>
          <cell r="L1656">
            <v>11.71</v>
          </cell>
          <cell r="M1656">
            <v>11.71</v>
          </cell>
          <cell r="N1656">
            <v>11.71</v>
          </cell>
        </row>
        <row r="1658">
          <cell r="C1658" t="str">
            <v>1704000350</v>
          </cell>
          <cell r="D1658" t="str">
            <v>SUMINISTRO Y TENDIDO DE TUBO POLIDUCTO NARANJA DE 38 MM. DE DIAMETRO; INCLUYE:  ACARREO, MATERIALES PARA SU FIJACION, ANDAMIOS, HERRAMIENTA MENOR Y MANO DE OBRA.</v>
          </cell>
          <cell r="E1658" t="str">
            <v>M</v>
          </cell>
          <cell r="F1658">
            <v>13.89</v>
          </cell>
          <cell r="G1658">
            <v>13.89</v>
          </cell>
          <cell r="H1658">
            <v>14.82</v>
          </cell>
          <cell r="I1658">
            <v>13.89</v>
          </cell>
          <cell r="J1658">
            <v>14.82</v>
          </cell>
          <cell r="K1658">
            <v>14.49</v>
          </cell>
          <cell r="L1658">
            <v>14.49</v>
          </cell>
          <cell r="M1658">
            <v>14.49</v>
          </cell>
          <cell r="N1658">
            <v>14.49</v>
          </cell>
        </row>
        <row r="1660">
          <cell r="C1660" t="str">
            <v>1704000360</v>
          </cell>
          <cell r="D1660" t="str">
            <v>SUMINISTRO Y TENDIDO DE TUBO POLIDUCTO NARANJA DE 51 MM. DE DIAMETRO; INCLUYE:  ACARREO, MATERIALES PARA SU FIJACION, ANDAMIOS, HERRAMIENTA MENOR Y MANO DE OBRA.</v>
          </cell>
          <cell r="E1660" t="str">
            <v>M</v>
          </cell>
          <cell r="F1660">
            <v>20.03</v>
          </cell>
          <cell r="G1660">
            <v>20.03</v>
          </cell>
          <cell r="H1660">
            <v>21.16</v>
          </cell>
          <cell r="I1660">
            <v>20.03</v>
          </cell>
          <cell r="J1660">
            <v>21.16</v>
          </cell>
          <cell r="K1660">
            <v>20.74</v>
          </cell>
          <cell r="L1660">
            <v>20.74</v>
          </cell>
          <cell r="M1660">
            <v>20.74</v>
          </cell>
          <cell r="N1660">
            <v>20.74</v>
          </cell>
        </row>
        <row r="1663">
          <cell r="C1663" t="str">
            <v>1704000370</v>
          </cell>
          <cell r="D1663" t="str">
            <v>SUMINISTRO Y TENDIDO DE TUBO LICUATITE 13 MM. DE DIAMETRO; INCLUYE: ACARREO, MATERIALES PARA SU FIJACION, ANDAMIOS, HERRAMIENTA MENOR Y MANO DE OBRA.</v>
          </cell>
          <cell r="E1663" t="str">
            <v>M</v>
          </cell>
          <cell r="F1663">
            <v>26.16</v>
          </cell>
          <cell r="G1663">
            <v>26.16</v>
          </cell>
          <cell r="H1663">
            <v>27.32</v>
          </cell>
          <cell r="I1663">
            <v>26.16</v>
          </cell>
          <cell r="J1663">
            <v>27.32</v>
          </cell>
          <cell r="K1663">
            <v>26.9</v>
          </cell>
          <cell r="L1663">
            <v>26.9</v>
          </cell>
          <cell r="M1663">
            <v>26.9</v>
          </cell>
          <cell r="N1663">
            <v>26.9</v>
          </cell>
        </row>
        <row r="1665">
          <cell r="C1665" t="str">
            <v>1704000380</v>
          </cell>
          <cell r="D1665" t="str">
            <v>SUMINISTRO Y TENDIDO DE TUBO LICUATITE 19 MM. DE DIAMETRO; INCLUYE: ACARREO, MATERIALES PARA SU FIJACION, ANDAMIOS, HERRAMIENTA MENOR Y MANO DE OBRA.</v>
          </cell>
          <cell r="E1665" t="str">
            <v>M</v>
          </cell>
          <cell r="F1665">
            <v>31.84</v>
          </cell>
          <cell r="G1665">
            <v>31.84</v>
          </cell>
          <cell r="H1665">
            <v>33.1</v>
          </cell>
          <cell r="I1665">
            <v>31.84</v>
          </cell>
          <cell r="J1665">
            <v>33.1</v>
          </cell>
          <cell r="K1665">
            <v>32.659999999999997</v>
          </cell>
          <cell r="L1665">
            <v>32.659999999999997</v>
          </cell>
          <cell r="M1665">
            <v>32.659999999999997</v>
          </cell>
          <cell r="N1665">
            <v>32.659999999999997</v>
          </cell>
        </row>
        <row r="1667">
          <cell r="C1667" t="str">
            <v>1704000390</v>
          </cell>
          <cell r="D1667" t="str">
            <v>SUMINISTRO Y TENDIDO DE TUBO LICUATITE 25 MM. DE DIAMETRO; INCLUYE: ACARREO, MATERIALES PARA SU FIJACION, ANDAMIOS, HERRAMIENTA MENOR Y MANO DE OBRA.</v>
          </cell>
          <cell r="E1667" t="str">
            <v>M</v>
          </cell>
          <cell r="F1667">
            <v>49</v>
          </cell>
          <cell r="G1667">
            <v>49</v>
          </cell>
          <cell r="H1667">
            <v>50.41</v>
          </cell>
          <cell r="I1667">
            <v>49</v>
          </cell>
          <cell r="J1667">
            <v>50.41</v>
          </cell>
          <cell r="K1667">
            <v>49.93</v>
          </cell>
          <cell r="L1667">
            <v>49.93</v>
          </cell>
          <cell r="M1667">
            <v>49.93</v>
          </cell>
          <cell r="N1667">
            <v>49.93</v>
          </cell>
        </row>
        <row r="1669">
          <cell r="C1669" t="str">
            <v>1704000400</v>
          </cell>
          <cell r="D1669" t="str">
            <v>SUMINISTRO Y TENDIDO DE TUBO LICUATITE 32 MM. DE DIAMETRO; INCLUYE: ACARREO, MATERIALES PARA SU FIJACION, ANDAMIOS, HERRAMIENTA MENOR Y MANO DE OBRA.</v>
          </cell>
          <cell r="E1669" t="str">
            <v>M</v>
          </cell>
          <cell r="F1669">
            <v>61.51</v>
          </cell>
          <cell r="G1669">
            <v>61.51</v>
          </cell>
          <cell r="H1669">
            <v>63.26</v>
          </cell>
          <cell r="I1669">
            <v>61.51</v>
          </cell>
          <cell r="J1669">
            <v>63.26</v>
          </cell>
          <cell r="K1669">
            <v>62.63</v>
          </cell>
          <cell r="L1669">
            <v>62.63</v>
          </cell>
          <cell r="M1669">
            <v>62.63</v>
          </cell>
          <cell r="N1669">
            <v>62.63</v>
          </cell>
        </row>
        <row r="1671">
          <cell r="C1671" t="str">
            <v>1704000410</v>
          </cell>
          <cell r="D1671" t="str">
            <v>SUMINISTRO Y TENDIDO DE TUBO LICUATITE 38 MM. DE DIAMETRO; INCLUYE: ACARREO, MATERIALES PARA SU FIJACION, ANDAMIOS, HERRAMIENTA MENOR Y MANO DE OBRA.</v>
          </cell>
          <cell r="E1671" t="str">
            <v>M</v>
          </cell>
          <cell r="F1671">
            <v>73.95</v>
          </cell>
          <cell r="G1671">
            <v>73.95</v>
          </cell>
          <cell r="H1671">
            <v>75.94</v>
          </cell>
          <cell r="I1671">
            <v>73.95</v>
          </cell>
          <cell r="J1671">
            <v>75.94</v>
          </cell>
          <cell r="K1671">
            <v>75.239999999999995</v>
          </cell>
          <cell r="L1671">
            <v>75.239999999999995</v>
          </cell>
          <cell r="M1671">
            <v>75.239999999999995</v>
          </cell>
          <cell r="N1671">
            <v>75.239999999999995</v>
          </cell>
        </row>
        <row r="1673">
          <cell r="C1673" t="str">
            <v>1704000420</v>
          </cell>
          <cell r="D1673" t="str">
            <v>SUMINISTRO Y TENDIDO DE TUBO LICUATITE 51 MM. DE DIAMETRO; INCLUYE: ACARREO, MATERIALES PARA SU FIJACION, ANDAMIOS, HERRAMIENTA MENOR Y MANO DE OBRA.</v>
          </cell>
          <cell r="E1673" t="str">
            <v>M</v>
          </cell>
          <cell r="F1673">
            <v>85.88</v>
          </cell>
          <cell r="G1673">
            <v>85.88</v>
          </cell>
          <cell r="H1673">
            <v>88.25</v>
          </cell>
          <cell r="I1673">
            <v>85.88</v>
          </cell>
          <cell r="J1673">
            <v>88.25</v>
          </cell>
          <cell r="K1673">
            <v>87.4</v>
          </cell>
          <cell r="L1673">
            <v>87.4</v>
          </cell>
          <cell r="M1673">
            <v>87.4</v>
          </cell>
          <cell r="N1673">
            <v>87.4</v>
          </cell>
        </row>
        <row r="1676">
          <cell r="D1676" t="str">
            <v xml:space="preserve">Total  TUBERIA CONDUIT P.V.C., Fo.Go, FLEXIBLE </v>
          </cell>
        </row>
        <row r="1677">
          <cell r="C1677" t="str">
            <v>A1705</v>
          </cell>
          <cell r="D1677" t="str">
            <v>SALIDAS ELECTRICAS</v>
          </cell>
        </row>
        <row r="1678">
          <cell r="C1678" t="str">
            <v>1705000010</v>
          </cell>
          <cell r="D1678" t="str">
            <v>SALIDA DE CENTRO Y/O CONTACTO EN CAJA DE LAMINA GALVANIZADA CON TUBO POLIDUCTO DE 19 MM. (3/4") DE DIAMETRO; INCLUYE: ACARREOS, PRUEBAS, CONEXIONES, CONECTORES, CHALUPA GALVANIZADA, HERRAMIENTA MENOR Y MANO DE OBRA. (SIST. TRATAMIENTO AGUAS RESIDUALES).</v>
          </cell>
          <cell r="E1678" t="str">
            <v>PZA</v>
          </cell>
          <cell r="F1678">
            <v>156.13999999999999</v>
          </cell>
          <cell r="G1678">
            <v>156.13999999999999</v>
          </cell>
          <cell r="H1678">
            <v>179.6</v>
          </cell>
          <cell r="I1678">
            <v>156.13999999999999</v>
          </cell>
          <cell r="J1678">
            <v>179.6</v>
          </cell>
          <cell r="K1678">
            <v>171.32</v>
          </cell>
          <cell r="L1678">
            <v>171.32</v>
          </cell>
          <cell r="M1678">
            <v>171.32</v>
          </cell>
          <cell r="N1678">
            <v>171.32</v>
          </cell>
        </row>
        <row r="1680">
          <cell r="C1680" t="str">
            <v>1705000020</v>
          </cell>
          <cell r="D1680" t="str">
            <v>SALIDA DE CENTRO EN CAJA DE LAMINA GALVANIZADA CON TUBO CONDUIT DE FIERRO GALVANIZADO PARED DELGADA; INCLUYE: ACARREOS, CONECTORES, COPLES, CHALUPA GALVANIZADA, APAGADORES, CABLES, CHASIS Y SOBRETAPA DE ALUMINIO, PRUEBAS, CONEXIONES, HERRAMIENTA MENOR,</v>
          </cell>
          <cell r="E1680" t="str">
            <v>PZA</v>
          </cell>
          <cell r="F1680">
            <v>303.64999999999998</v>
          </cell>
          <cell r="G1680">
            <v>303.64999999999998</v>
          </cell>
          <cell r="H1680">
            <v>338.76</v>
          </cell>
          <cell r="I1680">
            <v>303.64999999999998</v>
          </cell>
          <cell r="J1680">
            <v>338.76</v>
          </cell>
          <cell r="K1680">
            <v>326.33999999999997</v>
          </cell>
          <cell r="L1680">
            <v>326.33999999999997</v>
          </cell>
          <cell r="M1680">
            <v>326.33999999999997</v>
          </cell>
          <cell r="N1680">
            <v>326.33999999999997</v>
          </cell>
        </row>
        <row r="1681">
          <cell r="D1681" t="str">
            <v>MANO DE OBRA, (PARA 1 AULA EST. RC)</v>
          </cell>
        </row>
        <row r="1683">
          <cell r="C1683" t="str">
            <v>1705000030</v>
          </cell>
          <cell r="D1683" t="str">
            <v>SALIDA DE CENTRO EN CAJA DE LAMINA GALVANIZADA CON TUBO CONDUIT FIERRO GALVANIZADO PARED DELGADA; INCLUYE:  ACARREOS, CONECTORES, COPLES, CHALUPA GALVANIZADA, APAGADORES, CABLES, CHASIS Y SOBRETAPA DE ALUMINIO, PRUEBAS, CONEXIONES, HERRAMIENTA MENOR Y</v>
          </cell>
          <cell r="E1683" t="str">
            <v>PZA</v>
          </cell>
          <cell r="F1683">
            <v>303.18</v>
          </cell>
          <cell r="G1683">
            <v>303.18</v>
          </cell>
          <cell r="H1683">
            <v>338.29</v>
          </cell>
          <cell r="I1683">
            <v>303.18</v>
          </cell>
          <cell r="J1683">
            <v>338.29</v>
          </cell>
          <cell r="K1683">
            <v>325.87</v>
          </cell>
          <cell r="L1683">
            <v>325.87</v>
          </cell>
          <cell r="M1683">
            <v>325.87</v>
          </cell>
          <cell r="N1683">
            <v>325.87</v>
          </cell>
        </row>
        <row r="1684">
          <cell r="D1684" t="str">
            <v>MANO DE OBRA. (AULA CON SERVICIO SANITARIO).</v>
          </cell>
        </row>
        <row r="1686">
          <cell r="C1686" t="str">
            <v>1705000040</v>
          </cell>
          <cell r="D1686" t="str">
            <v>SALIDA DE CENTRO EN CAJA DE LAMINA GALVANIZADA CON TUBO CONDUIT FIERRO GALVANIZADO PARED DELGADA; INCLUYE:  ACARREOS, CONECTORES, COPLES, CHALUPA GALVANIZADA, APAGADORES, CABLES, CHASIS Y SOBRETAPA DE ALUMINIO, PRUEBAS, CONEXIONES, HERRAMIENTA MENOR Y</v>
          </cell>
          <cell r="E1686" t="str">
            <v>PZA</v>
          </cell>
          <cell r="F1686">
            <v>339.81</v>
          </cell>
          <cell r="G1686">
            <v>339.81</v>
          </cell>
          <cell r="H1686">
            <v>379.94</v>
          </cell>
          <cell r="I1686">
            <v>339.81</v>
          </cell>
          <cell r="J1686">
            <v>379.94</v>
          </cell>
          <cell r="K1686">
            <v>365.74</v>
          </cell>
          <cell r="L1686">
            <v>365.74</v>
          </cell>
          <cell r="M1686">
            <v>365.74</v>
          </cell>
          <cell r="N1686">
            <v>365.74</v>
          </cell>
        </row>
        <row r="1688">
          <cell r="D1688" t="str">
            <v>MANO DE OBRA. (PARA 6 AULAS Y UN SERVICIO SANITARIO EST. RC)</v>
          </cell>
        </row>
        <row r="1690">
          <cell r="C1690" t="str">
            <v>1705000050</v>
          </cell>
          <cell r="D1690" t="str">
            <v>SALIDA DE CENTRO EN CAJA DE LAMINA GALVANIZADA CON TUBO CONDUIT FIERRO GALVANIZADO PARED DELGADA; INCLUYE:  ACARREOS, CONECTORES, COPLES, CHALUPA GALVANIZADA, APAGADORES, CABLES, CHASIS Y SOBRETAPA DE ALUMINIO, PRUEBAS, CONEXIONES, HERRAMIENTA MENOR Y</v>
          </cell>
          <cell r="E1690" t="str">
            <v>PZA</v>
          </cell>
          <cell r="F1690">
            <v>306.44</v>
          </cell>
          <cell r="G1690">
            <v>306.44</v>
          </cell>
          <cell r="H1690">
            <v>334.53</v>
          </cell>
          <cell r="I1690">
            <v>306.44</v>
          </cell>
          <cell r="J1690">
            <v>334.53</v>
          </cell>
          <cell r="K1690">
            <v>324.60000000000002</v>
          </cell>
          <cell r="L1690">
            <v>324.60000000000002</v>
          </cell>
          <cell r="M1690">
            <v>324.60000000000002</v>
          </cell>
          <cell r="N1690">
            <v>324.60000000000002</v>
          </cell>
        </row>
        <row r="1691">
          <cell r="D1691" t="str">
            <v>MANO DE OBRA. (LABORATORIO MULTIPLE, COOPERATIVA, PORTICO, SERVICIO SANITARIO 9 E.E.)</v>
          </cell>
        </row>
        <row r="1693">
          <cell r="C1693" t="str">
            <v>1705000060</v>
          </cell>
          <cell r="D1693" t="str">
            <v>SALIDA DE CENTRO EN CAJA DE LAMINA GALVANIZADA CON TUBO CONDUIT FIERRO GALVANIZADO PARED DELGADA; INCLUYE:  ACARREOS, CONECTORES, COPLES, CHALUPA GALVANIZADA, APAGADORES, CABLES, CHASIS Y SOBRETAPA DE ALUMINIO, PRUEBAS, CONEXIONES, HERRAMIENTA MENOR Y</v>
          </cell>
          <cell r="E1693" t="str">
            <v>PZA</v>
          </cell>
          <cell r="F1693">
            <v>366.76</v>
          </cell>
          <cell r="G1693">
            <v>366.76</v>
          </cell>
          <cell r="H1693">
            <v>401.88</v>
          </cell>
          <cell r="I1693">
            <v>366.76</v>
          </cell>
          <cell r="J1693">
            <v>401.88</v>
          </cell>
          <cell r="K1693">
            <v>389.46</v>
          </cell>
          <cell r="L1693">
            <v>389.46</v>
          </cell>
          <cell r="M1693">
            <v>389.46</v>
          </cell>
          <cell r="N1693">
            <v>389.46</v>
          </cell>
        </row>
        <row r="1694">
          <cell r="D1694" t="str">
            <v>MANO DE OBRA. (PARA 3 AULAS 9 E.E.)</v>
          </cell>
        </row>
        <row r="1696">
          <cell r="C1696" t="str">
            <v>1705000070</v>
          </cell>
          <cell r="D1696" t="str">
            <v>SALIDA DE CENTRO EN CAJA DE LAMINA GALVANIZADA CON TUBO CONDUIT FIERRO GALVANIZADO PARED DELGADA; INCLUYE:  ACARREOS, CONECTORES, COPLES, CHALUPA GALVANIZADA, APAGADORES, CABLES, CHASIS Y SOBRETAPA DE ALUMINIO, PRUEBAS, CONEXIONES, HERRAMIENTA MENOR Y</v>
          </cell>
          <cell r="E1696" t="str">
            <v>PZA</v>
          </cell>
          <cell r="F1696">
            <v>346.99</v>
          </cell>
          <cell r="G1696">
            <v>346.99</v>
          </cell>
          <cell r="H1696">
            <v>382.1</v>
          </cell>
          <cell r="I1696">
            <v>346.99</v>
          </cell>
          <cell r="J1696">
            <v>382.1</v>
          </cell>
          <cell r="K1696">
            <v>369.68</v>
          </cell>
          <cell r="L1696">
            <v>369.68</v>
          </cell>
          <cell r="M1696">
            <v>369.68</v>
          </cell>
          <cell r="N1696">
            <v>369.68</v>
          </cell>
        </row>
        <row r="1697">
          <cell r="D1697" t="str">
            <v>MANO DE OBRA. (LABORATORIO MULTIPLE, SERVICIO SANITARIO, PORTICO PARA 3 AULAS, 9 E.E. CADA UNA EST. U1C)</v>
          </cell>
        </row>
        <row r="1700">
          <cell r="C1700" t="str">
            <v>1705000080</v>
          </cell>
          <cell r="D1700" t="str">
            <v>SALIDA DE CENTRO EN CAJA DE LAMINA GALVANIZADA CON TUBO CONDUIT FIERRO GALVANIZADO PARED DELGADA; INCLUYE:  ACARREOS, CONECTORES, COPLES, CHALUPA GALVANIZADA, APAGADORES, CABLES, CHASIS Y SOBRETAPA DE ALUMINIO, PRUEBAS, CONEXIONES, HERRAMIENTA MENOR Y</v>
          </cell>
          <cell r="E1700" t="str">
            <v>PZA</v>
          </cell>
          <cell r="F1700">
            <v>382.16</v>
          </cell>
          <cell r="G1700">
            <v>382.16</v>
          </cell>
          <cell r="H1700">
            <v>428.96</v>
          </cell>
          <cell r="I1700">
            <v>382.16</v>
          </cell>
          <cell r="J1700">
            <v>428.96</v>
          </cell>
          <cell r="K1700">
            <v>412.41</v>
          </cell>
          <cell r="L1700">
            <v>412.41</v>
          </cell>
          <cell r="M1700">
            <v>412.41</v>
          </cell>
          <cell r="N1700">
            <v>412.41</v>
          </cell>
        </row>
        <row r="1701">
          <cell r="D1701" t="str">
            <v>MANO DE OBRA. (EST. U2C Y U1C).</v>
          </cell>
        </row>
        <row r="1703">
          <cell r="C1703" t="str">
            <v>1705000090</v>
          </cell>
          <cell r="D1703" t="str">
            <v>SALIDA DE CENTRO EN CAJA DE LAMINA GALVANIZADA CON TUBO CONDUIT FIERRO GALVANIZADO PARED DELGADA; INCLUYE:  ACARREOS, CONECTORES, COPLES, CHALUPA GALVANIZADA, APAGADORES, CABLES, CHASIS Y SOBRETAPA DE ALUMINIO, PRUEBAS, CONEXIONES, HERRAMIENTA MENOR Y</v>
          </cell>
          <cell r="E1703" t="str">
            <v>PZA</v>
          </cell>
          <cell r="F1703">
            <v>348.97</v>
          </cell>
          <cell r="G1703">
            <v>348.97</v>
          </cell>
          <cell r="H1703">
            <v>384.09</v>
          </cell>
          <cell r="I1703">
            <v>348.97</v>
          </cell>
          <cell r="J1703">
            <v>384.09</v>
          </cell>
          <cell r="K1703">
            <v>371.67</v>
          </cell>
          <cell r="L1703">
            <v>371.67</v>
          </cell>
          <cell r="M1703">
            <v>371.67</v>
          </cell>
          <cell r="N1703">
            <v>371.67</v>
          </cell>
        </row>
        <row r="1704">
          <cell r="D1704" t="str">
            <v>MANO DE OBRA (UN AULA, TALLER MECANICO, ESC. PRIM.)</v>
          </cell>
        </row>
        <row r="1706">
          <cell r="C1706" t="str">
            <v>1705000100</v>
          </cell>
          <cell r="D1706" t="str">
            <v>SALIDA DE CENTRO EN CAJA DE LAMINA GALVANIZADA CON TUBO CONDUIT FIERRO GALVANIZADO PARED DELGADA; INCLUYE:  ACARREOS, CONECTORES, COPLES, CHALUPA GALVANIZADA, APAGADORES, CABLES, CHASIS Y SOBRETAPA DE ALUMINIO, PRUEBAS, CONEXIONES, HERRAMIENTA MENOR Y</v>
          </cell>
          <cell r="E1706" t="str">
            <v>PZA</v>
          </cell>
          <cell r="F1706">
            <v>246.96</v>
          </cell>
          <cell r="G1706">
            <v>246.96</v>
          </cell>
          <cell r="H1706">
            <v>270.42</v>
          </cell>
          <cell r="I1706">
            <v>246.96</v>
          </cell>
          <cell r="J1706">
            <v>270.42</v>
          </cell>
          <cell r="K1706">
            <v>262.13</v>
          </cell>
          <cell r="L1706">
            <v>262.13</v>
          </cell>
          <cell r="M1706">
            <v>262.13</v>
          </cell>
          <cell r="N1706">
            <v>262.13</v>
          </cell>
        </row>
        <row r="1707">
          <cell r="D1707" t="str">
            <v>MANO DE OBRA (OFICINAS CENTRALES, CONALEP).</v>
          </cell>
        </row>
        <row r="1709">
          <cell r="C1709" t="str">
            <v>1705000110</v>
          </cell>
          <cell r="D1709" t="str">
            <v>SALIDA DE CENTRO EN CAJA DE LAMINA GALVANIZADA CON TUBO CONDUIT FIERRO GALVANIZADO PARED DELGADA; INCLUYE:  ACARREOS, CONECTORES, COPLES, CHALUPA GALVANIZADA, APAGADORES, CABLES, CHASIS Y SOBRETAPA DE ALUMINIO, PRUEBAS, CONEXIONES, HERRAMIENTA MENOR Y</v>
          </cell>
          <cell r="E1709" t="str">
            <v>PZA</v>
          </cell>
          <cell r="F1709">
            <v>283.5</v>
          </cell>
          <cell r="G1709">
            <v>283.5</v>
          </cell>
          <cell r="H1709">
            <v>306.95</v>
          </cell>
          <cell r="I1709">
            <v>283.5</v>
          </cell>
          <cell r="J1709">
            <v>306.95</v>
          </cell>
          <cell r="K1709">
            <v>298.67</v>
          </cell>
          <cell r="L1709">
            <v>298.67</v>
          </cell>
          <cell r="M1709">
            <v>298.67</v>
          </cell>
          <cell r="N1709">
            <v>298.67</v>
          </cell>
        </row>
        <row r="1711">
          <cell r="D1711" t="str">
            <v>MANO DE OBRA. (2 AULAS EST. RC)</v>
          </cell>
        </row>
        <row r="1713">
          <cell r="C1713" t="str">
            <v>1705000120</v>
          </cell>
          <cell r="D1713" t="str">
            <v>SALIDA DE CENTRO EN CAJA DE LAMINA GALVANIZADA CON TUBO CONDUIT FIERRO GALVANIZADO PARED DELGADA; INCLUYE:  ACARREOS, CONECTORES, COPLES, CHALUPA GALVANIZADA, APAGADORES, CABLES, CHASIS Y SOBRETAPA DE ALUMINIO, PRUEBAS, CONEXIONES, HERRAMIENTA MENOR Y</v>
          </cell>
          <cell r="E1713" t="str">
            <v>PZA</v>
          </cell>
          <cell r="F1713">
            <v>292.92</v>
          </cell>
          <cell r="G1713">
            <v>292.92</v>
          </cell>
          <cell r="H1713">
            <v>316.36</v>
          </cell>
          <cell r="I1713">
            <v>292.92</v>
          </cell>
          <cell r="J1713">
            <v>316.36</v>
          </cell>
          <cell r="K1713">
            <v>308.08</v>
          </cell>
          <cell r="L1713">
            <v>308.08</v>
          </cell>
          <cell r="M1713">
            <v>308.08</v>
          </cell>
          <cell r="N1713">
            <v>308.08</v>
          </cell>
        </row>
        <row r="1714">
          <cell r="D1714" t="str">
            <v>MANO DE OBRA. (3 AULAS EST. RC.).</v>
          </cell>
        </row>
        <row r="1716">
          <cell r="C1716" t="str">
            <v>1705000130</v>
          </cell>
          <cell r="D1716" t="str">
            <v>SALIDA DE CENTRO EN CAJA DE LAMINA GALVANIZADA CON TUBO  CONDUIT DE FIERRO GALVANIZADO PARED DELGADA, INCLUYE: ACARREOS, CONECTORES, COPLES, CHALUPA  GALVANIZADA,  APAGADORES, CABLES, CHASIS Y SOBRETAPA DE ALUMINIO,  PRUEBAS, CONEXIONES,  HERRAMIENTA</v>
          </cell>
          <cell r="E1716" t="str">
            <v>PZA</v>
          </cell>
          <cell r="F1716">
            <v>451.83</v>
          </cell>
          <cell r="G1716">
            <v>451.83</v>
          </cell>
          <cell r="H1716">
            <v>505.33</v>
          </cell>
          <cell r="I1716">
            <v>451.83</v>
          </cell>
          <cell r="J1716">
            <v>505.33</v>
          </cell>
          <cell r="K1716">
            <v>486.41</v>
          </cell>
          <cell r="L1716">
            <v>486.41</v>
          </cell>
          <cell r="M1716">
            <v>486.41</v>
          </cell>
          <cell r="N1716">
            <v>486.41</v>
          </cell>
        </row>
        <row r="1717">
          <cell r="D1717" t="str">
            <v>MENOR Y MANO DE OBRA.</v>
          </cell>
        </row>
        <row r="1719">
          <cell r="C1719" t="str">
            <v>1705000140</v>
          </cell>
          <cell r="D1719" t="str">
            <v>SALIDA DE CENTRO Y/O CONTACTO EN CAJA CONDULETS CON TUBO CONDUIT DE FIERRO GALVANIZADO PARED GRUESA, INCLUYE: ACARREO, PRUEBAS, CONEXIONES, CONECTORES, COPLES, CHALUPA GALVANIZADA, CABLE THW-LS/THHW-LS CAL. 12, CINTA AISLANTE, CHASIS, SOBRETAPA,</v>
          </cell>
          <cell r="E1719" t="str">
            <v>PZA</v>
          </cell>
          <cell r="F1719">
            <v>790.74</v>
          </cell>
          <cell r="G1719">
            <v>790.74</v>
          </cell>
          <cell r="H1719">
            <v>852.53</v>
          </cell>
          <cell r="I1719">
            <v>790.74</v>
          </cell>
          <cell r="J1719">
            <v>852.53</v>
          </cell>
          <cell r="K1719">
            <v>830.69</v>
          </cell>
          <cell r="L1719">
            <v>830.69</v>
          </cell>
          <cell r="M1719">
            <v>830.69</v>
          </cell>
          <cell r="N1719">
            <v>830.69</v>
          </cell>
        </row>
        <row r="1720">
          <cell r="D1720" t="str">
            <v>HERRAMIENTA MENOR Y MANO DE OBRA.</v>
          </cell>
        </row>
        <row r="1722">
          <cell r="C1722" t="str">
            <v>1705000150</v>
          </cell>
          <cell r="D1722" t="str">
            <v>SALIDA DE CONTACTO  MONOFASICO EN CAJA DE LAMINA GALVANIZADA CON  TUBO POLIDUCTO NARANJA, INCLUYE: ACARREOS, CONECTORES, COPLES, CHALUPA GALVANIZADA, CHASIS Y SOBRETAPA DE ALUMINIO DE 1 A 3 VENTANAS, PEGAMENTO P.V.C., CABLES, PRUEBAS, CONEXIONES,</v>
          </cell>
          <cell r="E1722" t="str">
            <v>PZA</v>
          </cell>
          <cell r="F1722">
            <v>279.79000000000002</v>
          </cell>
          <cell r="G1722">
            <v>279.79000000000002</v>
          </cell>
          <cell r="H1722">
            <v>307.89</v>
          </cell>
          <cell r="I1722">
            <v>279.79000000000002</v>
          </cell>
          <cell r="J1722">
            <v>307.89</v>
          </cell>
          <cell r="K1722">
            <v>297.95</v>
          </cell>
          <cell r="L1722">
            <v>297.95</v>
          </cell>
          <cell r="M1722">
            <v>297.95</v>
          </cell>
          <cell r="N1722">
            <v>297.95</v>
          </cell>
        </row>
        <row r="1724">
          <cell r="D1724" t="str">
            <v>HERRAMIENTA MENOR Y MANO DE OBRA.</v>
          </cell>
        </row>
        <row r="1726">
          <cell r="C1726" t="str">
            <v>1705000160</v>
          </cell>
          <cell r="D1726" t="str">
            <v>SALIDA DE CONTACTO BIFASICO DE MEDIA VUELTA CAT. 7310-B  MARCA  ARROW HART EN CAJA DE LAMINA GALVANIZADA CON TUBO POLIDUCTO NARANJA;  INCLUYE: ACARREOS,  PRUEBAS, CONEXION, CHALUPA GALVANIZADA, CINTA AISLANTE, CABLE VINANEL XXI  THW-LS/THHW-LS CAL. 10,</v>
          </cell>
          <cell r="E1726" t="str">
            <v>PZA</v>
          </cell>
          <cell r="F1726">
            <v>358.97</v>
          </cell>
          <cell r="G1726">
            <v>358.97</v>
          </cell>
          <cell r="H1726">
            <v>394.08</v>
          </cell>
          <cell r="I1726">
            <v>358.97</v>
          </cell>
          <cell r="J1726">
            <v>394.08</v>
          </cell>
          <cell r="K1726">
            <v>381.65</v>
          </cell>
          <cell r="L1726">
            <v>381.65</v>
          </cell>
          <cell r="M1726">
            <v>381.65</v>
          </cell>
          <cell r="N1726">
            <v>381.65</v>
          </cell>
        </row>
        <row r="1727">
          <cell r="D1727" t="str">
            <v>HERRAMIENTA MENOR Y MANO DE  OBRA.</v>
          </cell>
        </row>
        <row r="1729">
          <cell r="C1729" t="str">
            <v>1705000170</v>
          </cell>
          <cell r="D1729" t="str">
            <v>SALIDA DE CONTACTO MONOFASICO POLARIZADO 127 VOLTS 15 AMP. CON TUBO DE FIERRO GALVANIZADO PARED DELGADA; INCLUYE: ACARREOS, CONECTORES, CHALUPA GALVANIZADA, CONTACTO DUPLEX POLARIZADO, CABLES, PLACAS, CONEXIONES, PRUEBAS, HERRAMIENTA MENOR Y MANO DE</v>
          </cell>
          <cell r="E1729" t="str">
            <v>PZA</v>
          </cell>
          <cell r="F1729">
            <v>487.28</v>
          </cell>
          <cell r="G1729">
            <v>487.28</v>
          </cell>
          <cell r="H1729">
            <v>522.4</v>
          </cell>
          <cell r="I1729">
            <v>487.28</v>
          </cell>
          <cell r="J1729">
            <v>522.4</v>
          </cell>
          <cell r="K1729">
            <v>509.97</v>
          </cell>
          <cell r="L1729">
            <v>509.97</v>
          </cell>
          <cell r="M1729">
            <v>509.97</v>
          </cell>
          <cell r="N1729">
            <v>509.97</v>
          </cell>
        </row>
        <row r="1730">
          <cell r="D1730" t="str">
            <v>OBRA (AULA EST. RC.)</v>
          </cell>
        </row>
        <row r="1732">
          <cell r="C1732" t="str">
            <v>1705000180</v>
          </cell>
          <cell r="D1732" t="str">
            <v>SALIDA DE CONTACTO MONOFASICO DUPLEX POLARIZADO 127 VOLTS 15 AMP. CON TUBO DE FIERRO GALVANIZADO PARED DELGADA; INCLUYE: ACARREOS, CONECTORES, CHALUPA GALVANIZADA, CONTACTO DUPLEX POLARIZADO, CABLES, PLACAS, CONEXIONES, PRUEBAS, HERRAMIENTA MENOR Y MANO</v>
          </cell>
          <cell r="E1732" t="str">
            <v>PZA</v>
          </cell>
          <cell r="F1732">
            <v>554.49</v>
          </cell>
          <cell r="G1732">
            <v>554.49</v>
          </cell>
          <cell r="H1732">
            <v>601.28</v>
          </cell>
          <cell r="I1732">
            <v>554.49</v>
          </cell>
          <cell r="J1732">
            <v>601.28</v>
          </cell>
          <cell r="K1732">
            <v>584.72</v>
          </cell>
          <cell r="L1732">
            <v>584.72</v>
          </cell>
          <cell r="M1732">
            <v>584.72</v>
          </cell>
          <cell r="N1732">
            <v>584.72</v>
          </cell>
        </row>
        <row r="1733">
          <cell r="D1733" t="str">
            <v>DE OBRA (PARA 6 AULAS EST. RC)</v>
          </cell>
        </row>
        <row r="1735">
          <cell r="C1735" t="str">
            <v>1705000190</v>
          </cell>
          <cell r="D1735" t="str">
            <v>SALIDA DE CONTACTO MONOFASICO DUPLEX POLARIZADO 127 VOLTS - 15 AMP. EN CAJA DE LAMINA GALVANIZADA CON TUBO DE FIERRO GALVANIZADO PARED DELGADA; INCLUYE: ACARREOS, CONECTORES, COPLES, CHALUPA GALVANIZADA, APAGADORES, CABLES, CHASIS Y SOBRETAPA DE</v>
          </cell>
          <cell r="E1735" t="str">
            <v>PZA</v>
          </cell>
          <cell r="F1735">
            <v>601.99</v>
          </cell>
          <cell r="G1735">
            <v>601.99</v>
          </cell>
          <cell r="H1735">
            <v>663.78</v>
          </cell>
          <cell r="I1735">
            <v>601.99</v>
          </cell>
          <cell r="J1735">
            <v>663.78</v>
          </cell>
          <cell r="K1735">
            <v>641.91</v>
          </cell>
          <cell r="L1735">
            <v>641.91</v>
          </cell>
          <cell r="M1735">
            <v>641.91</v>
          </cell>
          <cell r="N1735">
            <v>641.91</v>
          </cell>
        </row>
        <row r="1737">
          <cell r="D1737" t="str">
            <v>ALUMINIO, PRUEBAS, CONEXIONES, HERRAMIENTA MENOR, MANO DE OBRA, SERVICIO SANITARIO, PORTICO-COOPERATIVA Y LABORATORIO MULTIPLE (PARA 3 AULAS 9 E.E. EST. U1C)</v>
          </cell>
        </row>
        <row r="1739">
          <cell r="C1739" t="str">
            <v>1705000200</v>
          </cell>
          <cell r="D1739" t="str">
            <v>SALIDA DE CONTACTO MONOFASICO DUPLEX POLARIZADO EN CAJA DE LAMINA GALVANIZADA, CON TUBO DE FIERRO GALVANIZADO PARED DELGADA, 127 VOLTS, 15 AMP. ; INCLUYE: ACARREOS, CONECTORES, CHALUPA GALVANIZADA, CONTACTO DUPLEX POLARIZADO, CABLES, PLACAS, CONEXIONES,</v>
          </cell>
          <cell r="E1739" t="str">
            <v>PZA</v>
          </cell>
          <cell r="F1739">
            <v>568.69000000000005</v>
          </cell>
          <cell r="G1739">
            <v>568.69000000000005</v>
          </cell>
          <cell r="H1739">
            <v>630.48</v>
          </cell>
          <cell r="I1739">
            <v>568.69000000000005</v>
          </cell>
          <cell r="J1739">
            <v>630.48</v>
          </cell>
          <cell r="K1739">
            <v>608.62</v>
          </cell>
          <cell r="L1739">
            <v>608.62</v>
          </cell>
          <cell r="M1739">
            <v>608.62</v>
          </cell>
          <cell r="N1739">
            <v>608.62</v>
          </cell>
        </row>
        <row r="1740">
          <cell r="D1740" t="str">
            <v>PRUEBAS, HERRAMIENTA MENOR Y MANO DE OBRA. (EN AULAS, LAB. MULT. TALLER DE COMPUTO; EST. U2C Y U1C)</v>
          </cell>
        </row>
        <row r="1742">
          <cell r="C1742" t="str">
            <v>1705000210</v>
          </cell>
          <cell r="D1742" t="str">
            <v>SALIDA DE CONTACTO MONOFASICO DUPLEX POLARIZADO 127 VOLTS 15 AMP. CON TUBO DE FIERRO GALVANIZADO PARED DELGADA; INCLUYE: ACARREOS, CONECTORES, CHALUPA GALVANIZADA, CONTACTO DUPLEX POLARIZADO, CABLES, PLACAS, CONEXIONES, PRUEBAS, HERRAMIENTA MENOR Y MANO</v>
          </cell>
          <cell r="E1742" t="str">
            <v>PZA</v>
          </cell>
          <cell r="F1742">
            <v>376.39</v>
          </cell>
          <cell r="G1742">
            <v>376.39</v>
          </cell>
          <cell r="H1742">
            <v>404.48</v>
          </cell>
          <cell r="I1742">
            <v>376.39</v>
          </cell>
          <cell r="J1742">
            <v>404.48</v>
          </cell>
          <cell r="K1742">
            <v>394.55</v>
          </cell>
          <cell r="L1742">
            <v>394.55</v>
          </cell>
          <cell r="M1742">
            <v>394.55</v>
          </cell>
          <cell r="N1742">
            <v>394.55</v>
          </cell>
        </row>
        <row r="1743">
          <cell r="D1743" t="str">
            <v>DE OBRA (ESC. TELESECUNDARIA).</v>
          </cell>
        </row>
        <row r="1745">
          <cell r="C1745" t="str">
            <v>1705000220</v>
          </cell>
          <cell r="D1745" t="str">
            <v>SALIDA DE CONTACTO MONOFASICO DUPLEX POLARIZADO EN CAJA DE LAMINA GALVANIZADA CON TUBO DE FIERRO GALVANIZADO PARED DELAGADA, 127 VOLTS, 15 AMP.; INCLUYE: ACARREOS, CONECTORES, CHALUPA GALVANIZADA, CONTACTO DUPLEX POLARIZADO, CABLES, PLACAS, CONEXIONES,</v>
          </cell>
          <cell r="E1745" t="str">
            <v>PZA</v>
          </cell>
          <cell r="F1745">
            <v>422.52</v>
          </cell>
          <cell r="G1745">
            <v>422.52</v>
          </cell>
          <cell r="H1745">
            <v>450.61</v>
          </cell>
          <cell r="I1745">
            <v>422.52</v>
          </cell>
          <cell r="J1745">
            <v>450.61</v>
          </cell>
          <cell r="K1745">
            <v>440.68</v>
          </cell>
          <cell r="L1745">
            <v>440.68</v>
          </cell>
          <cell r="M1745">
            <v>440.68</v>
          </cell>
          <cell r="N1745">
            <v>440.68</v>
          </cell>
        </row>
        <row r="1747">
          <cell r="D1747" t="str">
            <v>PRUEBAS, HERRAMIENTA MENOR Y MANO DE OBRA (EDIFICIO ADMINISTRATIVO ESC. PRIM.)</v>
          </cell>
        </row>
        <row r="1749">
          <cell r="C1749" t="str">
            <v>1705000230</v>
          </cell>
          <cell r="D1749" t="str">
            <v>SALIDA DE CONTACTO MONOFASICO EN CAJA  DE LAMINA GALVANIZADA CON TUBO CONDUIT DE FIERRO GALVANIZADO PARED DELGADA, INCLUYE: ACARREOS, CONECTORES, COPLES, CHALUPA GALVANIZADA, CABLES, CHASIS Y SOBRETAPA DE ALUMINIO  DE  1 A 3  VENTANAS,  PRUEBAS,</v>
          </cell>
          <cell r="E1749" t="str">
            <v>PZA</v>
          </cell>
          <cell r="F1749">
            <v>438.63</v>
          </cell>
          <cell r="G1749">
            <v>438.63</v>
          </cell>
          <cell r="H1749">
            <v>485.42</v>
          </cell>
          <cell r="I1749">
            <v>438.63</v>
          </cell>
          <cell r="J1749">
            <v>485.42</v>
          </cell>
          <cell r="K1749">
            <v>468.87</v>
          </cell>
          <cell r="L1749">
            <v>468.87</v>
          </cell>
          <cell r="M1749">
            <v>468.87</v>
          </cell>
          <cell r="N1749">
            <v>468.87</v>
          </cell>
        </row>
        <row r="1750">
          <cell r="D1750" t="str">
            <v>CONEXIONES, HERRAMIENTA MENOR Y MANO DE OBRA.</v>
          </cell>
        </row>
        <row r="1752">
          <cell r="C1752" t="str">
            <v>1705000240</v>
          </cell>
          <cell r="D1752" t="str">
            <v>SALIDA DE CONTACTO DE MEDIA VUELTA TRIFASICO CAT. 7310-B, MARCA ARROW-HART EN CAJA DE LAMINA GALVANIZADA CON TUBO CONDUIT DE FIERRO GALVANIZADO PARED DELGADA; INCLUYE: ACARREO, PRUEBAS, CONEXIONES, CONECTORES, COPLES, CHALUPA GALVANIZADA, CABLE</v>
          </cell>
          <cell r="E1752" t="str">
            <v>PZA</v>
          </cell>
          <cell r="F1752">
            <v>680.17</v>
          </cell>
          <cell r="G1752">
            <v>680.17</v>
          </cell>
          <cell r="H1752">
            <v>727</v>
          </cell>
          <cell r="I1752">
            <v>680.17</v>
          </cell>
          <cell r="J1752">
            <v>727</v>
          </cell>
          <cell r="K1752">
            <v>710.45</v>
          </cell>
          <cell r="L1752">
            <v>710.45</v>
          </cell>
          <cell r="M1752">
            <v>710.45</v>
          </cell>
          <cell r="N1752">
            <v>710.45</v>
          </cell>
        </row>
        <row r="1753">
          <cell r="D1753" t="str">
            <v>THW-LS/THHW-LS CAL.10, CHASIS, HERRAMIENTA MENOR Y MANO DE OBRA.</v>
          </cell>
        </row>
        <row r="1755">
          <cell r="C1755" t="str">
            <v>1705000250</v>
          </cell>
          <cell r="D1755" t="str">
            <v>SALIDA DE CONTACTO TRIFASICO DE MEDIA VUELTA CAT. 7310-B, MARCA ARROW-HART, EN CAJA DE LAMINA GALVANIZADA CON TUBO CONDUIT DE P.V.C. PESADO; INCLUYE: ACARREO, PRUEBA, CONEXIONES, COPLES, CONECTORES, CHALUPA, CHASIS, SOBRETAPA DE ALUMINIO  DE 1 A 3</v>
          </cell>
          <cell r="E1755" t="str">
            <v>PZA</v>
          </cell>
          <cell r="F1755">
            <v>668.6</v>
          </cell>
          <cell r="G1755">
            <v>668.6</v>
          </cell>
          <cell r="H1755">
            <v>730.39</v>
          </cell>
          <cell r="I1755">
            <v>668.6</v>
          </cell>
          <cell r="J1755">
            <v>730.39</v>
          </cell>
          <cell r="K1755">
            <v>708.53</v>
          </cell>
          <cell r="L1755">
            <v>708.53</v>
          </cell>
          <cell r="M1755">
            <v>708.53</v>
          </cell>
          <cell r="N1755">
            <v>708.53</v>
          </cell>
        </row>
        <row r="1756">
          <cell r="D1756" t="str">
            <v>VENTANAS, CINTA AISLANTE, CABLE THW-LS/THHW-LS CAL.10, PEGAMENTO DE P.V.C., HERRAMIENTA MENORE Y MANO  DE OBRA.</v>
          </cell>
        </row>
        <row r="1759">
          <cell r="C1759" t="str">
            <v>1705000260</v>
          </cell>
          <cell r="D1759" t="str">
            <v>SALIDA DE CONTACTO  BIFASICO  DUPLEX  POLARIZADO CAT-M-5650-M, MARCA ARROW-HART, CON PLACA DE ALUMINIO ANODIZADO CAT-95101, MCA. ARROW-HART, 2F-3H, 15 AMPS-220 VOLTS,  EN CAJA DE LAMINA GALVANIZADA CON TUBO CONDUIT PVC PESADO; INCLUYE: ACARREO, PRUEBAS,</v>
          </cell>
          <cell r="E1759" t="str">
            <v>PZA</v>
          </cell>
          <cell r="F1759">
            <v>521.17999999999995</v>
          </cell>
          <cell r="G1759">
            <v>521.17999999999995</v>
          </cell>
          <cell r="H1759">
            <v>567.98</v>
          </cell>
          <cell r="I1759">
            <v>521.17999999999995</v>
          </cell>
          <cell r="J1759">
            <v>567.98</v>
          </cell>
          <cell r="K1759">
            <v>551.41999999999996</v>
          </cell>
          <cell r="L1759">
            <v>551.41999999999996</v>
          </cell>
          <cell r="M1759">
            <v>551.41999999999996</v>
          </cell>
          <cell r="N1759">
            <v>551.41999999999996</v>
          </cell>
        </row>
        <row r="1760">
          <cell r="D1760" t="str">
            <v>CONEXIONES, CONECTORES, COPLES, CHALUPA GALVANIZADA, CHASIS, CABLE THW-LS/THHW-LS CAL.10, PEGAMENTO P.V.C., HERRAMIENTA MENOR Y MANO DE OBRA.</v>
          </cell>
        </row>
        <row r="1762">
          <cell r="C1762" t="str">
            <v>1705000270</v>
          </cell>
          <cell r="D1762" t="str">
            <v>SALIDA DE CONTACTO MONOFASICO DUPLEX POLARIZADO EN CAJA CONDULET CON TUBO DE FIERRO GALVANIZADO PARED DELGADA, 127 VOLTS 15 AMP. ; INCLUYE: ACARREOS, CONECTORES, CHALUPA GALVANIZADA, CONTACTO DUPLEX POLARIZADO, CABLES, PLACAS, CONEXIONES, PRUEBAS,</v>
          </cell>
          <cell r="E1762" t="str">
            <v>PZA</v>
          </cell>
          <cell r="F1762">
            <v>505.06</v>
          </cell>
          <cell r="G1762">
            <v>505.06</v>
          </cell>
          <cell r="H1762">
            <v>551.86</v>
          </cell>
          <cell r="I1762">
            <v>505.06</v>
          </cell>
          <cell r="J1762">
            <v>551.86</v>
          </cell>
          <cell r="K1762">
            <v>535.30999999999995</v>
          </cell>
          <cell r="L1762">
            <v>535.30999999999995</v>
          </cell>
          <cell r="M1762">
            <v>535.30999999999995</v>
          </cell>
          <cell r="N1762">
            <v>535.30999999999995</v>
          </cell>
        </row>
        <row r="1763">
          <cell r="D1763" t="str">
            <v>HERRAMIENTA MENOR Y MANO DE OBRA. (SERVICIO SANITARIO, PORTICO-COOPERATIVA Y LABORATORIO MULTIPLE, 9 E.E. EST. U1C).</v>
          </cell>
        </row>
        <row r="1765">
          <cell r="C1765" t="str">
            <v>1705000280</v>
          </cell>
          <cell r="D1765" t="str">
            <v>SALIDA DE CONTACTO MONOFASICO DUPLEX POLARIZADO EN CAJA CONDULET CON TUBO DE FIERRO GALVANIZADO PARED DELGADA, 127 VOLTS 15 AMP. ; INCLUYE: ACARREOS, CONECTORES, CHALUPA GALVANIZADA, CONTACTO DUPLEX POLARIZADO, CABLES, PLACAS, CONEXIONES, PRUEBAS,</v>
          </cell>
          <cell r="E1765" t="str">
            <v>PZA</v>
          </cell>
          <cell r="F1765">
            <v>606.05999999999995</v>
          </cell>
          <cell r="G1765">
            <v>606.05999999999995</v>
          </cell>
          <cell r="H1765">
            <v>667.85</v>
          </cell>
          <cell r="I1765">
            <v>606.05999999999995</v>
          </cell>
          <cell r="J1765">
            <v>667.85</v>
          </cell>
          <cell r="K1765">
            <v>646</v>
          </cell>
          <cell r="L1765">
            <v>646</v>
          </cell>
          <cell r="M1765">
            <v>646</v>
          </cell>
          <cell r="N1765">
            <v>646</v>
          </cell>
        </row>
        <row r="1766">
          <cell r="D1766" t="str">
            <v>HERRAMIENTA MENOR Y MANO DE OBRA (LABORATORIO MULTIPLE, PORTICO, SERVICIO SANITARIO EN 3 AULAS).</v>
          </cell>
        </row>
        <row r="1769">
          <cell r="C1769" t="str">
            <v>1705000290</v>
          </cell>
          <cell r="D1769" t="str">
            <v>SALIDA DE CONTACTO MONOFASICO DUPLEX POLARIZADO EN CAJA CONDULET CON TUBO DE FIERRO GALVANIZADO PARED DELGADA, 127 VOLTS, 15 AMP. ; INCLUYE: ACARREO, CONECTORES, CHALUPA GALVANIZADA, CONTACTO DUPLEX POLARIZADO, CABLES, PLACAS, CONEXIONES, PRUEBAS,</v>
          </cell>
          <cell r="E1769" t="str">
            <v>PZA</v>
          </cell>
          <cell r="F1769">
            <v>653.80999999999995</v>
          </cell>
          <cell r="G1769">
            <v>653.80999999999995</v>
          </cell>
          <cell r="H1769">
            <v>715.61</v>
          </cell>
          <cell r="I1769">
            <v>653.80999999999995</v>
          </cell>
          <cell r="J1769">
            <v>715.61</v>
          </cell>
          <cell r="K1769">
            <v>693.75</v>
          </cell>
          <cell r="L1769">
            <v>693.75</v>
          </cell>
          <cell r="M1769">
            <v>693.75</v>
          </cell>
          <cell r="N1769">
            <v>693.75</v>
          </cell>
        </row>
        <row r="1770">
          <cell r="D1770" t="str">
            <v>HERRAMIENTA MENOR Y MANO DE OBRA (ALBERGUE).</v>
          </cell>
        </row>
        <row r="1772">
          <cell r="C1772" t="str">
            <v>1705000300</v>
          </cell>
          <cell r="D1772" t="str">
            <v>SALIDA DE CONTACTO MONOFASICO  DUPLEX  POLARIZADO CAT-M-5250-M, MARCA ARROW-HART CON PLACA DE ALUMINIO ANODIZADO CAT-95101, MCA.ARROW-HART, IF-3H, 15 AMPS.127 VOLTS, EN CAJA CONDULET CON TUBO CONDUIT DE FIERRO GALVANIZADO PARED DELGADA; INCLUYE;</v>
          </cell>
          <cell r="E1772" t="str">
            <v>PZA</v>
          </cell>
          <cell r="F1772">
            <v>600.28</v>
          </cell>
          <cell r="G1772">
            <v>600.28</v>
          </cell>
          <cell r="H1772">
            <v>647.08000000000004</v>
          </cell>
          <cell r="I1772">
            <v>600.28</v>
          </cell>
          <cell r="J1772">
            <v>647.08000000000004</v>
          </cell>
          <cell r="K1772">
            <v>630.53</v>
          </cell>
          <cell r="L1772">
            <v>630.53</v>
          </cell>
          <cell r="M1772">
            <v>630.53</v>
          </cell>
          <cell r="N1772">
            <v>630.53</v>
          </cell>
        </row>
        <row r="1773">
          <cell r="D1773" t="str">
            <v>ACARREOS, PRUEBAS, CONEXIONES, CONECTORES, COPLES, CHALUPA GALVANIZADA, CHASIS, HERRAMIENTA MENOR Y MANO DE OBRA.</v>
          </cell>
        </row>
        <row r="1775">
          <cell r="C1775" t="str">
            <v>1705000310</v>
          </cell>
          <cell r="D1775" t="str">
            <v>SALIDA DE CONTACTO TRIFASICO DE MEDIA VUELTA CAT. 7410-B MARCA ARROW-HART, EN CAJA CONDULET CON TUBO CONDUIT DE FIERRO GALVANIZADO PARED GRUESA; INCLUYE: ACARREO, PRUEBAS, CONEXIONES, CONECTORES, COPLES, CABLE THW-LS/THHW-LS CAL.10, CINTA AISLANTE,</v>
          </cell>
          <cell r="E1775" t="str">
            <v>PZA</v>
          </cell>
          <cell r="F1775">
            <v>874.21</v>
          </cell>
          <cell r="G1775">
            <v>874.21</v>
          </cell>
          <cell r="H1775">
            <v>936</v>
          </cell>
          <cell r="I1775">
            <v>874.21</v>
          </cell>
          <cell r="J1775">
            <v>936</v>
          </cell>
          <cell r="K1775">
            <v>914.15</v>
          </cell>
          <cell r="L1775">
            <v>914.15</v>
          </cell>
          <cell r="M1775">
            <v>914.15</v>
          </cell>
          <cell r="N1775">
            <v>914.15</v>
          </cell>
        </row>
        <row r="1776">
          <cell r="D1776" t="str">
            <v>HERRAMIENTA MENOR Y MANO DE OBRA.</v>
          </cell>
        </row>
        <row r="1778">
          <cell r="C1778" t="str">
            <v>1705000320</v>
          </cell>
          <cell r="D1778" t="str">
            <v>SALIDA DE CONTACTO MONOFASICO  DUPLEX  POLARIZADO CAT-M-5250-M, MARCA ARROW-HART CON PLACA DE ALUMINIO ANODIZADO CAT-95101, MCA.ARROW-HART, IF-3H, 15 AMPS., 127 VOLTS, EN CAJA CONDULET CON TUBO CONDUIT P.V.C. PESADO; INCLUYE; ACARREOS, PRUEBAS,</v>
          </cell>
          <cell r="E1778" t="str">
            <v>PZA</v>
          </cell>
          <cell r="F1778">
            <v>476.81</v>
          </cell>
          <cell r="G1778">
            <v>476.81</v>
          </cell>
          <cell r="H1778">
            <v>523.64</v>
          </cell>
          <cell r="I1778">
            <v>476.81</v>
          </cell>
          <cell r="J1778">
            <v>523.64</v>
          </cell>
          <cell r="K1778">
            <v>507.09</v>
          </cell>
          <cell r="L1778">
            <v>507.09</v>
          </cell>
          <cell r="M1778">
            <v>507.09</v>
          </cell>
          <cell r="N1778">
            <v>507.09</v>
          </cell>
        </row>
        <row r="1780">
          <cell r="D1780" t="str">
            <v>CONEXIONES, CONECTORES, COPLES, CHASIS, PEGAMENTO P.V.C., HERRAMIENTA MENOR Y MANO DE OBRA.</v>
          </cell>
        </row>
        <row r="1782">
          <cell r="C1782" t="str">
            <v>1705000330</v>
          </cell>
          <cell r="D1782" t="str">
            <v>SALIDA DE CONTACTO MONOFASICO  DUPLEX  POLARIZADO CAT-M-5250-M, MARCA ARROW-HART CON PLACA DE ALUMINIO ANODIZADO CAT-95101,  MCA. ARROW-HART, IF-3H, 15 AMPS.127 VOLTS, EN CAJA CONDULET CON TUBO CONDUIT P.V.C. PESADO; INCLUYE; ACARREOS, PRUEBAS,</v>
          </cell>
          <cell r="E1782" t="str">
            <v>PZA</v>
          </cell>
          <cell r="F1782">
            <v>462.43</v>
          </cell>
          <cell r="G1782">
            <v>462.43</v>
          </cell>
          <cell r="H1782">
            <v>509.25</v>
          </cell>
          <cell r="I1782">
            <v>462.43</v>
          </cell>
          <cell r="J1782">
            <v>509.25</v>
          </cell>
          <cell r="K1782">
            <v>492.71</v>
          </cell>
          <cell r="L1782">
            <v>492.71</v>
          </cell>
          <cell r="M1782">
            <v>492.71</v>
          </cell>
          <cell r="N1782">
            <v>492.71</v>
          </cell>
        </row>
        <row r="1783">
          <cell r="D1783" t="str">
            <v>CONEXIONES, CONECTORES, COPLES, CHASIS, PEGAMENTO P.V.C., HERRAMIENTA MENOR Y MANO DE OBRA.</v>
          </cell>
        </row>
        <row r="1785">
          <cell r="C1785" t="str">
            <v>1705000340</v>
          </cell>
          <cell r="D1785" t="str">
            <v>SALIDA DE CONTACTO  DE  MEDIA  VUELTA  TRIFASICO CAT-7410-B, PLACA DE ALUMINIO ANODIZADO CAT-95091, MCA. ARROW-HART, 3F-3H, 20 AMPS-220 VOLTS, EN CAJA CONDULET CON TUBO CONDUIT P.V.C. PESADO; INCLUYE: ACARREOS, PRUEBAS, CONEXIONES, CONECTORES, COPLES,</v>
          </cell>
          <cell r="E1785" t="str">
            <v>PZA</v>
          </cell>
          <cell r="F1785">
            <v>805.66</v>
          </cell>
          <cell r="G1785">
            <v>805.66</v>
          </cell>
          <cell r="H1785">
            <v>852.45</v>
          </cell>
          <cell r="I1785">
            <v>805.66</v>
          </cell>
          <cell r="J1785">
            <v>852.45</v>
          </cell>
          <cell r="K1785">
            <v>835.9</v>
          </cell>
          <cell r="L1785">
            <v>835.9</v>
          </cell>
          <cell r="M1785">
            <v>835.9</v>
          </cell>
          <cell r="N1785">
            <v>835.9</v>
          </cell>
        </row>
        <row r="1786">
          <cell r="D1786" t="str">
            <v>CHALUPA GALVANIZADA, CHASIS, CABLE THW-LS/THHW-LS CAL. 10, CINTA AISLANTE, HERRAMIENTA MENOR Y MANO DE OBRA.</v>
          </cell>
        </row>
        <row r="1788">
          <cell r="C1788" t="str">
            <v>1705000350</v>
          </cell>
          <cell r="D1788" t="str">
            <v>SALIDA PARA SEÑAL DE T.V. EN CAJA DE LAMINA GALVANIZADA CON TUBO CONDUIT DE FIERRO GALVANIZADO PARED DELGADA; INCLUYE: ACARREOS, CONECTORES, COPLES, CHALUPA GALVANIZADA, APAGADORES, CABLES, CHASIS Y SOBRETAPA DE ALUMINIO, PRUEBAS, CONEXIONES,</v>
          </cell>
          <cell r="E1788" t="str">
            <v>PZA</v>
          </cell>
          <cell r="F1788">
            <v>229.36</v>
          </cell>
          <cell r="G1788">
            <v>229.36</v>
          </cell>
          <cell r="H1788">
            <v>249.47</v>
          </cell>
          <cell r="I1788">
            <v>229.36</v>
          </cell>
          <cell r="J1788">
            <v>249.47</v>
          </cell>
          <cell r="K1788">
            <v>242.35</v>
          </cell>
          <cell r="L1788">
            <v>242.35</v>
          </cell>
          <cell r="M1788">
            <v>242.35</v>
          </cell>
          <cell r="N1788">
            <v>242.35</v>
          </cell>
        </row>
        <row r="1789">
          <cell r="D1789" t="str">
            <v>HERRAMIENTA MENOR Y MANO DE OBRA.</v>
          </cell>
        </row>
        <row r="1792">
          <cell r="C1792" t="str">
            <v>1705000360</v>
          </cell>
          <cell r="D1792" t="str">
            <v>SALIDA PARA SEÑAL DE T.V. EN CAJA DE LAMINA GALVANIZADA CON TUBO CONDUIT DE FIERRO GALVANIZADO PARED DELGADA; INCLUYE: ACARREOS, CONECTORES, CODOS, CAJA GALVANIZADA, COPLES, CONEXIONES, PRUEBAS, HERRAMIENTA MENOR Y MANO DE OBRA. (ESC. TELESECUNDARIA).</v>
          </cell>
          <cell r="E1792" t="str">
            <v>PZA</v>
          </cell>
          <cell r="F1792">
            <v>287.73</v>
          </cell>
          <cell r="G1792">
            <v>287.73</v>
          </cell>
          <cell r="H1792">
            <v>315.81</v>
          </cell>
          <cell r="I1792">
            <v>287.73</v>
          </cell>
          <cell r="J1792">
            <v>315.81</v>
          </cell>
          <cell r="K1792">
            <v>305.88</v>
          </cell>
          <cell r="L1792">
            <v>305.88</v>
          </cell>
          <cell r="M1792">
            <v>305.88</v>
          </cell>
          <cell r="N1792">
            <v>305.88</v>
          </cell>
        </row>
        <row r="1794">
          <cell r="C1794" t="str">
            <v>1705000370</v>
          </cell>
          <cell r="D1794" t="str">
            <v>SALIDA PARA SEÑAL DE COMPUTO EN CAJA DE LAMINA GALVANIZADA CON TUBO DE FIERRO GALVANIZADO PARED DELGADA; INCLUYE: ACARREOS, CONECTORES, COPLES, CODOS, CAJA GALVANIZADA, PLACA PILOTO, CONEXIONES, PRUEBAS, HERRAMIENTA MENOR Y MANO DE OBRA, (TALLER DE</v>
          </cell>
          <cell r="E1794" t="str">
            <v>PZA</v>
          </cell>
          <cell r="F1794">
            <v>2951.24</v>
          </cell>
          <cell r="G1794">
            <v>2951.24</v>
          </cell>
          <cell r="H1794">
            <v>3091.72</v>
          </cell>
          <cell r="I1794">
            <v>2951.24</v>
          </cell>
          <cell r="J1794">
            <v>3091.72</v>
          </cell>
          <cell r="K1794">
            <v>3042.04</v>
          </cell>
          <cell r="L1794">
            <v>3042.04</v>
          </cell>
          <cell r="M1794">
            <v>3042.04</v>
          </cell>
          <cell r="N1794">
            <v>3042.04</v>
          </cell>
        </row>
        <row r="1795">
          <cell r="D1795" t="str">
            <v>COMPUTO CECYT, EST. U1C)</v>
          </cell>
        </row>
        <row r="1797">
          <cell r="C1797" t="str">
            <v>1705000380</v>
          </cell>
          <cell r="D1797" t="str">
            <v>SALIDA PARA AIRE  ACONDICIONADO BIFASICO EN CAJA DE LAMINA GALVANIZADA  CON  TUBERIA CONDUIT FIERRO GALVANIZADO PARED DELGADA; INCLUYE: ACARREOS, PRUEBAS, CONEXIONES, CONECTORES, COPLES, CHALUPA GALVANIZADA, CHASIS, SOBRETAPA  DE  ALUMINIO, HERRAMIENTA</v>
          </cell>
          <cell r="E1797" t="str">
            <v>PZA</v>
          </cell>
          <cell r="F1797">
            <v>605.29</v>
          </cell>
          <cell r="G1797">
            <v>605.29</v>
          </cell>
          <cell r="H1797">
            <v>652.1</v>
          </cell>
          <cell r="I1797">
            <v>605.29</v>
          </cell>
          <cell r="J1797">
            <v>652.1</v>
          </cell>
          <cell r="K1797">
            <v>635.55999999999995</v>
          </cell>
          <cell r="L1797">
            <v>635.55999999999995</v>
          </cell>
          <cell r="M1797">
            <v>635.55999999999995</v>
          </cell>
          <cell r="N1797">
            <v>635.55999999999995</v>
          </cell>
        </row>
        <row r="1798">
          <cell r="D1798" t="str">
            <v>MENOR Y MANO DE OBRA.</v>
          </cell>
        </row>
        <row r="1800">
          <cell r="C1800" t="str">
            <v>1705000390</v>
          </cell>
          <cell r="D1800" t="str">
            <v>SALIDA PARA AIRE ACONDICIONADO BIFASICO EN CAJA DE LAMINA GALVANIZADA CON TUBERIA PVC PESADO DE 19 MM. INCLUYE: ACARREOS, CONECTORES, CODOS, CHALUPA GALVANIZADA, CABLES, CINTA AISLANTE, CONTACTO DUPLEX POLARIZADO, PLACA PARA CONTACTO, CONEXIONES,</v>
          </cell>
          <cell r="E1800" t="str">
            <v>PZA</v>
          </cell>
          <cell r="F1800">
            <v>663.55</v>
          </cell>
          <cell r="G1800">
            <v>663.55</v>
          </cell>
          <cell r="H1800">
            <v>725.34</v>
          </cell>
          <cell r="I1800">
            <v>663.55</v>
          </cell>
          <cell r="J1800">
            <v>725.34</v>
          </cell>
          <cell r="K1800">
            <v>703.49</v>
          </cell>
          <cell r="L1800">
            <v>703.49</v>
          </cell>
          <cell r="M1800">
            <v>703.49</v>
          </cell>
          <cell r="N1800">
            <v>703.49</v>
          </cell>
        </row>
        <row r="1802">
          <cell r="D1802" t="str">
            <v>HERRAMIENTA MENOR Y MANO DE OBRA, (EST. U1C).</v>
          </cell>
        </row>
        <row r="1804">
          <cell r="C1804" t="str">
            <v>1705000400</v>
          </cell>
          <cell r="D1804" t="str">
            <v>SALIDA PARA TELEFONO EN CAJA DE LAMINA GALVANIZADA CON TUBO CONDUIT P.V.C.  NORMAL; INCLUYE: ACARREO, PRUEBAS, CONEXIONES, CONECTORES, COPLES, CHALUPA GALVANIZADA, CHASIS, SOBRE TAPA DE ALUMINIO 1-2-3 VENTANAS, HERRAMIENTA MENOR Y MANO DE OBRA.</v>
          </cell>
          <cell r="E1804" t="str">
            <v>PZA</v>
          </cell>
          <cell r="F1804">
            <v>168.79</v>
          </cell>
          <cell r="G1804">
            <v>168.79</v>
          </cell>
          <cell r="H1804">
            <v>192.22</v>
          </cell>
          <cell r="I1804">
            <v>168.79</v>
          </cell>
          <cell r="J1804">
            <v>192.22</v>
          </cell>
          <cell r="K1804">
            <v>183.95</v>
          </cell>
          <cell r="L1804">
            <v>183.95</v>
          </cell>
          <cell r="M1804">
            <v>183.95</v>
          </cell>
          <cell r="N1804">
            <v>183.95</v>
          </cell>
        </row>
        <row r="1806">
          <cell r="C1806" t="str">
            <v>1705000410</v>
          </cell>
          <cell r="D1806" t="str">
            <v>SALIDA PARA VENTILADOR DE TECHO EN CAJA DE LAMINA GALVANIZADA CON TUBO CONDUIT DE FIERRO GALVANIZADO PARED DELGADA; INCLUYE: ACARREOS, CONECTORES, COPLEX, CHALUPA GALVANIZADA, CODOS, TAPA CIEGA, CONEXIONES, PRUEBAS, HERRAMIENTA MENOR Y MANO DE OBRA.</v>
          </cell>
          <cell r="E1806" t="str">
            <v>PZA</v>
          </cell>
          <cell r="F1806">
            <v>197.61</v>
          </cell>
          <cell r="G1806">
            <v>197.61</v>
          </cell>
          <cell r="H1806">
            <v>225.7</v>
          </cell>
          <cell r="I1806">
            <v>197.61</v>
          </cell>
          <cell r="J1806">
            <v>225.7</v>
          </cell>
          <cell r="K1806">
            <v>215.75</v>
          </cell>
          <cell r="L1806">
            <v>215.75</v>
          </cell>
          <cell r="M1806">
            <v>215.75</v>
          </cell>
          <cell r="N1806">
            <v>215.75</v>
          </cell>
        </row>
        <row r="1807">
          <cell r="D1807" t="str">
            <v>(PARA 6 AULAS EST. RC)</v>
          </cell>
        </row>
        <row r="1809">
          <cell r="D1809" t="str">
            <v>Total  SALIDAS ELECTRICAS</v>
          </cell>
        </row>
        <row r="1810">
          <cell r="C1810" t="str">
            <v>A1706</v>
          </cell>
          <cell r="D1810" t="str">
            <v>LUMINARIOS VARIOS</v>
          </cell>
        </row>
        <row r="1811">
          <cell r="C1811" t="str">
            <v>1706000010</v>
          </cell>
          <cell r="D1811" t="str">
            <v>SUMINISTRO Y COLOCACION DE LUMINARIO INCANDESCENTE DE SOBREPONER DE 30 X 30 CMS. INCLUYE: ACARREOS, ARMADO,  FOCOS DE 75 WATTS, PERNOS ANCLAS PARA SU FIJACION, CINTA  AISLANTE, GABINETE,  SOQUETS, ACRILICO,  CONEXIONES,  PRUEBAS, CABLE NECESARIO  PARA</v>
          </cell>
          <cell r="E1811" t="str">
            <v>PZA</v>
          </cell>
          <cell r="F1811">
            <v>216.87</v>
          </cell>
          <cell r="G1811">
            <v>216.87</v>
          </cell>
          <cell r="H1811">
            <v>226.26</v>
          </cell>
          <cell r="I1811">
            <v>216.87</v>
          </cell>
          <cell r="J1811">
            <v>226.26</v>
          </cell>
          <cell r="K1811">
            <v>222.94</v>
          </cell>
          <cell r="L1811">
            <v>222.94</v>
          </cell>
          <cell r="M1811">
            <v>222.94</v>
          </cell>
          <cell r="N1811">
            <v>222.94</v>
          </cell>
        </row>
        <row r="1812">
          <cell r="D1812" t="str">
            <v>SU CONEXION, ANDAMIOS, HERRAMIENTA MENOR  Y MANO  DE OBRA.</v>
          </cell>
        </row>
        <row r="1814">
          <cell r="C1814" t="str">
            <v>1706000020</v>
          </cell>
          <cell r="D1814" t="str">
            <v>SUMINISTRO Y COLOCACION DE LUMINARIO FLOURESCENTE DE  SOBREPONER  TIPO CAPFCE  DE 2 X 74 WATTS, MARCA OSRAM; INCLUYE: ACARREO, ARMADO, ANDAMIOS,  PERNOS ANCLAS PARA SU FIJACION, CINTA AISLANTE, BALASTRO, SOQUETS, ACRILICO, TUBOS FLUORESCENTES, GABINETE,</v>
          </cell>
          <cell r="E1814" t="str">
            <v>PZA</v>
          </cell>
          <cell r="F1814">
            <v>593.37</v>
          </cell>
          <cell r="G1814">
            <v>593.37</v>
          </cell>
          <cell r="H1814">
            <v>621.46</v>
          </cell>
          <cell r="I1814">
            <v>593.37</v>
          </cell>
          <cell r="J1814">
            <v>621.46</v>
          </cell>
          <cell r="K1814">
            <v>611.53</v>
          </cell>
          <cell r="L1814">
            <v>611.53</v>
          </cell>
          <cell r="M1814">
            <v>611.53</v>
          </cell>
          <cell r="N1814">
            <v>611.53</v>
          </cell>
        </row>
        <row r="1816">
          <cell r="D1816" t="str">
            <v>CONEXIONES,  PRUEBAS, CABLE NECESARIO PARA SU CONEXION, HERRAMIENTA MENOR  Y MANO DE OBRA.</v>
          </cell>
        </row>
        <row r="1818">
          <cell r="C1818" t="str">
            <v>1706000030</v>
          </cell>
          <cell r="D1818" t="str">
            <v>SUMINISTRO Y COLOCACION DE  LUMINARIO FLUORESCENTE DE SOBREPONER  TIPO  CAPFCE DE 2 X 39  WATTS, MARCA OSRAM;  INCLUYE: ACARREO, ARMADO, PERNOS  ANCLAS  PARA  SU FIJACION, CINTA AISLANTE, BALASTRO, SOQUETS, ACRILICO, TUBOS  FLUORESCENTES, GABINETE,</v>
          </cell>
          <cell r="E1818" t="str">
            <v>PZA</v>
          </cell>
          <cell r="F1818">
            <v>442.43</v>
          </cell>
          <cell r="G1818">
            <v>442.43</v>
          </cell>
          <cell r="H1818">
            <v>470.52</v>
          </cell>
          <cell r="I1818">
            <v>442.43</v>
          </cell>
          <cell r="J1818">
            <v>470.52</v>
          </cell>
          <cell r="K1818">
            <v>460.59</v>
          </cell>
          <cell r="L1818">
            <v>460.59</v>
          </cell>
          <cell r="M1818">
            <v>460.59</v>
          </cell>
          <cell r="N1818">
            <v>460.59</v>
          </cell>
        </row>
        <row r="1819">
          <cell r="D1819" t="str">
            <v>CONEXIONES, PRUEBAS, CABLE  NECESARIO  PARA SU CONEXION, ANDAMIOS, HERRAMIENTA MENOR  Y MANO DE OBRA</v>
          </cell>
        </row>
        <row r="1821">
          <cell r="C1821" t="str">
            <v>1706000040</v>
          </cell>
          <cell r="D1821" t="str">
            <v>SUMINISTRO Y COLOCACION DE  LUMINARIO FLUORESCENTE DE EMPOTRAR  TIPO  CAPFCE DE 2 X 39  WATTS; INCLUYE: ACARREO, ARMADO, PERNOS  ANCLAS  PARA  SU FIJACION, CINTA AISLANTE, BALASTRO, SOQUETS, ACRILICO, TUBOS  FLUORESCENTES, GABINETE, CONEXIONES, PRUEBAS,</v>
          </cell>
          <cell r="E1821" t="str">
            <v>PZA</v>
          </cell>
          <cell r="F1821">
            <v>472.26</v>
          </cell>
          <cell r="G1821">
            <v>472.26</v>
          </cell>
          <cell r="H1821">
            <v>500.36</v>
          </cell>
          <cell r="I1821">
            <v>472.26</v>
          </cell>
          <cell r="J1821">
            <v>500.36</v>
          </cell>
          <cell r="K1821">
            <v>490.42</v>
          </cell>
          <cell r="L1821">
            <v>490.42</v>
          </cell>
          <cell r="M1821">
            <v>490.42</v>
          </cell>
          <cell r="N1821">
            <v>490.42</v>
          </cell>
        </row>
        <row r="1822">
          <cell r="D1822" t="str">
            <v>CABLE  NECESARIO  PARA SU CONEXION, ANDAMIOS, HERRAMIENTA MENOR  Y MANO DE OBRA.</v>
          </cell>
        </row>
        <row r="1824">
          <cell r="C1824" t="str">
            <v>1706000050</v>
          </cell>
          <cell r="D1824" t="str">
            <v>SUMINISTRO Y COLOCACION DE  LUMINARIO FLUORESCENTE DE EMPOTRAR  TIPO  CAPFCE DE 2 X 74  WATTS; INCLUYE: ACARREO, ARMADO, PERNOS  ANCLAS  PARA  SU FIJACION, CINTA AISLANTE, BALASTRO, SOQUETS, ACRILICO, TUBOS  FLUORESCENTES, GABINETE, CONEXIONES, PRUEBAS,</v>
          </cell>
          <cell r="E1824" t="str">
            <v>PZA</v>
          </cell>
          <cell r="F1824">
            <v>558.28</v>
          </cell>
          <cell r="G1824">
            <v>558.28</v>
          </cell>
          <cell r="H1824">
            <v>586.35</v>
          </cell>
          <cell r="I1824">
            <v>558.28</v>
          </cell>
          <cell r="J1824">
            <v>586.35</v>
          </cell>
          <cell r="K1824">
            <v>576.41999999999996</v>
          </cell>
          <cell r="L1824">
            <v>576.41999999999996</v>
          </cell>
          <cell r="M1824">
            <v>576.41999999999996</v>
          </cell>
          <cell r="N1824">
            <v>576.41999999999996</v>
          </cell>
        </row>
        <row r="1825">
          <cell r="D1825" t="str">
            <v>CABLE  NECESARIO  PARA SU CONEXION, ANDAMIOS, HERRAMIENTA MENOR  Y MANO DE OBRA.</v>
          </cell>
        </row>
        <row r="1828">
          <cell r="C1828" t="str">
            <v>1706000060</v>
          </cell>
          <cell r="D1828" t="str">
            <v>SUMINISTRO Y COLOCACION DE LUMINARIO FLUORESCENTE TIPO GAVILAN  INDUSTRIAL DE  2 X 39 WATTS, MARCA OSRAM; INCLUYE: ACARREO, ARMADO, PERNO ANCLA PARA SU FIJACION,  CINTA AISLANTE, BALASTRO, SOCKETS, TUBOS FLUORESCENTES, GABINETE, ACARREO, CONEXIONES,</v>
          </cell>
          <cell r="E1828" t="str">
            <v>PZA</v>
          </cell>
          <cell r="F1828">
            <v>404.71</v>
          </cell>
          <cell r="G1828">
            <v>404.71</v>
          </cell>
          <cell r="H1828">
            <v>432.8</v>
          </cell>
          <cell r="I1828">
            <v>404.71</v>
          </cell>
          <cell r="J1828">
            <v>432.8</v>
          </cell>
          <cell r="K1828">
            <v>422.87</v>
          </cell>
          <cell r="L1828">
            <v>422.87</v>
          </cell>
          <cell r="M1828">
            <v>422.87</v>
          </cell>
          <cell r="N1828">
            <v>422.87</v>
          </cell>
        </row>
        <row r="1829">
          <cell r="D1829" t="str">
            <v>PRUEBA, CABLE NECESARIO PARA SU CONEXION,  ANDAMIOS, HERRAMIENTA MENOR Y MANO DE OBRA.</v>
          </cell>
        </row>
        <row r="1831">
          <cell r="C1831" t="str">
            <v>1706000070</v>
          </cell>
          <cell r="D1831" t="str">
            <v>SUMINISTRO Y COLOCACION DE LUMINARIO FLUORESCENTE TIPO GAVILAN  INDUSTRIAL DE  2 X 74 WATTS, MARCA OSRAM;   INCLUYE: ACARREO, ARMADO, PERNOS ANCLAS PARA SU FIJACION, CINTA AISLANTE, BALASTRO, SOQUET,  TUBOS FLUORESCENTE, GABINETE, CONEXIONES, PRUEBAS,</v>
          </cell>
          <cell r="E1831" t="str">
            <v>PZA</v>
          </cell>
          <cell r="F1831">
            <v>492.84</v>
          </cell>
          <cell r="G1831">
            <v>492.84</v>
          </cell>
          <cell r="H1831">
            <v>520.92999999999995</v>
          </cell>
          <cell r="I1831">
            <v>492.84</v>
          </cell>
          <cell r="J1831">
            <v>520.92999999999995</v>
          </cell>
          <cell r="K1831">
            <v>511</v>
          </cell>
          <cell r="L1831">
            <v>511</v>
          </cell>
          <cell r="M1831">
            <v>511</v>
          </cell>
          <cell r="N1831">
            <v>511</v>
          </cell>
        </row>
        <row r="1832">
          <cell r="D1832" t="str">
            <v>CABLE NECESARIO PARA SU CONEXION, ANDAMIOS, HERRAMIENTA MENOR Y  MANO DE OBRA.</v>
          </cell>
        </row>
        <row r="1834">
          <cell r="C1834" t="str">
            <v>1706000080</v>
          </cell>
          <cell r="D1834" t="str">
            <v>SUMINISTRO Y COLOCACION DE LUMINARIO TIPO CANALETA DE 2 X 39 WATTS, MARCA OSRAM;  INCLUYE: ACARREO, PERNO ANCLA PARA SU FIJACION, CINTA AISLANTE, BALASTRO, SOCKET, TUBOS FLUORESCENTES, GABINETE, ANDAMIOS, CONEXIONES, PRUEBAS, CABLE NECESARIO PARA SU</v>
          </cell>
          <cell r="E1834" t="str">
            <v>PZA</v>
          </cell>
          <cell r="F1834">
            <v>342.39</v>
          </cell>
          <cell r="G1834">
            <v>342.39</v>
          </cell>
          <cell r="H1834">
            <v>370.48</v>
          </cell>
          <cell r="I1834">
            <v>342.39</v>
          </cell>
          <cell r="J1834">
            <v>370.48</v>
          </cell>
          <cell r="K1834">
            <v>360.55</v>
          </cell>
          <cell r="L1834">
            <v>360.55</v>
          </cell>
          <cell r="M1834">
            <v>360.55</v>
          </cell>
          <cell r="N1834">
            <v>360.55</v>
          </cell>
        </row>
        <row r="1835">
          <cell r="D1835" t="str">
            <v>CONEXION, HERRAMIENTA MENOR Y MANO DE OBRA.</v>
          </cell>
        </row>
        <row r="1837">
          <cell r="C1837" t="str">
            <v>1706000090</v>
          </cell>
          <cell r="D1837" t="str">
            <v>SUMINISTRO Y COLOCACION DE LUMINARIO TIPO CANALETA DE 2 X 74 WATTS, MARCA  OSRAM;  INCLUYE: ACARREO, ARMADO,  PERNOS ANCLAS PARA SU FIJACION, CINTA AISLANTE, BALASTRO, SOCKET, TUBOS FLUORESCENTES, GABINETE, CONEXIONES, PRUEBAS, CABLE NECESARIO PARA SU</v>
          </cell>
          <cell r="E1837" t="str">
            <v>PZA</v>
          </cell>
          <cell r="F1837">
            <v>372.22</v>
          </cell>
          <cell r="G1837">
            <v>372.22</v>
          </cell>
          <cell r="H1837">
            <v>400.31</v>
          </cell>
          <cell r="I1837">
            <v>372.22</v>
          </cell>
          <cell r="J1837">
            <v>400.31</v>
          </cell>
          <cell r="K1837">
            <v>390.38</v>
          </cell>
          <cell r="L1837">
            <v>390.38</v>
          </cell>
          <cell r="M1837">
            <v>390.38</v>
          </cell>
          <cell r="N1837">
            <v>390.38</v>
          </cell>
        </row>
        <row r="1839">
          <cell r="D1839" t="str">
            <v>CONEXION, ANDAMIOS, HERRAMIENTA MENOR Y MANO DE OBRA.</v>
          </cell>
        </row>
        <row r="1841">
          <cell r="C1841" t="str">
            <v>1706000100</v>
          </cell>
          <cell r="D1841" t="str">
            <v>SUMINISTRO Y COLOCACION DE LUMINARIO FLUORESCENTE TIPO CANAL DE 1 X 39  WATTS, MARCA OSRAM;  INCLUYE: ACARREO, ARMADO, ANDAMIOS,  MATERIAL DE FIJACION, CINTA AISLANTE, BALASTRO, SOCKET, TUBO FLUORESCENTE, GABINETE, ACARREO, PRUEBA,  CABLE NECESARIO PARA</v>
          </cell>
          <cell r="E1841" t="str">
            <v>PZA</v>
          </cell>
          <cell r="F1841">
            <v>295.8</v>
          </cell>
          <cell r="G1841">
            <v>295.8</v>
          </cell>
          <cell r="H1841">
            <v>315.91000000000003</v>
          </cell>
          <cell r="I1841">
            <v>295.8</v>
          </cell>
          <cell r="J1841">
            <v>315.91000000000003</v>
          </cell>
          <cell r="K1841">
            <v>308.8</v>
          </cell>
          <cell r="L1841">
            <v>308.8</v>
          </cell>
          <cell r="M1841">
            <v>308.8</v>
          </cell>
          <cell r="N1841">
            <v>308.8</v>
          </cell>
        </row>
        <row r="1842">
          <cell r="D1842" t="str">
            <v>SU CONEXION, CONEXIONES, PRUEBAS, HERRAMIENTA MENOR Y MANO DE OBRA.</v>
          </cell>
        </row>
        <row r="1844">
          <cell r="C1844" t="str">
            <v>1706000110</v>
          </cell>
          <cell r="D1844" t="str">
            <v>SUMINISTRO Y COLOCACION DE LUMINARIO FLUORESCENTE TIPO CANAL DE 1 X 74 WATTS, MARCA OSRAM;  INCLUYE: ACARREO, PERNO ANCLA PARA SU FIJACION,  CINTA AISLANTE, BALASTRO, SOCKETS, TUBOS FLUORESCENTES, GABINETE, ACARREO, CONEXIONES, PRUEBA,  ANDAMIOS, CABLE</v>
          </cell>
          <cell r="E1844" t="str">
            <v>PZA</v>
          </cell>
          <cell r="F1844">
            <v>357.93</v>
          </cell>
          <cell r="G1844">
            <v>357.93</v>
          </cell>
          <cell r="H1844">
            <v>378.04</v>
          </cell>
          <cell r="I1844">
            <v>357.93</v>
          </cell>
          <cell r="J1844">
            <v>378.04</v>
          </cell>
          <cell r="K1844">
            <v>370.93</v>
          </cell>
          <cell r="L1844">
            <v>370.93</v>
          </cell>
          <cell r="M1844">
            <v>370.93</v>
          </cell>
          <cell r="N1844">
            <v>370.93</v>
          </cell>
        </row>
        <row r="1845">
          <cell r="D1845" t="str">
            <v>NECESARIO PARA SU CONEXION, HERRAMIENTA MENOR Y MANO DE OBRA.</v>
          </cell>
        </row>
        <row r="1847">
          <cell r="C1847" t="str">
            <v>1706000120</v>
          </cell>
          <cell r="D1847" t="str">
            <v>SUMINISTRO Y COLOCACION DE LUMINARIO FLUORESCENTE DE SOBREPONER TIPO CLASIC DE 2 X 39 WATTS, MARCA OSRAM; INCLUYE: ACARREO, ARMADO, MATERIALES PARA SU FIJACION, CINTA AISLANTE, SOKETS, ACRILICO ENVOLVENTE, TUBOS FLUORESCENTES, BALASTRO, CONEXIONES,</v>
          </cell>
          <cell r="E1847" t="str">
            <v>PZA</v>
          </cell>
          <cell r="F1847">
            <v>506.93</v>
          </cell>
          <cell r="G1847">
            <v>506.93</v>
          </cell>
          <cell r="H1847">
            <v>535.03</v>
          </cell>
          <cell r="I1847">
            <v>506.93</v>
          </cell>
          <cell r="J1847">
            <v>535.03</v>
          </cell>
          <cell r="K1847">
            <v>525.1</v>
          </cell>
          <cell r="L1847">
            <v>525.1</v>
          </cell>
          <cell r="M1847">
            <v>525.1</v>
          </cell>
          <cell r="N1847">
            <v>525.1</v>
          </cell>
        </row>
        <row r="1848">
          <cell r="D1848" t="str">
            <v>PRUEBAS, CABLE NECESARIO PARA SU CONEXION, ANDAMIOS, HERRAMIENTA MENOR Y MANO DE OBRA.</v>
          </cell>
        </row>
        <row r="1851">
          <cell r="C1851" t="str">
            <v>1706000130</v>
          </cell>
          <cell r="D1851" t="str">
            <v>SUMINISTRO Y COLOCACION DE LUMINARIO FLUORESCENTE DE SOBREPONER TIPO CLASIC DE 2 X 74 WATTS, MARCA OSRAM; INCLUYE: ACARREO, ARMADO, MATERIALES PARA SU FIJACION, CINTA AISLANTE, SOKETS, ACRILICO ENVOLVENTE, TUBOS FLUORESCENTES, BALASTRO, CONEXIONES,</v>
          </cell>
          <cell r="E1851" t="str">
            <v>PZA</v>
          </cell>
          <cell r="F1851">
            <v>760.95</v>
          </cell>
          <cell r="G1851">
            <v>760.95</v>
          </cell>
          <cell r="H1851">
            <v>789.04</v>
          </cell>
          <cell r="I1851">
            <v>760.95</v>
          </cell>
          <cell r="J1851">
            <v>789.04</v>
          </cell>
          <cell r="K1851">
            <v>779.11</v>
          </cell>
          <cell r="L1851">
            <v>779.11</v>
          </cell>
          <cell r="M1851">
            <v>779.11</v>
          </cell>
          <cell r="N1851">
            <v>779.11</v>
          </cell>
        </row>
        <row r="1852">
          <cell r="D1852" t="str">
            <v>PRUEBAS, CABLE NECESARIO PARA SU CONEXION, ANDAMIOS, HERRAMIENTA MENOR Y MANO DE OBRA.</v>
          </cell>
        </row>
        <row r="1854">
          <cell r="C1854" t="str">
            <v>1706000140</v>
          </cell>
          <cell r="D1854" t="str">
            <v>SUMINISTRO Y COLOCACION DE LUMINARIO TIPO  ARBOTANTE VASO PL-13 WATTS SL-15,  MARCA TECNOLITE; INCLUYE: ACARREO, CINTA AISLANTE, CONEXIONES, PRUEBAS, ANDAMIOS, HERRAMIENTA MENOR  Y MANO DE OBRA.</v>
          </cell>
          <cell r="E1854" t="str">
            <v>PZA</v>
          </cell>
          <cell r="F1854">
            <v>263.2</v>
          </cell>
          <cell r="G1854">
            <v>263.2</v>
          </cell>
          <cell r="H1854">
            <v>272.58999999999997</v>
          </cell>
          <cell r="I1854">
            <v>263.2</v>
          </cell>
          <cell r="J1854">
            <v>272.58999999999997</v>
          </cell>
          <cell r="K1854">
            <v>269.27</v>
          </cell>
          <cell r="L1854">
            <v>269.27</v>
          </cell>
          <cell r="M1854">
            <v>269.27</v>
          </cell>
          <cell r="N1854">
            <v>269.27</v>
          </cell>
        </row>
        <row r="1856">
          <cell r="D1856" t="str">
            <v>Total  LUMINARIOS VARIOS</v>
          </cell>
        </row>
        <row r="1857">
          <cell r="C1857" t="str">
            <v>A1707</v>
          </cell>
          <cell r="D1857" t="str">
            <v>LUMINARIOS HOLOPHANE</v>
          </cell>
        </row>
        <row r="1858">
          <cell r="C1858" t="str">
            <v>1707000010</v>
          </cell>
          <cell r="D1858" t="str">
            <v>SUMINISTRO  Y  COLOCACION  DE  LUMINARIO  FLUORESCENTE  AUTOBALASTRADO  SERIE  CUBIC,    CAT.  C866  P41 6R, DE  SOBREPONER,  FABRICADO EN LAMINA CAL. 22 DE 30 X 30 CMS, BALASTRO ELECTRONICO AUTOREGULADO DE ALTO FACTOR DE POTENCIA PARA OPERAR UNA  LAMPARA</v>
          </cell>
          <cell r="E1858" t="str">
            <v>PZA</v>
          </cell>
          <cell r="F1858">
            <v>1067.98</v>
          </cell>
          <cell r="G1858">
            <v>1067.98</v>
          </cell>
          <cell r="H1858">
            <v>1096.08</v>
          </cell>
          <cell r="I1858">
            <v>1067.98</v>
          </cell>
          <cell r="J1858">
            <v>1096.08</v>
          </cell>
          <cell r="K1858">
            <v>1086.1400000000001</v>
          </cell>
          <cell r="L1858">
            <v>1086.1400000000001</v>
          </cell>
          <cell r="M1858">
            <v>1086.1400000000001</v>
          </cell>
          <cell r="N1858">
            <v>1086.1400000000001</v>
          </cell>
        </row>
        <row r="1859">
          <cell r="D1859" t="str">
            <v>FLUORESCENTE COMPACTA DE 13 WATTS, 127 VCA,  MARCA HOLOPHANE;  INCLUYE: ACARREOS, ARMADO,  PERNOS ANCLAS PARA SU FIJACION, CINTA  AISLANTE, GABINETE,  SOQUETS,  CONEXIONES,  PRUEBAS, CABLE NECESARIO  PARA SU CONEXION, ANDAMIOS, HERRAMIENTA MENOR  Y MANO</v>
          </cell>
        </row>
        <row r="1861">
          <cell r="D1861" t="str">
            <v>DE OBRA.</v>
          </cell>
        </row>
        <row r="1863">
          <cell r="C1863" t="str">
            <v>1707000020</v>
          </cell>
          <cell r="D1863" t="str">
            <v>SUMINISTRO  Y  COLOCACION  DE  LUMINARIO  FLUORESCENTE  AUTOBALASTRADO  SERIE  CUBIC,    CAT.  C866  N21 6R, DE  SOBREPONER,  FABRICADO EN LAMINA CAL. 22 DE 30 X 30 CMS, BALASTRO ELECTRONICO AUTOREGULADO DE ALTO FACTOR DE POTENCIA PARA OPERAR UNA  LAMPARA</v>
          </cell>
          <cell r="E1863" t="str">
            <v>PZA</v>
          </cell>
          <cell r="F1863">
            <v>1651.07</v>
          </cell>
          <cell r="G1863">
            <v>1651.07</v>
          </cell>
          <cell r="H1863">
            <v>1679.17</v>
          </cell>
          <cell r="I1863">
            <v>1651.07</v>
          </cell>
          <cell r="J1863">
            <v>1679.17</v>
          </cell>
          <cell r="K1863">
            <v>1669.23</v>
          </cell>
          <cell r="L1863">
            <v>1669.23</v>
          </cell>
          <cell r="M1863">
            <v>1669.23</v>
          </cell>
          <cell r="N1863">
            <v>1669.23</v>
          </cell>
        </row>
        <row r="1864">
          <cell r="D1864" t="str">
            <v>FLUORESCENTE COMPACTA DE 26 WATTS, 127 VCA,  MARCA HOLOPHANE;  INCLUYE: ACARREOS, ARMADO,  PERNOS ANCLAS PARA SU FIJACION, CINTA  AISLANTE, GABINETE,  SOQUETS,  CONEXIONES,  PRUEBAS, CABLE NECESARIO  PARA SU CONEXION, ANDAMIOS, HERRAMIENTA MENOR  Y MANO</v>
          </cell>
        </row>
        <row r="1865">
          <cell r="D1865" t="str">
            <v>DE OBRA.</v>
          </cell>
        </row>
        <row r="1867">
          <cell r="C1867" t="str">
            <v>1707000030</v>
          </cell>
          <cell r="D1867" t="str">
            <v>SUMINISTRO Y COLOCACION DE LUMINARIO FLUORESCENTE AUTOBALASTRADO SERIE HILCC INDUSTRIAL, CAT. HILCC-042-6R, PARA MONTAJE COLGANTE O DE SOBREPONER FABRICADO EN LAMINA DE ACERO CAL. 22, BALASTRO ELECTRONICO ENCENDIDO INSTANTANEO, BAJO CONSUMO DE ENERGIA Y</v>
          </cell>
          <cell r="E1867" t="str">
            <v>PZA</v>
          </cell>
          <cell r="F1867">
            <v>1380.4</v>
          </cell>
          <cell r="G1867">
            <v>1380.4</v>
          </cell>
          <cell r="H1867">
            <v>1415.51</v>
          </cell>
          <cell r="I1867">
            <v>1380.4</v>
          </cell>
          <cell r="J1867">
            <v>1415.51</v>
          </cell>
          <cell r="K1867">
            <v>1403.07</v>
          </cell>
          <cell r="L1867">
            <v>1403.07</v>
          </cell>
          <cell r="M1867">
            <v>1403.07</v>
          </cell>
          <cell r="N1867">
            <v>1403.07</v>
          </cell>
        </row>
        <row r="1868">
          <cell r="D1868" t="str">
            <v>ALTO FACTOR DE POTENCIA, LISTO PARA OPERAR 2 LAMPARAS 32  WATTS, T-8,  127 VCA, MARCA HOLOPHANE; INCLUYE:  ACARREO, ARMADO, ELEVACION, MATERIALES PARA SU FIJACION, ANDAMIOS, CONEXIONES, PRUEBAS, HERRAMIENTA MENOR Y MANO DE OBRA.</v>
          </cell>
        </row>
        <row r="1871">
          <cell r="C1871" t="str">
            <v>1707000040</v>
          </cell>
          <cell r="D1871" t="str">
            <v>SUMINISTRO Y COLOCACION DE LUMINARIO FLUORESCENTE AUTOBALASTRADO SERIE HILCC INDUSTRIAL, CAT. HILCC-082-6R, PARA MONTAJE COLGANTE O DE SOBREPONER FABRICADO EN LAMINA DE ACERO CAL. 22, BALASTRO ELECTRONICO ENCENDIDO INSTANTANEO, BAJO CONSUMO DE ENERGIA Y</v>
          </cell>
          <cell r="E1871" t="str">
            <v>PZA</v>
          </cell>
          <cell r="F1871">
            <v>1896.02</v>
          </cell>
          <cell r="G1871">
            <v>1896.02</v>
          </cell>
          <cell r="H1871">
            <v>1931.15</v>
          </cell>
          <cell r="I1871">
            <v>1896.02</v>
          </cell>
          <cell r="J1871">
            <v>1931.15</v>
          </cell>
          <cell r="K1871">
            <v>1918.72</v>
          </cell>
          <cell r="L1871">
            <v>1918.72</v>
          </cell>
          <cell r="M1871">
            <v>1918.72</v>
          </cell>
          <cell r="N1871">
            <v>1918.72</v>
          </cell>
        </row>
        <row r="1872">
          <cell r="D1872" t="str">
            <v>ALTO FACTOR DE POTENCIA, LISTO PARA OPERAR 2 LAMPARAS 59  WATTS, T-8,  127 VCA, MARCA HOLOPHANE; INCLUYE:  ACARREO, ARMADO, ELEVACION, MATERIALES PARA SU FIJACION, ANDAMIOS, CONEXIONES, PRUEBAS, HERRAMIENTA MENOR Y MANO DE OBRA.</v>
          </cell>
        </row>
        <row r="1874">
          <cell r="C1874" t="str">
            <v>1707000050</v>
          </cell>
          <cell r="D1874" t="str">
            <v>SUMINISTRO Y COLOCACION DE LUMINARIO FLUORESCENTE AUTOBALASTRADO SERIE NEG, CON REFRACTOR DE ACRILICO 8224, CAT. NEG-G-042-H24-6R-ER, TIPO EMPOTRAR EN PLAFON RETICULAR, FABRICADO EN LAMINA CAL. 22 CON GABINETE DE 61 X 122 CMS, BALASTRO INTEGRAL</v>
          </cell>
          <cell r="E1874" t="str">
            <v>PZA</v>
          </cell>
          <cell r="F1874">
            <v>2770.18</v>
          </cell>
          <cell r="G1874">
            <v>2770.18</v>
          </cell>
          <cell r="H1874">
            <v>2805.3</v>
          </cell>
          <cell r="I1874">
            <v>2770.18</v>
          </cell>
          <cell r="J1874">
            <v>2805.3</v>
          </cell>
          <cell r="K1874">
            <v>2792.86</v>
          </cell>
          <cell r="L1874">
            <v>2792.86</v>
          </cell>
          <cell r="M1874">
            <v>2792.86</v>
          </cell>
          <cell r="N1874">
            <v>2792.86</v>
          </cell>
        </row>
        <row r="1875">
          <cell r="D1875" t="str">
            <v>ELECTRONICO PARA OPERAR 2 LAMPARAS DE 32 WATTS, T-8, 127 VCA, 60 HZ, ENCENDIDO RAPIDO, MARCA HOLOPHANE; INCLUYE: ACARREO, FLETE, TUBOS FLUORESCENTE, ARMADO, CINTA AISLANTE, CONEXIONES, PRUEBAS, HERRAMIENTA MENOR Y MANO DE OBRA.</v>
          </cell>
        </row>
        <row r="1877">
          <cell r="C1877" t="str">
            <v>1707000060</v>
          </cell>
          <cell r="D1877" t="str">
            <v>SUMINISTRO Y COLOCACION DE LUMINARIO FLUORESCENTE AUTOBALASTRADO SERIE NEG, CON REFRACTOR DE ACRILICO 8224, CAT. NEG-F-042-H24-6R-ER, TIPO EMPOTRAR EN PLAFON FIJO, FABRICADO EN LAMINA CAL. 22 CON GABINETE DE 61 X 122 CMS, BALASTRO INTEGRAL ELECTRONICO</v>
          </cell>
          <cell r="E1877" t="str">
            <v>PZA</v>
          </cell>
          <cell r="F1877">
            <v>2130.7800000000002</v>
          </cell>
          <cell r="G1877">
            <v>2130.7800000000002</v>
          </cell>
          <cell r="H1877">
            <v>2165.88</v>
          </cell>
          <cell r="I1877">
            <v>2130.7800000000002</v>
          </cell>
          <cell r="J1877">
            <v>2165.88</v>
          </cell>
          <cell r="K1877">
            <v>2153.46</v>
          </cell>
          <cell r="L1877">
            <v>2153.46</v>
          </cell>
          <cell r="M1877">
            <v>2153.46</v>
          </cell>
          <cell r="N1877">
            <v>2153.46</v>
          </cell>
        </row>
        <row r="1879">
          <cell r="D1879" t="str">
            <v>PARA OPERAR 2 LAMPARAS DE 32 WATTS, T-8, 127 VCA, 60 HZ, ENCENDIDO RAPIDO, MARCA HOLOPHANE; INCLUYE: ACARREO, FLETE, TUBOS FLUORESCENTE, ARMADO, CINTA AISLANTE, CONEXIONES, PRUEBAS, HERRAMIENTA MENOR Y MANO DE OBRA.</v>
          </cell>
        </row>
        <row r="1881">
          <cell r="C1881" t="str">
            <v>1707000070</v>
          </cell>
          <cell r="D1881" t="str">
            <v>SUMINISTRO Y COLOCACION DE LUMINARIO FLUORESCENTE AUTOBALASTRADO SERIE NHB CONTROLESCENT, CON REFRACTOR DE POLICARBONATO DE ALTA RESISTENCIA, PARA SOBREPONER,  FABRICADO EN LAMINA CAL. 22,  CAT. NHB-020-6R, BALASTRO INTEGRAL ELECTRONICO PARA OPERAR UNA</v>
          </cell>
          <cell r="E1881" t="str">
            <v>PZA</v>
          </cell>
          <cell r="F1881">
            <v>3928.76</v>
          </cell>
          <cell r="G1881">
            <v>3928.76</v>
          </cell>
          <cell r="H1881">
            <v>3956.85</v>
          </cell>
          <cell r="I1881">
            <v>3928.76</v>
          </cell>
          <cell r="J1881">
            <v>3956.85</v>
          </cell>
          <cell r="K1881">
            <v>3946.92</v>
          </cell>
          <cell r="L1881">
            <v>3946.92</v>
          </cell>
          <cell r="M1881">
            <v>3946.92</v>
          </cell>
          <cell r="N1881">
            <v>3946.92</v>
          </cell>
        </row>
        <row r="1882">
          <cell r="D1882" t="str">
            <v>LAMPARA DE 17 WATTS, T-8, 127 VCA, 60 HZ, MARCA HOLOPHANE; INCLUYE: ACARREO, FLETE, TUBO FLUORESCENTE, ARMADO, CINTA AISLANTE, CONEXIONES, PRUEBAS, HERRAMIENTA MENOR Y MANO DE OBRA.</v>
          </cell>
        </row>
        <row r="1884">
          <cell r="C1884" t="str">
            <v>1707000080</v>
          </cell>
          <cell r="D1884" t="str">
            <v>SUMINISTRO Y COLOCACION DE LUMINARIO FLUORESCENTE AUTOBALASTRADO SERIE NHW, CON REFRACTOR DE ACRILICO ENVOLVENTE 7101-A, CAT. NHW-H71-042-6R- EI, TIPO SOBREPONER EN TECHO, FABRICADO EN LAMINA CAL. 22 CON GABINETE DE 22 X 122 CMS, BALASTRO INTEGRAL</v>
          </cell>
          <cell r="E1884" t="str">
            <v>PZA</v>
          </cell>
          <cell r="F1884">
            <v>1966.74</v>
          </cell>
          <cell r="G1884">
            <v>1966.74</v>
          </cell>
          <cell r="H1884">
            <v>2001.85</v>
          </cell>
          <cell r="I1884">
            <v>1966.74</v>
          </cell>
          <cell r="J1884">
            <v>2001.85</v>
          </cell>
          <cell r="K1884">
            <v>1989.42</v>
          </cell>
          <cell r="L1884">
            <v>1989.42</v>
          </cell>
          <cell r="M1884">
            <v>1989.42</v>
          </cell>
          <cell r="N1884">
            <v>1989.42</v>
          </cell>
        </row>
        <row r="1885">
          <cell r="D1885" t="str">
            <v>ELECTRONICO PARA OPERAR 2 LAMPARAS DE 32 WATTS, T-8, 127 VCA, 60 HZ, ENCENDIDO RAPIDO, MARCA HOLOPHANE; INCLUYE: ACARREO, FLETE, TUBOS FLUORESCENTE, ARMADO, CINTA AISLANTE, CONEXIONES, PRUEBAS, HERRAMIENTA MENOR Y MANO DE OBRA.</v>
          </cell>
        </row>
        <row r="1888">
          <cell r="C1888" t="str">
            <v>1707000090</v>
          </cell>
          <cell r="D1888" t="str">
            <v>SUMINISTRO Y COLOCACION DE LUMINARIO FLUORESCENTE AUTOBALASTRADO SERIE 6163, CAT. FEGF-042-H63-6R, TIPO EMPOTRAR EN PLAFON FIJO, FABRICADO EN LAMINA CAL. 22 CON GABINETE CON EQUIPO ELECTRONICO E-36-238 CONTROLENTE DE ACRILICO PRISMATICO DE 30 X 122 CMS,</v>
          </cell>
          <cell r="E1888" t="str">
            <v>PZA</v>
          </cell>
          <cell r="F1888">
            <v>1914.93</v>
          </cell>
          <cell r="G1888">
            <v>1914.93</v>
          </cell>
          <cell r="H1888">
            <v>1950.05</v>
          </cell>
          <cell r="I1888">
            <v>1914.93</v>
          </cell>
          <cell r="J1888">
            <v>1950.05</v>
          </cell>
          <cell r="K1888">
            <v>1937.62</v>
          </cell>
          <cell r="L1888">
            <v>1937.62</v>
          </cell>
          <cell r="M1888">
            <v>1937.62</v>
          </cell>
          <cell r="N1888">
            <v>1937.62</v>
          </cell>
        </row>
        <row r="1889">
          <cell r="D1889" t="str">
            <v>BALASTRO INTEGRAL ELECTRONICO PARA OPERAR 2 LAMPARAS DE 32 WATTS, T-8, 127 VCA, 60 HZ, ENCENDIDO RAPIDO, MARCA HOLOPHANE; INCLUYE: ACARREO, FLETE, TUBOS FLUORESCENTE, ARMADO, CINTA AISLANTE, CONEXIONES, PRUEBAS, HERRAMIENTA MENOR Y MANO DE OBRA.</v>
          </cell>
        </row>
        <row r="1891">
          <cell r="C1891" t="str">
            <v>1707000100</v>
          </cell>
          <cell r="D1891" t="str">
            <v>SUMINISTRO Y COLOCACION DE LUMINARIO FLUORESCENTE AUTOBALASTRADO SERIE FEG, CON REFRACTOR DE ACRILICO 6163, CAT. FEG-E-042-H63-6R-ER, TIPO SOBRE PONER, FABRICADO EN LAMINA CAL. 22 CON GABINETE DE 30 X 122 CMS, BALASTRO INTEGRAL ELECTRONICO PARA OPERAR 2</v>
          </cell>
          <cell r="E1891" t="str">
            <v>PZA</v>
          </cell>
          <cell r="F1891">
            <v>2035.81</v>
          </cell>
          <cell r="G1891">
            <v>2035.81</v>
          </cell>
          <cell r="H1891">
            <v>2070.92</v>
          </cell>
          <cell r="I1891">
            <v>2035.81</v>
          </cell>
          <cell r="J1891">
            <v>2070.92</v>
          </cell>
          <cell r="K1891">
            <v>2058.5</v>
          </cell>
          <cell r="L1891">
            <v>2058.5</v>
          </cell>
          <cell r="M1891">
            <v>2058.5</v>
          </cell>
          <cell r="N1891">
            <v>2058.5</v>
          </cell>
        </row>
        <row r="1892">
          <cell r="D1892" t="str">
            <v>LAMPARAS DE 32 WATTS, T-8, 127 VCA, 60 HZ, ENCENDIDO RAPIDO, MARCA HOLOPHANE; INCLUYE: ACARREO, FLETE, TUBOS FLUORESCENTE, ARMADO, CINTA AISLANTE, CONEXIONES, PRUEBAS, HERRAMIENTA MENOR Y MANO DE OBRA.</v>
          </cell>
        </row>
        <row r="1894">
          <cell r="C1894" t="str">
            <v>1707000110</v>
          </cell>
          <cell r="D1894" t="str">
            <v>SUMINISTRO Y COLOCACION DE LUMINARIO FLUORESCENTE AUTOBALASTRADO SERIE N7200 PRISMATITE, CAT. N7200-4-6R-EI, CON CONTROLENTE DE ACRILICO PRISMATICO ENVOLVENTE TIPO SOBREPONER EN TECHO O SUSPENDIDO, BALASTRO INTEGRAL ELECTRONICO PARA OPERAR 2 LAMPARAS DE</v>
          </cell>
          <cell r="E1894" t="str">
            <v>PZA</v>
          </cell>
          <cell r="F1894">
            <v>3445.76</v>
          </cell>
          <cell r="G1894">
            <v>3445.76</v>
          </cell>
          <cell r="H1894">
            <v>3480.88</v>
          </cell>
          <cell r="I1894">
            <v>3445.76</v>
          </cell>
          <cell r="J1894">
            <v>3480.88</v>
          </cell>
          <cell r="K1894">
            <v>3468.46</v>
          </cell>
          <cell r="L1894">
            <v>3468.46</v>
          </cell>
          <cell r="M1894">
            <v>3468.46</v>
          </cell>
          <cell r="N1894">
            <v>3468.46</v>
          </cell>
        </row>
        <row r="1896">
          <cell r="D1896" t="str">
            <v>32 WATTS, T-8, 127 VCA, 60 HZ, ENCENDIDO INSTANTANEO, MARCA HOLOPHANE; INCLUYE: ACARREO, FLETE, TUBOS FLUORESCENTE, ARMADO, CINTA AISLANTE, CONEXIONES, PRUEBAS, HERRAMIENTA MENOR Y MANO DE OBRA.</v>
          </cell>
        </row>
        <row r="1898">
          <cell r="C1898" t="str">
            <v>1707000120</v>
          </cell>
          <cell r="D1898" t="str">
            <v>SUMINISTRO Y COLOCACION DE LUMINARIO FLUORESCENTE AUTOBALASTRADO SERIE NEP,  CAT. NEP-GB-042-18-ND-6RF, PARA EMPOTRAR EN PLAFON RETICULAR,  FABRICADO EN LAMINA CAL. 22 CON GABINETE DE 61 X 1.22 CMS, BALASTRO INTEGRAL ELECTRONICO PARA OPERAR 2 LAMPARAS</v>
          </cell>
          <cell r="E1898" t="str">
            <v>PZA</v>
          </cell>
          <cell r="F1898">
            <v>2199.85</v>
          </cell>
          <cell r="G1898">
            <v>2199.85</v>
          </cell>
          <cell r="H1898">
            <v>2234.9699999999998</v>
          </cell>
          <cell r="I1898">
            <v>2199.85</v>
          </cell>
          <cell r="J1898">
            <v>2234.9699999999998</v>
          </cell>
          <cell r="K1898">
            <v>2222.5300000000002</v>
          </cell>
          <cell r="L1898">
            <v>2222.5300000000002</v>
          </cell>
          <cell r="M1898">
            <v>2222.5300000000002</v>
          </cell>
          <cell r="N1898">
            <v>2222.5300000000002</v>
          </cell>
        </row>
        <row r="1899">
          <cell r="D1899" t="str">
            <v>DE 32 WATTS, T-8, 127 VCA, 60 HZ, ENCENDIDO RAPIDO, MARCA HOLOPHANE; INCLUYE: ACARREO, FLETE, TUBOS FLUORESCENTE, ARMADO, CINTA AISLANTE, CONEXIONES, PRUEBAS, HERRAMIENTA MENOR Y MANO DE OBRA.</v>
          </cell>
        </row>
        <row r="1901">
          <cell r="C1901" t="str">
            <v>1707000130</v>
          </cell>
          <cell r="D1901" t="str">
            <v>SUMINISTRO Y COLOCACION DE LUMINARIO FLUORESCENTE AUTOBALASTRADO,  SERIE NEG/FEG BAJO PERFIL, CAT. NEGGU82H246R,  PARA EMJPOTRAR EN PLAFON RETICULAR,FABRICADO EN LAMINA  CAL. 22 CON GABINETE DE  61 X 1.22 CMS, BALASTRO INTEGRAL ELECTRONICO PARA OPERAR 2</v>
          </cell>
          <cell r="E1901" t="str">
            <v>PZA</v>
          </cell>
          <cell r="F1901">
            <v>1845.45</v>
          </cell>
          <cell r="G1901">
            <v>1845.45</v>
          </cell>
          <cell r="H1901">
            <v>1880.56</v>
          </cell>
          <cell r="I1901">
            <v>1845.45</v>
          </cell>
          <cell r="J1901">
            <v>1880.56</v>
          </cell>
          <cell r="K1901">
            <v>1868.13</v>
          </cell>
          <cell r="L1901">
            <v>1868.13</v>
          </cell>
          <cell r="M1901">
            <v>1868.13</v>
          </cell>
          <cell r="N1901">
            <v>1868.13</v>
          </cell>
        </row>
        <row r="1902">
          <cell r="D1902" t="str">
            <v>LAMPARAS DE 32 WATTS, T-8, 127 VOLTS, 60 HERZ, ENCENDIDO RAPIDO, MARCA HOLOPHANE; INCLUYE: ACARREO, FLETE, TUBOS FLUORESCENTE, ARMADO, CINTA AISLANTE, CONEXIONES, PRUEBAS, HERRAMIENTA MENOR Y MANO DE OBRA.</v>
          </cell>
        </row>
        <row r="1904">
          <cell r="C1904" t="str">
            <v>1707000140</v>
          </cell>
          <cell r="D1904" t="str">
            <v>SUMINISTRO Y COLOCACION DE LUMINARIO AUTOBALASTRADO PARA USO EXTERIOR SERIE MAYFAIR CAT.  MFR250HP 62 K 1C, EQUIPADA CON UN BALASTRO AUTOREGULADO ALTO FACTOR DE POTENCIA PARA OPERAR UNA LAMPARA  DE 250 WATTS, 220 VOLTS, VAPOR DE SODIO,  MARCA HOLOPHANE;</v>
          </cell>
          <cell r="E1904" t="str">
            <v>PZA</v>
          </cell>
          <cell r="F1904">
            <v>5729.72</v>
          </cell>
          <cell r="G1904">
            <v>5729.72</v>
          </cell>
          <cell r="H1904">
            <v>5787.09</v>
          </cell>
          <cell r="I1904">
            <v>5729.72</v>
          </cell>
          <cell r="J1904">
            <v>5787.09</v>
          </cell>
          <cell r="K1904">
            <v>5768.11</v>
          </cell>
          <cell r="L1904">
            <v>5768.11</v>
          </cell>
          <cell r="M1904">
            <v>5768.11</v>
          </cell>
          <cell r="N1904">
            <v>5768.11</v>
          </cell>
        </row>
        <row r="1906">
          <cell r="D1906" t="str">
            <v>INCLUYE: ACARREO, ARMADO, FLETE, ELEVACION, CONEXIONES, PRUEBAS,  MANIOBRAS DE COLOCACION, HERRAMIENTA MENOR Y MANO DE OBRA.</v>
          </cell>
        </row>
        <row r="1908">
          <cell r="C1908" t="str">
            <v>1707000150</v>
          </cell>
          <cell r="D1908" t="str">
            <v>SUMINISTRO Y COLOCACION DE LUMINARIO AUTOBALASTRADO PARA USO EXTERIOR SERIE MAYFAIR CAT. MFR15AHP 62 K 1C, EQUIPADA CON UN BALASTRO AUTOREGULADO ALTO FACTOR DE POTENCIA PARA OPERAR UNA LAMPARA  DE 150 WATTS, 220 VOLTS, VAPOR DE SODIO,  MARCA HOLOPHANE;</v>
          </cell>
          <cell r="E1908" t="str">
            <v>PZA</v>
          </cell>
          <cell r="F1908">
            <v>5050.9399999999996</v>
          </cell>
          <cell r="G1908">
            <v>5050.9399999999996</v>
          </cell>
          <cell r="H1908">
            <v>5108.32</v>
          </cell>
          <cell r="I1908">
            <v>5050.9399999999996</v>
          </cell>
          <cell r="J1908">
            <v>5108.32</v>
          </cell>
          <cell r="K1908">
            <v>5089.33</v>
          </cell>
          <cell r="L1908">
            <v>5089.33</v>
          </cell>
          <cell r="M1908">
            <v>5089.33</v>
          </cell>
          <cell r="N1908">
            <v>5089.33</v>
          </cell>
        </row>
        <row r="1909">
          <cell r="D1909" t="str">
            <v>INCLUYE: ACARREO, ARMADO, FLETE, ELEVACION, CONEXIONES, PRUEBAS,  MANIOBRAS DE COLOCACION, HERRAMIENTA MENOR Y MANO DE OBRA.</v>
          </cell>
        </row>
        <row r="1911">
          <cell r="C1911" t="str">
            <v>1707000160</v>
          </cell>
          <cell r="D1911" t="str">
            <v>SUMINISTRO Y COLOCACION DE LUMINARIO AUTOBALASTRADO PARA USO EXTERIOR SERIE MAYFAIR CAT. MFR400MH 62 K 1C , EQUIPADA CON UN BALASTRO AUTOREGULADO ALTO FACTOR DE POTENCIA PARA OPERAR UNA LAMPARA  DE 400 WATTS, 220 VOLTS, ADITIVOS METALICOS,  MARCA</v>
          </cell>
          <cell r="E1911" t="str">
            <v>PZA</v>
          </cell>
          <cell r="F1911">
            <v>5082.43</v>
          </cell>
          <cell r="G1911">
            <v>5082.43</v>
          </cell>
          <cell r="H1911">
            <v>5139.82</v>
          </cell>
          <cell r="I1911">
            <v>5082.43</v>
          </cell>
          <cell r="J1911">
            <v>5139.82</v>
          </cell>
          <cell r="K1911">
            <v>5120.82</v>
          </cell>
          <cell r="L1911">
            <v>5120.82</v>
          </cell>
          <cell r="M1911">
            <v>5120.82</v>
          </cell>
          <cell r="N1911">
            <v>5120.82</v>
          </cell>
        </row>
        <row r="1912">
          <cell r="D1912" t="str">
            <v>HOLOPHANE; INCLUYE: ACARREO, ARMADO, FLETE, ELEVACION, CONEXIONES, PRUEBAS,  MANIOBRAS DE COLOCACION, HERRAMIENTA MENOR Y MANO DE OBRA.</v>
          </cell>
        </row>
        <row r="1914">
          <cell r="C1914" t="str">
            <v>1707000170</v>
          </cell>
          <cell r="D1914" t="str">
            <v>SUMINISTRO Y COLOCACION DE LUMINARIO AUTOBALASTRADO PARA USO EXTERIOR SERIE MAYFAIR CAT. MFR250MH 62 K 1C, EQUIPADA CON UN BALASTRO AUTOREGULADO ALTO FACTOR DE POTENCIA PARA OPERAR UNA LAMPARA  DE 250 WATTS, 220 VOLTS, ADITIVOS METALICOS,  MARCA</v>
          </cell>
          <cell r="E1914" t="str">
            <v>PZA</v>
          </cell>
          <cell r="F1914">
            <v>4920.42</v>
          </cell>
          <cell r="G1914">
            <v>4920.42</v>
          </cell>
          <cell r="H1914">
            <v>4977.8100000000004</v>
          </cell>
          <cell r="I1914">
            <v>4920.42</v>
          </cell>
          <cell r="J1914">
            <v>4977.8100000000004</v>
          </cell>
          <cell r="K1914">
            <v>4958.8100000000004</v>
          </cell>
          <cell r="L1914">
            <v>4958.8100000000004</v>
          </cell>
          <cell r="M1914">
            <v>4958.8100000000004</v>
          </cell>
          <cell r="N1914">
            <v>4958.8100000000004</v>
          </cell>
        </row>
        <row r="1916">
          <cell r="D1916" t="str">
            <v>HOLOPHANE; INCLUYE: ACARREO, ARMADO, FLETE, ELEVACION, CONEXIONES, PRUEBAS,  MANIOBRAS DE COLOCACION, HERRAMIENTA MENOR Y MANO DE OBRA.</v>
          </cell>
        </row>
        <row r="1918">
          <cell r="C1918" t="str">
            <v>1707000180</v>
          </cell>
          <cell r="D1918" t="str">
            <v>SUMINISTRO Y COLOCACION DE LUMINARIO AUTOBALASTRADO PARA USO EXTERIOR SERIE MAYFAIR CAT. MFR400HP62 K1C, EQUIPADA CON UN BALASTRO AUTOREGULADO ALTO FACTOR DE POTENCIA PARA OPERAR UNA LAMPARA  DE 400 WATTS, 220 VOLTS, VAPOR DE SODIO,  MARCA HOLOPHANE;</v>
          </cell>
          <cell r="E1918" t="str">
            <v>PZA</v>
          </cell>
          <cell r="F1918">
            <v>5528.5</v>
          </cell>
          <cell r="G1918">
            <v>5528.5</v>
          </cell>
          <cell r="H1918">
            <v>5585.89</v>
          </cell>
          <cell r="I1918">
            <v>5528.5</v>
          </cell>
          <cell r="J1918">
            <v>5585.89</v>
          </cell>
          <cell r="K1918">
            <v>5566.89</v>
          </cell>
          <cell r="L1918">
            <v>5566.89</v>
          </cell>
          <cell r="M1918">
            <v>5566.89</v>
          </cell>
          <cell r="N1918">
            <v>5566.89</v>
          </cell>
        </row>
        <row r="1919">
          <cell r="D1919" t="str">
            <v>INCLUYE: ACARREO, ARMADO, FLETE, ELEVACION, CONEXIONES, PRUEBAS,  MANIOBRAS DE COLOCACION, HERRAMIENTA MENOR Y MANO DE OBRA.</v>
          </cell>
        </row>
        <row r="1921">
          <cell r="C1921" t="str">
            <v>1707000190</v>
          </cell>
          <cell r="D1921" t="str">
            <v>SUMINISTRO Y COLOCACION DE LUMINARIO AUTOBALASTRADO, PARA USO EXTERIOR SERIE WALLPACK, CAT. NWL3-400MH-62G, FABRICADO CON ARMADURA DE FUNDICION DE ALUMINIO, SU SISTEMA OPTICO LO COMPONE UN CRISTAL DE BOROSILICATO PARA EL CONTROL DE LUZ, BALASTRO</v>
          </cell>
          <cell r="E1921" t="str">
            <v>PZA</v>
          </cell>
          <cell r="F1921">
            <v>4745.7</v>
          </cell>
          <cell r="G1921">
            <v>4745.7</v>
          </cell>
          <cell r="H1921">
            <v>4803.07</v>
          </cell>
          <cell r="I1921">
            <v>4745.7</v>
          </cell>
          <cell r="J1921">
            <v>4803.07</v>
          </cell>
          <cell r="K1921">
            <v>4784.09</v>
          </cell>
          <cell r="L1921">
            <v>4784.09</v>
          </cell>
          <cell r="M1921">
            <v>4784.09</v>
          </cell>
          <cell r="N1921">
            <v>4784.09</v>
          </cell>
        </row>
        <row r="1922">
          <cell r="D1922" t="str">
            <v>AUTOREGULADO ALTO FATOR DE POTENCIA  PARA OPERAR UNA LAMPARA DE ADTIVOS METALICOS DE 400 WATTS, 220 VCA, 60 HZ, MARCA HOLOPHANE; INCLUYE: ACARREO, FLETE, ARMADO, ELEVACION, CONEXIONES, PRUEBAS, HERRAMIENTA MENOR Y MANO DE OBRA.</v>
          </cell>
        </row>
        <row r="1924">
          <cell r="C1924" t="str">
            <v>1707000200</v>
          </cell>
          <cell r="D1924" t="str">
            <v>SUMINISTRO Y COLOCACION DE LUMINARIO AUTOBALASTRADO, PARA USO EXTERIOR SERIE WALLPACK, CAT. NWL2-250MH-62G, FABRICADO CON ARMADURA DE FUNDICION DE ALUMINIO, SU SISTEMA OPTICO LO COMPONE UN CRISTAL DE BOROSILICATO PARA EL CONTROL DE LUZ, BALASTRO</v>
          </cell>
          <cell r="E1924" t="str">
            <v>PZA</v>
          </cell>
          <cell r="F1924">
            <v>3547.6</v>
          </cell>
          <cell r="G1924">
            <v>3547.6</v>
          </cell>
          <cell r="H1924">
            <v>3604.99</v>
          </cell>
          <cell r="I1924">
            <v>3547.6</v>
          </cell>
          <cell r="J1924">
            <v>3604.99</v>
          </cell>
          <cell r="K1924">
            <v>3585.99</v>
          </cell>
          <cell r="L1924">
            <v>3585.99</v>
          </cell>
          <cell r="M1924">
            <v>3585.99</v>
          </cell>
          <cell r="N1924">
            <v>3585.99</v>
          </cell>
        </row>
        <row r="1926">
          <cell r="D1926" t="str">
            <v>AUTOREGULADO ALTO FATOR DE POTENCIA  PARA OPERAR UNA LAMPARA DE ADITIVOS METALICOS DE 250 WATTS, 220 VCA, 60 HZ, MARCA HOLOPHANE; INCLUYE: ACARREO, FLETE, ARMADO, ELEVACION, CONEXIONES, PRUEBAS, HERRAMIENTA MENOR Y MANO DE OBRA.</v>
          </cell>
        </row>
        <row r="1928">
          <cell r="C1928" t="str">
            <v>1707000210</v>
          </cell>
          <cell r="D1928" t="str">
            <v>SUMINISTRO Y COLOCACION DE LUMINARIO AUTOBALASTRADO, PARA USO EXTERIOR SERIE WALLPACK, CAT. NWL2-250HP-62G, FABRICADO CON ARMADURA DE FUNDICION DE ALUMINIO, SU SISTEMA OPTICO LO COMPONE UN CRISTAL DE BOROSILICATO PARA EL CONTROL DE LUZ, BALASTRO</v>
          </cell>
          <cell r="E1928" t="str">
            <v>PZA</v>
          </cell>
          <cell r="F1928">
            <v>3882</v>
          </cell>
          <cell r="G1928">
            <v>3882</v>
          </cell>
          <cell r="H1928">
            <v>3939.39</v>
          </cell>
          <cell r="I1928">
            <v>3882</v>
          </cell>
          <cell r="J1928">
            <v>3939.39</v>
          </cell>
          <cell r="K1928">
            <v>3920.4</v>
          </cell>
          <cell r="L1928">
            <v>3920.4</v>
          </cell>
          <cell r="M1928">
            <v>3920.4</v>
          </cell>
          <cell r="N1928">
            <v>3920.4</v>
          </cell>
        </row>
        <row r="1929">
          <cell r="D1929" t="str">
            <v>AUTOREGULADO ALTO FATOR DE POTENCIA  PARA OPERAR UNA LAMPARA DE VAPOR DE SODIO DE 250 WATTS, 220 VCA, 60 HZ, MARCA HOLOPHANE; INCLUYE: ACARREO, FLETE, ARMADO, ELEVACION, CONEXIONES, PRUEBAS, HERRAMIENTA MENOR Y MANO DE OBRA.</v>
          </cell>
        </row>
        <row r="1931">
          <cell r="C1931" t="str">
            <v>1707000220</v>
          </cell>
          <cell r="D1931" t="str">
            <v>SUMINISTRO Y COLOCACION DE LUMINARIO AUTOBALASTRADO, PARA ALUMBRADO PUBLICO, SERIE HOV, CAT. HOV16-15AHP 62 III, FABRICADO CON ARMADURA DE FUNDICION DE ALUMINIO, CON REFRACTOR  DE CRISTAL 4252,  BALASTRO AUTOREGULADO ALTO FATOR DE POTENCIA  PARA OPERAR</v>
          </cell>
          <cell r="E1931" t="str">
            <v>PZA</v>
          </cell>
          <cell r="F1931">
            <v>3151.42</v>
          </cell>
          <cell r="G1931">
            <v>3151.42</v>
          </cell>
          <cell r="H1931">
            <v>3208.82</v>
          </cell>
          <cell r="I1931">
            <v>3151.42</v>
          </cell>
          <cell r="J1931">
            <v>3208.82</v>
          </cell>
          <cell r="K1931">
            <v>3189.82</v>
          </cell>
          <cell r="L1931">
            <v>3189.82</v>
          </cell>
          <cell r="M1931">
            <v>3189.82</v>
          </cell>
          <cell r="N1931">
            <v>3189.82</v>
          </cell>
        </row>
        <row r="1932">
          <cell r="D1932" t="str">
            <v>UNA LAMPARA DE VAPOR DE SODIO DE 150 WATTS, 220 VCA, 60 HZ, MARCA HOLOPHANE; INCLUYE: ACARREO, FLETE, ARMADO, ELEVACION, CONEXIONES, PRUEBAS, HERRAMIENTA MENOR Y MANO DE OBRA.</v>
          </cell>
        </row>
        <row r="1935">
          <cell r="C1935" t="str">
            <v>1707000230</v>
          </cell>
          <cell r="D1935" t="str">
            <v>SUMINISTRO Y COLOCACION DE LUMINARIO AUTOBALASTRADO, PARA ALUMBRADO PUBLICO, SERIE HOV, CAT. HOV16-250HP 62 II, FABRICADO CON ARMADURA DE FUNDICION DE ALUMINIO, CON REFRACTOR  DE CRISTAL 4252,  BALASTRO AUTOREGULADO ALTO FATOR DE POTENCIA  PARA OPERAR</v>
          </cell>
          <cell r="E1935" t="str">
            <v>PZA</v>
          </cell>
          <cell r="F1935">
            <v>3389.87</v>
          </cell>
          <cell r="G1935">
            <v>3389.87</v>
          </cell>
          <cell r="H1935">
            <v>3447.26</v>
          </cell>
          <cell r="I1935">
            <v>3389.87</v>
          </cell>
          <cell r="J1935">
            <v>3447.26</v>
          </cell>
          <cell r="K1935">
            <v>3428.26</v>
          </cell>
          <cell r="L1935">
            <v>3428.26</v>
          </cell>
          <cell r="M1935">
            <v>3428.26</v>
          </cell>
          <cell r="N1935">
            <v>3428.26</v>
          </cell>
        </row>
        <row r="1936">
          <cell r="D1936" t="str">
            <v>UNA LAMPARA DE VAPOR DE SODIO DE 250 WATTS, 220 VCA, 60 HZ, MARCA HOLOPHANE; INCLUYE: ACARREO, FLETE, ARMADO, ELEVACION, CONEXIONES, PRUEBAS, HERRAMIENTA MENOR Y MANO DE OBRA.</v>
          </cell>
        </row>
        <row r="1938">
          <cell r="C1938" t="str">
            <v>1707000240</v>
          </cell>
          <cell r="D1938" t="str">
            <v>SUMINISTRO Y COLOCACION DE LUMINARIO AUTOBALASTRADO, PARA ALUMBRADO PUBLICO, SERIE HOV, CAT. HOV25-250HP 62 II, FABRICADO CON ARMADURA DE FUNDICION DE ALUMINIO, CON REFRACTOR  DE CRISTAL 4252,  BALASTRO AUTOREGULADO ALTO FATOR DE POTENCIA  PARA OPERAR</v>
          </cell>
          <cell r="E1938" t="str">
            <v>PZA</v>
          </cell>
          <cell r="F1938">
            <v>4313.72</v>
          </cell>
          <cell r="G1938">
            <v>4313.72</v>
          </cell>
          <cell r="H1938">
            <v>4371.1000000000004</v>
          </cell>
          <cell r="I1938">
            <v>4313.72</v>
          </cell>
          <cell r="J1938">
            <v>4371.1000000000004</v>
          </cell>
          <cell r="K1938">
            <v>4352.1099999999997</v>
          </cell>
          <cell r="L1938">
            <v>4352.1099999999997</v>
          </cell>
          <cell r="M1938">
            <v>4352.1099999999997</v>
          </cell>
          <cell r="N1938">
            <v>4352.1099999999997</v>
          </cell>
        </row>
        <row r="1939">
          <cell r="D1939" t="str">
            <v>UNA LAMPARA DE VAPOR DE SODIO DE 250 WATTS, 220 VCA, 60 HZ, MARCA HOLOPHANE; INCLUYE: ACARREO, FLETE, ARMADO, ELEVACION, CONEXIONES, PRUEBAS, HERRAMIENTA MENOR Y MANO DE OBRA.</v>
          </cell>
        </row>
        <row r="1941">
          <cell r="C1941" t="str">
            <v>1707000250</v>
          </cell>
          <cell r="D1941" t="str">
            <v>SUMINISTRO Y COLOCACION DE LUMINARIO AUTOBALASTRADO SERVICIO EXTERIOR SERIE PRISMASPHERE, CON BALASTRO INTEGRAL AUTOREGULADO ALTO FACTOR DE POTENCIA PARA OPERAR UNA LAMPARA  DE 150 WATTS. 220 VOLTS VAPOR DE SODIO,  CAT. NPR15AHP62C 12K,  MARCA</v>
          </cell>
          <cell r="E1941" t="str">
            <v>PZA</v>
          </cell>
          <cell r="F1941">
            <v>3823.4</v>
          </cell>
          <cell r="G1941">
            <v>3823.4</v>
          </cell>
          <cell r="H1941">
            <v>3880.36</v>
          </cell>
          <cell r="I1941">
            <v>3823.4</v>
          </cell>
          <cell r="J1941">
            <v>3880.36</v>
          </cell>
          <cell r="K1941">
            <v>3861.52</v>
          </cell>
          <cell r="L1941">
            <v>3861.52</v>
          </cell>
          <cell r="M1941">
            <v>3861.52</v>
          </cell>
          <cell r="N1941">
            <v>3861.52</v>
          </cell>
        </row>
        <row r="1943">
          <cell r="D1943" t="str">
            <v>HOLOPHANE;  INCLUYE: ACARREOS, ARMADO, FLETE, ANDAMIOS, CONEXIONES, PRUEBAS, HERRAMIENTA MENOR Y MANO DE OBRA.</v>
          </cell>
        </row>
        <row r="1945">
          <cell r="C1945" t="str">
            <v>1707000260</v>
          </cell>
          <cell r="D1945" t="str">
            <v>SUMINISTRO Y COLOCACION DE LUMINARIO AUTOBALASTRADO SERVICIO EXTERIOR SERIE PRISMASPHERE, CON BALASTRO INTEGRAL AUTOREGULADO ALTO FACTOR DE POTENCIA PARA OPERAR UNA LAMPARA  DE 100 WATTS. 220 VOLTS, VAPOR DE SODIO,  CAT.  NPR100HP62C12K,  MARCA</v>
          </cell>
          <cell r="E1945" t="str">
            <v>PZA</v>
          </cell>
          <cell r="F1945">
            <v>3602.71</v>
          </cell>
          <cell r="G1945">
            <v>3602.71</v>
          </cell>
          <cell r="H1945">
            <v>3660.1</v>
          </cell>
          <cell r="I1945">
            <v>3602.71</v>
          </cell>
          <cell r="J1945">
            <v>3660.1</v>
          </cell>
          <cell r="K1945">
            <v>3641.11</v>
          </cell>
          <cell r="L1945">
            <v>3641.11</v>
          </cell>
          <cell r="M1945">
            <v>3641.11</v>
          </cell>
          <cell r="N1945">
            <v>3641.11</v>
          </cell>
        </row>
        <row r="1946">
          <cell r="D1946" t="str">
            <v>HOLOPHANE;  INCLUYE: ACARREOS, ARMADO, FLETE, ANDAMIOS, CONEXIONES, PRUEBAS, HERRAMIENTA MENOR Y MANO DE OBRA.</v>
          </cell>
        </row>
        <row r="1948">
          <cell r="C1948" t="str">
            <v>1707000270</v>
          </cell>
          <cell r="D1948" t="str">
            <v>SUMINISTRO  Y COLOCACION  DE LUMINARIO AUTOBALASTRADO, PARA SU USO EXTERIOR TIPO PROYECTOR  NPB2 PRISMBEAM II , CAT. NPB2400MH6253W, CON ARMADURA DE FUNDICION DE ALUMINIO, UN REFLECTOR DE LAMINA DE ALUMINIO Y REFRATOR DE CRISTAL  ENDURAL, CURVA NEMA 3 X</v>
          </cell>
          <cell r="E1948" t="str">
            <v>PZA</v>
          </cell>
          <cell r="F1948">
            <v>7050.23</v>
          </cell>
          <cell r="G1948">
            <v>7050.23</v>
          </cell>
          <cell r="H1948">
            <v>7313.92</v>
          </cell>
          <cell r="I1948">
            <v>7050.23</v>
          </cell>
          <cell r="J1948">
            <v>7313.92</v>
          </cell>
          <cell r="K1948">
            <v>7227.19</v>
          </cell>
          <cell r="L1948">
            <v>7227.19</v>
          </cell>
          <cell r="M1948">
            <v>7227.19</v>
          </cell>
          <cell r="N1948">
            <v>7227.19</v>
          </cell>
        </row>
        <row r="1949">
          <cell r="D1949" t="str">
            <v>3, BALASTRO AUTOREGULADO DE ALTO FACTOR DE POTENCIA PARA OPERAR UNA LAMPARA DE ADITIVOS METALICOS CON UNA POTENCIA DE 400 WATTS, 220 VOLTS, 60 HZ, MARCA HOLOPHANE;   INCLUYE: ACARREO, FLETE, ARMADO,  ELEVACION, CONEXIONES, PRUEBAS, HERRAMIENTA MENOR  Y</v>
          </cell>
        </row>
        <row r="1950">
          <cell r="D1950" t="str">
            <v>MANO DE OBRA.</v>
          </cell>
        </row>
        <row r="1952">
          <cell r="C1952" t="str">
            <v>1707000280</v>
          </cell>
          <cell r="D1952" t="str">
            <v>SUMINISTRO  Y  COLOCACION   DE LUMINARIO AUTOBALASTRADO, PARA SU USO EXTERIOR TIPO PROYECTOR  NPB2 PRISMBEAM II , CAT. NPB2C10MH6233N, CON ARMADURA DE FUNDICION DE ALUMINIO, UN REFLECTOR DE LAMINA DE ALUMINIO Y REFRATOR DE CRISTAL  ENDURAL, CURVA NEMA 3 X</v>
          </cell>
          <cell r="E1952" t="str">
            <v>PZA</v>
          </cell>
          <cell r="F1952">
            <v>7854.16</v>
          </cell>
          <cell r="G1952">
            <v>7854.16</v>
          </cell>
          <cell r="H1952">
            <v>8188.09</v>
          </cell>
          <cell r="I1952">
            <v>7854.16</v>
          </cell>
          <cell r="J1952">
            <v>8188.09</v>
          </cell>
          <cell r="K1952">
            <v>8076.51</v>
          </cell>
          <cell r="L1952">
            <v>8076.51</v>
          </cell>
          <cell r="M1952">
            <v>8076.51</v>
          </cell>
          <cell r="N1952">
            <v>8076.51</v>
          </cell>
        </row>
        <row r="1954">
          <cell r="D1954" t="str">
            <v>3, BALASTRO AUTOREGULADO DE ALTO FACTOR DE POTENCIA PARA OPERAR UNA LAMPARA DE ADITIVOS METALICOS CON UNA POTENCIA DE 1000 WATTS, 220 VOLTS, 60 HZ, MARCA HOLOPHANE;   INCLUYE: ACARREO, FLETE, ARMADO,  ELEVACION, CONEXIONES, PRUEBAS, HERRAMIENTA MENOR  Y</v>
          </cell>
        </row>
        <row r="1955">
          <cell r="D1955" t="str">
            <v>MANO DE OBRA.</v>
          </cell>
        </row>
        <row r="1957">
          <cell r="C1957" t="str">
            <v>1707000290</v>
          </cell>
          <cell r="D1957" t="str">
            <v>SUMINISTRO  Y  COLOCACION   DE LUMINARIO AUTOBALASTRADO, PARA SU USO EXTERIOR TIPO PROYECTOR  NPB2 PRISMBEAM II , CAT. NPB2C10HP6244N, CON ARMADURA DE FUNDICION DE ALUMINIO, UN REFLECTOR DE LAMINA DE ALUMINIO Y REFRATOR DE CRISTAL  ENDURAL, CURVA NEMA 3 X</v>
          </cell>
          <cell r="E1957" t="str">
            <v>PZA</v>
          </cell>
          <cell r="F1957">
            <v>8007.17</v>
          </cell>
          <cell r="G1957">
            <v>8007.17</v>
          </cell>
          <cell r="H1957">
            <v>8341.11</v>
          </cell>
          <cell r="I1957">
            <v>8007.17</v>
          </cell>
          <cell r="J1957">
            <v>8341.11</v>
          </cell>
          <cell r="K1957">
            <v>8229.52</v>
          </cell>
          <cell r="L1957">
            <v>8229.52</v>
          </cell>
          <cell r="M1957">
            <v>8229.52</v>
          </cell>
          <cell r="N1957">
            <v>8229.52</v>
          </cell>
        </row>
        <row r="1958">
          <cell r="D1958" t="str">
            <v>3, BALASTRO AUTOREGULADO DE ALTO FACTOR DE POTENCIA PARA OPERAR UNA LAMPARA DE VAPOR DE SODIO CON UNA POTENCIA DE 1000 WATTS, 220 VOLTS, 60 HZ, MARCA HOLOPHANE;   INCLUYE: ACARREO, FLETE, ARMADO,  ELEVACION, CONEXIONES, PRUEBAS, HERRAMIENTA MENOR  Y MANO</v>
          </cell>
        </row>
        <row r="1959">
          <cell r="D1959" t="str">
            <v>DE OBRA.</v>
          </cell>
        </row>
        <row r="1961">
          <cell r="C1961" t="str">
            <v>1707000300</v>
          </cell>
          <cell r="D1961" t="str">
            <v>SUMINISTRO  Y  COLOCACION   DE LUMINARIO AUTOBALASTRADO, PARA SU USO EXTERIOR TIPO PROYECTOR  NPB2 PRISMBEAM II , CAT. NPB2C15MH6233N, CON ARMADURA DE FUNDICION DE ALUMINIO, UN REFLECTOR DE LAMINA DE ALUMINIO Y REFRATOR DE CRISTAL  ENDURAL, CURVA NEMA 3 X</v>
          </cell>
          <cell r="E1961" t="str">
            <v>PZA</v>
          </cell>
          <cell r="F1961">
            <v>8012.39</v>
          </cell>
          <cell r="G1961">
            <v>8012.39</v>
          </cell>
          <cell r="H1961">
            <v>8346.32</v>
          </cell>
          <cell r="I1961">
            <v>8012.39</v>
          </cell>
          <cell r="J1961">
            <v>8346.32</v>
          </cell>
          <cell r="K1961">
            <v>8234.73</v>
          </cell>
          <cell r="L1961">
            <v>8234.73</v>
          </cell>
          <cell r="M1961">
            <v>8234.73</v>
          </cell>
          <cell r="N1961">
            <v>8234.73</v>
          </cell>
        </row>
        <row r="1962">
          <cell r="D1962" t="str">
            <v>3, BALASTRO AUTOREGULADO DE ALTO FACTOR DE POTENCIA PARA OPERAR UNA LAMPARA DE ADITIVOS METALICOS CON UNA POTENCIA DE 1500 WATTS, 220 VOLTS, 60 HZ, MARCA HOLOPHANE;   INCLUYE: ACARREO, FLETE, ARMADO,  ELEVACION, CONEXIONES, PRUEBAS, HERRAMIENTA MENOR  Y</v>
          </cell>
        </row>
        <row r="1964">
          <cell r="D1964" t="str">
            <v>MANO DE OBRA.</v>
          </cell>
        </row>
        <row r="1966">
          <cell r="C1966" t="str">
            <v>1707000310</v>
          </cell>
          <cell r="D1966" t="str">
            <v>SUMINISTRO  Y  COLOCACION   DE LUMINARIO AUTOBALASTRADO, PARA SU USO EXTERIOR TIPO PROYECTOR  NPB2 PRISMBEAM II , CAT. NPB2400HP6253W, CON ARMADURA DE FUNDICION DE ALUMINIO, UN REFLECTOR DE LAMINA DE ALUMINIO Y REFRATOR DE CRISTAL  ENDURAL, CURVA NEMA 3 X</v>
          </cell>
          <cell r="E1966" t="str">
            <v>PZA</v>
          </cell>
          <cell r="F1966">
            <v>7972.76</v>
          </cell>
          <cell r="G1966">
            <v>7972.76</v>
          </cell>
          <cell r="H1966">
            <v>8236.44</v>
          </cell>
          <cell r="I1966">
            <v>7972.76</v>
          </cell>
          <cell r="J1966">
            <v>8236.44</v>
          </cell>
          <cell r="K1966">
            <v>8149.72</v>
          </cell>
          <cell r="L1966">
            <v>8149.72</v>
          </cell>
          <cell r="M1966">
            <v>8149.72</v>
          </cell>
          <cell r="N1966">
            <v>8149.72</v>
          </cell>
        </row>
        <row r="1967">
          <cell r="D1967" t="str">
            <v>3, BALASTRO AUTOREGULADO DE ALTO FACTOR DE POTENCIA PARA OPERAR UNA LAMPARA DE VAPOR DE SODIO CON UNA POTENCIA DE 400 WATTS, 220 VOLTS, 60 HZ, MARCA HOLOPHANE;   INCLUYE: ACARREO, FLETE, ARMADO,  ELEVACION, CONEXIONES, PRUEBAS, HERRAMIENTA MENOR  Y MANO</v>
          </cell>
        </row>
        <row r="1968">
          <cell r="D1968" t="str">
            <v>DE OBRA.</v>
          </cell>
        </row>
        <row r="1970">
          <cell r="C1970" t="str">
            <v>1707000320</v>
          </cell>
          <cell r="D1970" t="str">
            <v>SUMINISTRO Y COLOCACION DE LUMINARIO AUTOBALASTRADO SERVICIO EXTERIOR SERIE MODULE 600,CAT NMW15AHP62Z, VAPOR DE SODIO, 220 VOLTS,CON BALASTRO INTEGRAL ELECTRONICO PARA OPERAR UNA LAMPARA DE 150 WATTS,  MARCA HOLOPHANE; INCLUYE: ACARREOS, ARMADO, FLETE,</v>
          </cell>
          <cell r="E1970" t="str">
            <v>PZA</v>
          </cell>
          <cell r="F1970">
            <v>5076.84</v>
          </cell>
          <cell r="G1970">
            <v>5076.84</v>
          </cell>
          <cell r="H1970">
            <v>5134.2299999999996</v>
          </cell>
          <cell r="I1970">
            <v>5076.84</v>
          </cell>
          <cell r="J1970">
            <v>5134.2299999999996</v>
          </cell>
          <cell r="K1970">
            <v>5115.2299999999996</v>
          </cell>
          <cell r="L1970">
            <v>5115.2299999999996</v>
          </cell>
          <cell r="M1970">
            <v>5115.2299999999996</v>
          </cell>
          <cell r="N1970">
            <v>5115.2299999999996</v>
          </cell>
        </row>
        <row r="1971">
          <cell r="D1971" t="str">
            <v>ELEVACIÓN, CONEXIONES,  PRUEBAS,  ANDAMIOS, HERRAMIENTA MENOR Y MANO DE OBRA.</v>
          </cell>
        </row>
        <row r="1973">
          <cell r="C1973" t="str">
            <v>1707000330</v>
          </cell>
          <cell r="D1973" t="str">
            <v>SUMINISTRO Y COLOCACION DE LUMINARIO AUTOBALASTRADO SERVICIO EXTERIOR SERIE MODULE 600,CAT NMW250MH62Z,   ADITIVOS METALICOS, 220 VOLTS,CON BALASTRO INTEGRAL ELECTRONICO PARA OPERAR UNA LAMPARA DE 250 WATTS,  MARCA HOLOPHANE; INCLUYE: ACARREOS, ARMADO,</v>
          </cell>
          <cell r="E1973" t="str">
            <v>PZA</v>
          </cell>
          <cell r="F1973">
            <v>4954.97</v>
          </cell>
          <cell r="G1973">
            <v>4954.97</v>
          </cell>
          <cell r="H1973">
            <v>5012.3500000000004</v>
          </cell>
          <cell r="I1973">
            <v>4954.97</v>
          </cell>
          <cell r="J1973">
            <v>5012.3500000000004</v>
          </cell>
          <cell r="K1973">
            <v>4993.3599999999997</v>
          </cell>
          <cell r="L1973">
            <v>4993.3599999999997</v>
          </cell>
          <cell r="M1973">
            <v>4993.3599999999997</v>
          </cell>
          <cell r="N1973">
            <v>4993.3599999999997</v>
          </cell>
        </row>
        <row r="1975">
          <cell r="D1975" t="str">
            <v>FLETE, ELEVACIÓN, CONEXIONES,  PRUEBAS,  ANDAMIOS, HERRAMIENTA MENOR Y MANO DE OBRA.</v>
          </cell>
        </row>
        <row r="1977">
          <cell r="C1977" t="str">
            <v>1707000340</v>
          </cell>
          <cell r="D1977" t="str">
            <v>SUMINISTRO Y COLOCACION DE LUMINARIO AUTOBALASTRADO SERVICIO EXTERIOR SERIE MODULE 600,CAT  NMW400HP62Z,  VAPOR DE SODIO, 220 VOLTS,CON BALASTRO INTEGRAL ELECTRONICO PARA OPERAR UNA LAMPARA DE 400 WATTS,  MARCA HOLOPHANE; INCLUYE: ACARREOS, ARMADO,</v>
          </cell>
          <cell r="E1977" t="str">
            <v>PZA</v>
          </cell>
          <cell r="F1977">
            <v>5571.67</v>
          </cell>
          <cell r="G1977">
            <v>5571.67</v>
          </cell>
          <cell r="H1977">
            <v>5629.04</v>
          </cell>
          <cell r="I1977">
            <v>5571.67</v>
          </cell>
          <cell r="J1977">
            <v>5629.04</v>
          </cell>
          <cell r="K1977">
            <v>5610.06</v>
          </cell>
          <cell r="L1977">
            <v>5610.06</v>
          </cell>
          <cell r="M1977">
            <v>5610.06</v>
          </cell>
          <cell r="N1977">
            <v>5610.06</v>
          </cell>
        </row>
        <row r="1978">
          <cell r="D1978" t="str">
            <v>FLETE, ELEVACIÓN, CONEXIONES,  PRUEBAS,  ANDAMIOS, HERRAMIENTA MENOR Y MANO DE OBRA.</v>
          </cell>
        </row>
        <row r="1980">
          <cell r="C1980" t="str">
            <v>1707000350</v>
          </cell>
          <cell r="D1980" t="str">
            <v>SUMINISTRO Y COLOCACION DE LUMINARIO AUTOBALASTRADO SERVICIO EXTERIOR SERIE MODULE 600,CAT  NMW250HP62Z,  VAPOR DE SODIO, 220 VOLTS,CON BALASTRO INTEGRAL ELECTRONICO PARA OPERAR UNA LAMPARA DE 250 WATTS,  MARCA HOLOPHANE; INCLUYE: ACARREOS, ARMADO,</v>
          </cell>
          <cell r="E1980" t="str">
            <v>PZA</v>
          </cell>
          <cell r="F1980">
            <v>5306.65</v>
          </cell>
          <cell r="G1980">
            <v>5306.65</v>
          </cell>
          <cell r="H1980">
            <v>5364.03</v>
          </cell>
          <cell r="I1980">
            <v>5306.65</v>
          </cell>
          <cell r="J1980">
            <v>5364.03</v>
          </cell>
          <cell r="K1980">
            <v>5345.04</v>
          </cell>
          <cell r="L1980">
            <v>5345.04</v>
          </cell>
          <cell r="M1980">
            <v>5345.04</v>
          </cell>
          <cell r="N1980">
            <v>5345.04</v>
          </cell>
        </row>
        <row r="1981">
          <cell r="D1981" t="str">
            <v>FLETE, ELEVACIÓN, CONEXIONES,  PRUEBAS,  ANDAMIOS, HERRAMIENTA MENOR Y MANO DE OBRA.</v>
          </cell>
        </row>
        <row r="1983">
          <cell r="C1983" t="str">
            <v>1707000360</v>
          </cell>
          <cell r="D1983" t="str">
            <v>SUMINISTRO Y COLOCACION DE LUMINARIO AUTOBALASTRADO USO EXTERIOR SERIE WALLPACKETTE 410, CAT. NWP2 100MH62Z, FABRICADO CON ARMADURA DE FUNDICION  DE ALUMINIO, SU SISTEMA OPTICO LO COMPONE UN REFRACTOR  DE CRISTAL ENDURAL BOROSILICATO PARA EL CONTROL DE</v>
          </cell>
          <cell r="E1983" t="str">
            <v>PZA</v>
          </cell>
          <cell r="F1983">
            <v>2772.2</v>
          </cell>
          <cell r="G1983">
            <v>2772.2</v>
          </cell>
          <cell r="H1983">
            <v>2829.59</v>
          </cell>
          <cell r="I1983">
            <v>2772.2</v>
          </cell>
          <cell r="J1983">
            <v>2829.59</v>
          </cell>
          <cell r="K1983">
            <v>2810.59</v>
          </cell>
          <cell r="L1983">
            <v>2810.59</v>
          </cell>
          <cell r="M1983">
            <v>2810.59</v>
          </cell>
          <cell r="N1983">
            <v>2810.59</v>
          </cell>
        </row>
        <row r="1984">
          <cell r="D1984" t="str">
            <v>LUZ,  CON BALASTRO INTEGRAL DE ALTO FACTOR DE POTENCIA  LISTO PARA OPERAR UNA LAMPARA  DE 100 WATTS, 220 VOLTS,  ADITIVOS METALICOS,  MARCA HOLOPHANE; INCLUYE: ACARREO, ARMADO, FLETE, ELEVACION, PRUEBAS, CONEXIONES, HERRAMIENTA MENOR Y MANO DE OBRA.</v>
          </cell>
        </row>
        <row r="1987">
          <cell r="C1987" t="str">
            <v>1707000370</v>
          </cell>
          <cell r="D1987" t="str">
            <v>SUMINISTRO Y COLOCACION DE LUMINARIO AUTOBALASTRADO USO EXTERIOR SERIE WALLPACKETTE 410, CAT. NWP2100HP62Z, FABRICADO CON ARMADURA DE FUNDICION  DE ALUMINIO, SU SISTEMA OPTICO LO COMPONE UN REFRACTOR  DE CRISTAL ENDURAL BOROSILICATO PARA EL CONTROL DE</v>
          </cell>
          <cell r="E1987" t="str">
            <v>PZA</v>
          </cell>
          <cell r="F1987">
            <v>2903.35</v>
          </cell>
          <cell r="G1987">
            <v>2903.35</v>
          </cell>
          <cell r="H1987">
            <v>2960.72</v>
          </cell>
          <cell r="I1987">
            <v>2903.35</v>
          </cell>
          <cell r="J1987">
            <v>2960.72</v>
          </cell>
          <cell r="K1987">
            <v>2941.74</v>
          </cell>
          <cell r="L1987">
            <v>2941.74</v>
          </cell>
          <cell r="M1987">
            <v>2941.74</v>
          </cell>
          <cell r="N1987">
            <v>2941.74</v>
          </cell>
        </row>
        <row r="1988">
          <cell r="D1988" t="str">
            <v>LUZ,  CON BALASTRO INTEGRAL DE ALTO FACTOR DE POTENCIA  LISTO PARA OPERAR UNA LAMPARA  DE 100 WATTS, 220 VOLTS, VAPOR DE SODIO,  MARCA HOLOPHANE; INCLUYE: ACARREO, ARMADO, FLETE, ELEVACION, PRUEBAS, CONEXIONES, HERRAMIENTA MENOR Y MANO DE OBRA.</v>
          </cell>
        </row>
        <row r="1990">
          <cell r="C1990" t="str">
            <v>1707000380</v>
          </cell>
          <cell r="D1990" t="str">
            <v>SUMINISTRO Y COLOCACION DE LUMINARIO AUTOBALASTRADO USO EXTERIOR SERIE WALLPACKETTE 410, CAT. NWP2175MH62Z, FABRICADO CON ARMADURA DE FUNDICION  DE ALUMINIO, SU SISTEMA OPTICO LO COMPONE UN REFRACTOR  DE CRISTAL ENDURAL BOROSILICATO PARA EL CONTROL DE</v>
          </cell>
          <cell r="E1990" t="str">
            <v>PZA</v>
          </cell>
          <cell r="F1990">
            <v>2925.15</v>
          </cell>
          <cell r="G1990">
            <v>2925.15</v>
          </cell>
          <cell r="H1990">
            <v>2982.53</v>
          </cell>
          <cell r="I1990">
            <v>2925.15</v>
          </cell>
          <cell r="J1990">
            <v>2982.53</v>
          </cell>
          <cell r="K1990">
            <v>2963.55</v>
          </cell>
          <cell r="L1990">
            <v>2963.55</v>
          </cell>
          <cell r="M1990">
            <v>2963.55</v>
          </cell>
          <cell r="N1990">
            <v>2963.55</v>
          </cell>
        </row>
        <row r="1991">
          <cell r="D1991" t="str">
            <v>LUZ,  CON BALASTRO INTEGRAL DE ALTO FACTOR DE POTENCIA  LISTO PARA OPERAR UNA LAMPARA  DE 175 WATTS, 220 VOLTS, ADITIVOS METALICOS,  MARCA HOLOPHANE; INCLUYE: ACARREO, ARMADO, FLETE, ELEVACION, PRUEBAS, CONEXIONES, HERRAMIENTA MENOR Y MANO DE OBRA.</v>
          </cell>
        </row>
        <row r="1993">
          <cell r="C1993" t="str">
            <v>1707000390</v>
          </cell>
          <cell r="D1993" t="str">
            <v>SUMINISTRO  Y  COLOCACION DE LUMINARIO SERVICIO EXTERIOR, SERIE SQUARE POSTOP, CAT. SQP250HP62G, FABRICADO EN FUNDICION  100% ALUMINIO, TIPO PUNTA DE POSTE, CON REFLECTOR DE CRISTAL BOROSILICATO ENDURAL DE FORMA CUADRADA Y CONFIGURACION PRISMATICA DE ALTA</v>
          </cell>
          <cell r="E1993" t="str">
            <v>PZA</v>
          </cell>
          <cell r="F1993">
            <v>6800.36</v>
          </cell>
          <cell r="G1993">
            <v>6800.36</v>
          </cell>
          <cell r="H1993">
            <v>6857.75</v>
          </cell>
          <cell r="I1993">
            <v>6800.36</v>
          </cell>
          <cell r="J1993">
            <v>6857.75</v>
          </cell>
          <cell r="K1993">
            <v>6838.76</v>
          </cell>
          <cell r="L1993">
            <v>6838.76</v>
          </cell>
          <cell r="M1993">
            <v>6838.76</v>
          </cell>
          <cell r="N1993">
            <v>6838.76</v>
          </cell>
        </row>
        <row r="1995">
          <cell r="D1995" t="str">
            <v>EFICIENCIA Y BAJ A BRILLANTES,  CON BALASTRO INTEGRAL AUTOREGULADO PARA OPERAR UNA LAMPARA DE 250 WATTS, VAPOR DE SODIO, 220 VOLTS, MARCA HOLOPHANE, INCLUYE: ACARREOS, ARMADO, FLETE, ELEVACIÓN, CONEXIONES,  PRUEBAS,  ANDAMIOS, HERRAMIENTA MENOR Y MANO DE</v>
          </cell>
        </row>
        <row r="1996">
          <cell r="D1996" t="str">
            <v>OBRA.</v>
          </cell>
        </row>
        <row r="1998">
          <cell r="C1998" t="str">
            <v>1707000400</v>
          </cell>
          <cell r="D1998" t="str">
            <v>SUMINISTRO Y COLOCACION DE LUMINARIO SERVICIO EXTERIOR, SERIE SQUARE POSTOP, CAT. SQP400MH62G, FABRICADO EN FUNDICION  100% ALUMINIO, TIPO PUNTA DE POSTE, CON REFLECTOR DE CRISTAL BOROSILICATO ENDURAL DE FORMA CUADRADA Y CONFIGURACION PRISMATICA DE ALTA</v>
          </cell>
          <cell r="E1998" t="str">
            <v>PZA</v>
          </cell>
          <cell r="F1998">
            <v>6679.75</v>
          </cell>
          <cell r="G1998">
            <v>6679.75</v>
          </cell>
          <cell r="H1998">
            <v>6737.14</v>
          </cell>
          <cell r="I1998">
            <v>6679.75</v>
          </cell>
          <cell r="J1998">
            <v>6737.14</v>
          </cell>
          <cell r="K1998">
            <v>6718.14</v>
          </cell>
          <cell r="L1998">
            <v>6718.14</v>
          </cell>
          <cell r="M1998">
            <v>6718.14</v>
          </cell>
          <cell r="N1998">
            <v>6718.14</v>
          </cell>
        </row>
        <row r="1999">
          <cell r="D1999" t="str">
            <v>EFICIENCIA  Y  BAJ  A BRILLANTES,  CON BALASTRO INTEGRAL AUTOREGULADO PARA OPERAR UNA LAMPARA DE 400 WATTS, ADITIVOS METALICOS, 220 VOLTS, MARCA HOLOPHANE, INCLUYE: ACARREOS, ARMADO, FLETE, ELEVACIÓN, CONEXIONES,  PRUEBAS,  ANDAMIOS, HERRAMIENTA MENOR Y</v>
          </cell>
        </row>
        <row r="2000">
          <cell r="D2000" t="str">
            <v>MANO DE OBRA.</v>
          </cell>
        </row>
        <row r="2002">
          <cell r="C2002" t="str">
            <v>1707000410</v>
          </cell>
          <cell r="D2002" t="str">
            <v>SUMINISTRO  Y  COLOCACION DE LUMINARIO SERVICIO EXTERIOR, SERIE SQUARE POSTOP, CAT. SQP400HP62G, FABRICADO EN FUNDICION  100% ALUMINIO, TIPO PUNTA DE POSTE, CON REFLECTOR DE CRISTAL BOROSILICATO ENDURAL DE FORMA CUADRADA Y CONFIGURACION PRISMATICA DE ALTA</v>
          </cell>
          <cell r="E2002" t="str">
            <v>PZA</v>
          </cell>
          <cell r="F2002">
            <v>7315.79</v>
          </cell>
          <cell r="G2002">
            <v>7315.79</v>
          </cell>
          <cell r="H2002">
            <v>7373.17</v>
          </cell>
          <cell r="I2002">
            <v>7315.79</v>
          </cell>
          <cell r="J2002">
            <v>7373.17</v>
          </cell>
          <cell r="K2002">
            <v>7354.18</v>
          </cell>
          <cell r="L2002">
            <v>7354.18</v>
          </cell>
          <cell r="M2002">
            <v>7354.18</v>
          </cell>
          <cell r="N2002">
            <v>7354.18</v>
          </cell>
        </row>
        <row r="2003">
          <cell r="D2003" t="str">
            <v>EFICIENCIA Y BAJ A BRILLANTES,  CON BALASTRO INTEGRAL AUTOREGULADO PARA OPERAR UNA LAMPARA DE 400 WATTS, VAPOR DE SODIO, 220 VOLTS, MARCA HOLOPHANE, INCLUYE: ACARREOS, ARMADO, FLETE, ELEVACIÓN, CONEXIONES,  PRUEBAS,  ANDAMIOS, HERRAMIENTA MENOR Y MANO DE</v>
          </cell>
        </row>
        <row r="2005">
          <cell r="D2005" t="str">
            <v>OBRA.</v>
          </cell>
        </row>
        <row r="2007">
          <cell r="C2007" t="str">
            <v>1707000420</v>
          </cell>
          <cell r="D2007" t="str">
            <v>SUMINISTRO Y COLOCACION DE LUMINARIO SERVICIO EXTERIOR, SERIE SQUARE POSTOP, CAT. SQP250MH62G, FABRICADO EN FUNDICION  100% ALUMINIO, TIPO PUNTA DE POSTE, CON REFLECTOR DE CRISTAL BOROSILICATO ENDURAL DE FORMA CUADRADA Y CONFIGURACION PRISMATICA DE ALTA</v>
          </cell>
          <cell r="E2007" t="str">
            <v>PZA</v>
          </cell>
          <cell r="F2007">
            <v>6621.66</v>
          </cell>
          <cell r="G2007">
            <v>6621.66</v>
          </cell>
          <cell r="H2007">
            <v>6679.05</v>
          </cell>
          <cell r="I2007">
            <v>6621.66</v>
          </cell>
          <cell r="J2007">
            <v>6679.05</v>
          </cell>
          <cell r="K2007">
            <v>6660.05</v>
          </cell>
          <cell r="L2007">
            <v>6660.05</v>
          </cell>
          <cell r="M2007">
            <v>6660.05</v>
          </cell>
          <cell r="N2007">
            <v>6660.05</v>
          </cell>
        </row>
        <row r="2008">
          <cell r="D2008" t="str">
            <v>EFICIENCIA  Y  BAJ  A BRILLANTES,  CON BALASTRO INTEGRAL AUTOREGULADO PARA OPERAR UNA LAMPARA DE 250 WATTS, ADITIVOS METALICOS, 220 VOLTS, MARCA HOLOPHANE, INCLUYE: ACARREOS, ARMADO, FLETE, ELEVACIÓN, CONEXIONES,  PRUEBAS,  ANDAMIOS, HERRAMIENTA MENOR Y</v>
          </cell>
        </row>
        <row r="2009">
          <cell r="D2009" t="str">
            <v>MANO DE OBRA.</v>
          </cell>
        </row>
        <row r="2011">
          <cell r="C2011" t="str">
            <v>1707000430</v>
          </cell>
          <cell r="D2011" t="str">
            <v>SUMINISTRO Y COLOCACION DE LUMINARIO AUTOBALASTRADO, SERVICIO EXTERIOR SERIE RSL-350 COLONIAL MEXICANO, CAT.NRP15AHP62KG3, FABRICADO CON ARMADURA EN FUNDICION DE ALUNIMIO, CON BALASTRO INTEGRAL AUTOREGULADO ALTO FACTOR DE POTENCIA PARA OPERAR UNA</v>
          </cell>
          <cell r="E2011" t="str">
            <v>PZA</v>
          </cell>
          <cell r="F2011">
            <v>4921.43</v>
          </cell>
          <cell r="G2011">
            <v>4921.43</v>
          </cell>
          <cell r="H2011">
            <v>4978.8100000000004</v>
          </cell>
          <cell r="I2011">
            <v>4921.43</v>
          </cell>
          <cell r="J2011">
            <v>4978.8100000000004</v>
          </cell>
          <cell r="K2011">
            <v>4959.82</v>
          </cell>
          <cell r="L2011">
            <v>4959.82</v>
          </cell>
          <cell r="M2011">
            <v>4959.82</v>
          </cell>
          <cell r="N2011">
            <v>4959.82</v>
          </cell>
        </row>
        <row r="2012">
          <cell r="D2012" t="str">
            <v>LAMPARA DE 150 WATTS, VAPOR DE SODIO, 220 VOLTS, MARCA HOLOPHANE, INCLUYE: ACARREOS, ARMADO, FLETE, ELEVACIÓN, CONEXIONES,  PRUEBAS,  ANDAMIOS, HERRAMIENTA MENOR Y MANO DE OBRA.</v>
          </cell>
        </row>
        <row r="2014">
          <cell r="C2014" t="str">
            <v>1707000440</v>
          </cell>
          <cell r="D2014" t="str">
            <v>SUMINISTRO Y COLOCACION DE LUMINARIO AUTOBALASTRADO, SERVICIO EXTERIOR SERIE RSL-350 COLONIAL MEXICANO, CAT.NRP250HP62KG3 , FABRICADO CON ARMADURA EN FUNDICION DE ALUNIMIO, CON BALASTRO INTEGRAL AUTOREGULADO ALTO FACTOR DE POTENCIA PARA OPERAR UNA</v>
          </cell>
          <cell r="E2014" t="str">
            <v>PZA</v>
          </cell>
          <cell r="F2014">
            <v>5289.38</v>
          </cell>
          <cell r="G2014">
            <v>5289.38</v>
          </cell>
          <cell r="H2014">
            <v>5346.77</v>
          </cell>
          <cell r="I2014">
            <v>5289.38</v>
          </cell>
          <cell r="J2014">
            <v>5346.77</v>
          </cell>
          <cell r="K2014">
            <v>5327.77</v>
          </cell>
          <cell r="L2014">
            <v>5327.77</v>
          </cell>
          <cell r="M2014">
            <v>5327.77</v>
          </cell>
          <cell r="N2014">
            <v>5327.77</v>
          </cell>
        </row>
        <row r="2016">
          <cell r="D2016" t="str">
            <v>LAMPARA DE 250 WATTS, VAPOR DE SODIO, 220 VOLTS, MARCA HOLOPHANE, INCLUYE: ACARREOS, ARMADO, FLETE, ELEVACIÓN, CONEXIONES,  PRUEBAS,  ANDAMIOS, HERRAMIENTA MENOR Y MANO DE OBRA.</v>
          </cell>
        </row>
        <row r="2018">
          <cell r="C2018" t="str">
            <v>1707000450</v>
          </cell>
          <cell r="D2018" t="str">
            <v>SUMINISTRO Y COLOCACION DE LUMINARIO AUTOBALASTRADO, SERVICIO EXTERIOR SERIE RSL-350 COLONIAL MEXICANO, CAT.NPR250MH62KG3, FABRICADO CON ARMADURA EN FUNDICION DE ALUNIMIO, CON BALASTRO INTEGRAL AUTOREGULADO ALTO FACTOR DE POTENCIA PARA OPERAR UNA</v>
          </cell>
          <cell r="E2018" t="str">
            <v>PZA</v>
          </cell>
          <cell r="F2018">
            <v>4704.57</v>
          </cell>
          <cell r="G2018">
            <v>4704.57</v>
          </cell>
          <cell r="H2018">
            <v>4761.96</v>
          </cell>
          <cell r="I2018">
            <v>4704.57</v>
          </cell>
          <cell r="J2018">
            <v>4761.96</v>
          </cell>
          <cell r="K2018">
            <v>4742.97</v>
          </cell>
          <cell r="L2018">
            <v>4742.97</v>
          </cell>
          <cell r="M2018">
            <v>4742.97</v>
          </cell>
          <cell r="N2018">
            <v>4742.97</v>
          </cell>
        </row>
        <row r="2019">
          <cell r="D2019" t="str">
            <v>LAMPARA DE 250 WATTS, ADITIVOS METALICOS, 220 VOLTS, MARCA HOLOPHANE, INCLUYE: ACARREOS, ARMADO, FLETE, ELEVACIÓN, CONEXIONES,  PRUEBAS,  ANDAMIOS, HERRAMIENTA MENOR Y MANO DE OBRA.</v>
          </cell>
        </row>
        <row r="2021">
          <cell r="C2021" t="str">
            <v>1707000460</v>
          </cell>
          <cell r="D2021" t="str">
            <v>SUMINISTRO Y COLOCACION DE LUMINARIO AUTOBALASTRADO SERVICIO EXTERIOR DECORATIVO DE ALTO RENDIMIENTO SERIE VENUS, CAT. VNV15AHP62K, FABRICADA CON FUNDICION DE ALUMINIO BAJO COBRE, CON BALASTRO INTEGRAL AUTOREGULADO CON ALTO FACTOR DE POTENCIA PARA</v>
          </cell>
          <cell r="E2021" t="str">
            <v>PZA</v>
          </cell>
          <cell r="F2021">
            <v>4800.55</v>
          </cell>
          <cell r="G2021">
            <v>4800.55</v>
          </cell>
          <cell r="H2021">
            <v>4857.93</v>
          </cell>
          <cell r="I2021">
            <v>4800.55</v>
          </cell>
          <cell r="J2021">
            <v>4857.93</v>
          </cell>
          <cell r="K2021">
            <v>4838.9399999999996</v>
          </cell>
          <cell r="L2021">
            <v>4838.9399999999996</v>
          </cell>
          <cell r="M2021">
            <v>4838.9399999999996</v>
          </cell>
          <cell r="N2021">
            <v>4838.9399999999996</v>
          </cell>
        </row>
        <row r="2022">
          <cell r="D2022" t="str">
            <v>OPERAR UNA LAMPARA  DE 150  WATTS, 220 VOLTS, VAPOR DE SODIO;  MARCA HOLOPHANE;  INCLUYE: ACARREO, ARMADO, FLETE, ELEVACION, CONEXIONES,  PRUEBAS,  HERRAMIENTA MENOR  Y MANO DE OBRA.</v>
          </cell>
        </row>
        <row r="2025">
          <cell r="C2025" t="str">
            <v>1707000470</v>
          </cell>
          <cell r="D2025" t="str">
            <v>SUMINISTRO Y COLOCACION DE LUMINARIO AUTOBALASTRADO SERVICIO EXTERIOR DECORATIVO DE ALTO RENDIMIENTO SERIE VENUS, CAT.VNV250HP62K, FABRICADA CON FUNDICION DE ALUMINIO BAJO COBRE, CON BALASTRO INTEGRAL AUTOREGULADO CON ALTO FACTOR DE POTENCIA PARA OPERAR</v>
          </cell>
          <cell r="E2025" t="str">
            <v>PZA</v>
          </cell>
          <cell r="F2025">
            <v>5021.72</v>
          </cell>
          <cell r="G2025">
            <v>5021.72</v>
          </cell>
          <cell r="H2025">
            <v>5079.09</v>
          </cell>
          <cell r="I2025">
            <v>5021.72</v>
          </cell>
          <cell r="J2025">
            <v>5079.09</v>
          </cell>
          <cell r="K2025">
            <v>5060.1099999999997</v>
          </cell>
          <cell r="L2025">
            <v>5060.1099999999997</v>
          </cell>
          <cell r="M2025">
            <v>5060.1099999999997</v>
          </cell>
          <cell r="N2025">
            <v>5060.1099999999997</v>
          </cell>
        </row>
        <row r="2026">
          <cell r="D2026" t="str">
            <v>UNA LAMPARA  DE 250  WATTS, 220 VOLTS, VAPOR DE SODIO;  MARCA HOLOPHANE;  INCLUYE: ACARREO, ARMADO, FLETE, ELEVACION, CONEXIONES,  PRUEBAS,  HERRAMIENTA MENOR  Y MANO DE OBRA.</v>
          </cell>
        </row>
        <row r="2028">
          <cell r="C2028" t="str">
            <v>1707000480</v>
          </cell>
          <cell r="D2028" t="str">
            <v>SUMINISTRO Y COLOCACION DE LUMINARIO AUTOBALASTRADO SERVICIO EXTERIOR DECORATIVO DE ALTO RENDIMIENTO SERIE VENUS, CAT.VNV250MH62K, FABRICADA CON FUNDICION DE ALUMINIO BAJO COBRE, CON BALASTRO INTEGRAL AUTOREGULADO CON ALTO FACTOR DE POTENCIA PARA OPERAR</v>
          </cell>
          <cell r="E2028" t="str">
            <v>PZA</v>
          </cell>
          <cell r="F2028">
            <v>4670.04</v>
          </cell>
          <cell r="G2028">
            <v>4670.04</v>
          </cell>
          <cell r="H2028">
            <v>4727.43</v>
          </cell>
          <cell r="I2028">
            <v>4670.04</v>
          </cell>
          <cell r="J2028">
            <v>4727.43</v>
          </cell>
          <cell r="K2028">
            <v>4708.43</v>
          </cell>
          <cell r="L2028">
            <v>4708.43</v>
          </cell>
          <cell r="M2028">
            <v>4708.43</v>
          </cell>
          <cell r="N2028">
            <v>4708.43</v>
          </cell>
        </row>
        <row r="2029">
          <cell r="D2029" t="str">
            <v>UNA LAMPARA  DE 250  WATTS, 220 VOLTS, ADITIVOS METALICOS;  MARCA HOLOPHANE;  INCLUYE: ACARREO, ARMADO, FLETE, ELEVACION, CONEXIONES,  PRUEBAS,  HERRAMIENTA MENOR  Y MANO DE OBRA.</v>
          </cell>
        </row>
        <row r="2031">
          <cell r="C2031" t="str">
            <v>1707000490</v>
          </cell>
          <cell r="D2031" t="str">
            <v>SUMINISTRO Y COLOCACION DE LUMINARIO AUTOBALASTRADO SERVICIO EXTERIOR DECORATIVO DE ALTO RENDIMIENTO SERIE VENUS, CAT.VNV400MH62K, FABRICADA CON FUNDICION DE ALUMINIO BAJO COBRE, CON BALASTRO INTEGRAL AUTOREGULADO CON ALTO FACTOR DE POTENCIA PARA OPERAR</v>
          </cell>
          <cell r="E2031" t="str">
            <v>PZA</v>
          </cell>
          <cell r="F2031">
            <v>4719.8</v>
          </cell>
          <cell r="G2031">
            <v>4719.8</v>
          </cell>
          <cell r="H2031">
            <v>4777.1899999999996</v>
          </cell>
          <cell r="I2031">
            <v>4719.8</v>
          </cell>
          <cell r="J2031">
            <v>4777.1899999999996</v>
          </cell>
          <cell r="K2031">
            <v>4758.1899999999996</v>
          </cell>
          <cell r="L2031">
            <v>4758.1899999999996</v>
          </cell>
          <cell r="M2031">
            <v>4758.1899999999996</v>
          </cell>
          <cell r="N2031">
            <v>4758.1899999999996</v>
          </cell>
        </row>
        <row r="2033">
          <cell r="D2033" t="str">
            <v>UNA LAMPARA  DE 400  WATTS, 220 VOLTS, ADITIVOS METALICOS;  MARCA HOLOPHANE;  INCLUYE: ACARREO, ARMADO, FLETE, ELEVACION, CONEXIONES,  PRUEBAS,  HERRAMIENTA MENOR  Y MANO DE OBRA.</v>
          </cell>
        </row>
        <row r="2035">
          <cell r="C2035" t="str">
            <v>1707000500</v>
          </cell>
          <cell r="D2035" t="str">
            <v>SUMINISTRO  Y  COLOCACION  DE  LUMINARIO  PARA  USO  EXTERIOR  TIPO    PROYECTOR  SEGUIDOR PARA RECLUSORIO, CAT.  PA64 10IN H6R, FABRICADO CON ARMADURA DE FORMA CILINDRICA, A BASE DE LAMINA DE  FIERRO, ESMALTADA EN POLVO, LA  ARMADURA  TIENE INSTALADA UNA</v>
          </cell>
          <cell r="E2035" t="str">
            <v>PZA</v>
          </cell>
          <cell r="F2035">
            <v>6922.33</v>
          </cell>
          <cell r="G2035">
            <v>6922.33</v>
          </cell>
          <cell r="H2035">
            <v>7089.28</v>
          </cell>
          <cell r="I2035">
            <v>6922.33</v>
          </cell>
          <cell r="J2035">
            <v>7089.28</v>
          </cell>
          <cell r="K2035">
            <v>7033.51</v>
          </cell>
          <cell r="L2035">
            <v>7033.51</v>
          </cell>
          <cell r="M2035">
            <v>7033.51</v>
          </cell>
          <cell r="N2035">
            <v>7033.51</v>
          </cell>
        </row>
        <row r="2036">
          <cell r="D2036" t="str">
            <v>HORQUILLA DE FUNDICION DE ALUMINIO PARA PERMITIR MOVIMIENTOS VERTICALES Y HORIZONTALES, OPERA CON UNA LAMPARA HALOGENO TIPO PAR-64 DE 1000  WATTS, 127  VOLTS, ENCENDIDO RAPIDO, MARCA  HOLOPHANE;  INCLUYE: ACARREO, ARMADO, FLETE, ELEVACION, CONEXIONES,</v>
          </cell>
        </row>
        <row r="2037">
          <cell r="D2037" t="str">
            <v>PRUEBAS,  HERRAMIENTA MENOR  Y MANO DE OBRA.</v>
          </cell>
        </row>
        <row r="2039">
          <cell r="C2039" t="str">
            <v>1707000510</v>
          </cell>
          <cell r="D2039" t="str">
            <v>SUMINISTRO  Y  COLOCACION DE LUMINARIO  AUTOBALASTRADO, PARA USO EXTERIOR SERIE EXPRESS VECTOR, CAT. NHL2-250HP-62-NRL, FABRICADO CON ARMADURA DE FUNDICION DE ALUMINIO, ESTA EQUIPADA CON UN BALASTRO AUTO REGULADO ALTO FACTOR DE POTENCIA PARA OPERAR UNA</v>
          </cell>
          <cell r="E2039" t="str">
            <v>PZA</v>
          </cell>
          <cell r="F2039">
            <v>6311.05</v>
          </cell>
          <cell r="G2039">
            <v>6311.05</v>
          </cell>
          <cell r="H2039">
            <v>6367.65</v>
          </cell>
          <cell r="I2039">
            <v>6311.05</v>
          </cell>
          <cell r="J2039">
            <v>6367.65</v>
          </cell>
          <cell r="K2039">
            <v>6350.2</v>
          </cell>
          <cell r="L2039">
            <v>6350.2</v>
          </cell>
          <cell r="M2039">
            <v>6350.2</v>
          </cell>
          <cell r="N2039">
            <v>6350.2</v>
          </cell>
        </row>
        <row r="2040">
          <cell r="D2040" t="str">
            <v>LAMPARA DE VAPOR DE SODIO ALTA PRESION CON UNA POTENCIA DE 250 WATTS, 220 VCA, 60 HZ, CON ROTULA DE FUNDICION PARA MONTAJE PUNTA DE POSTE, MARCA HOLOPHANE; INCLUYE: ACARREO, FLETE, ELEVACION, ARMADO, CONEXIONES, PRUEBAS, HERRAMIENTA MENOR Y MANO DE OBRA.</v>
          </cell>
        </row>
        <row r="2043">
          <cell r="C2043" t="str">
            <v>1707000520</v>
          </cell>
          <cell r="D2043" t="str">
            <v>SUMINISTRO Y COLOCACION DE LUMINARIO  AUTOBALASTRADO, PARA USO EXTERIOR SERIE EXPRESS VECTOR, CAT. NHL2-250HP-62-MM, FABRICADO CON ARMADURA DE FUNDICION DE ALUMINIO, ESTA EQUIPADA CON UN BALASTRO AUTO REGULADO ALTO FACTOR DE POTENCIA PARA OPERAR UNA</v>
          </cell>
          <cell r="E2043" t="str">
            <v>PZA</v>
          </cell>
          <cell r="F2043">
            <v>6235.69</v>
          </cell>
          <cell r="G2043">
            <v>6235.69</v>
          </cell>
          <cell r="H2043">
            <v>6292.29</v>
          </cell>
          <cell r="I2043">
            <v>6235.69</v>
          </cell>
          <cell r="J2043">
            <v>6292.29</v>
          </cell>
          <cell r="K2043">
            <v>6274.84</v>
          </cell>
          <cell r="L2043">
            <v>6274.84</v>
          </cell>
          <cell r="M2043">
            <v>6274.84</v>
          </cell>
          <cell r="N2043">
            <v>6274.84</v>
          </cell>
        </row>
        <row r="2044">
          <cell r="D2044" t="str">
            <v>LAMPARA DE VAPOR DE SODIO ALTA PRESION CON UNA POTENCIA DE 250 WATTS, 220 VCA, 60 HZ, CON HORQUILLA PARA MONTAJE PUNTA DE POSTE, MARCA HOLOPHANE; INCLUYE: ACARREO, FLETE, ELEVACION, ARMADO, CONEXIONES, PRUEBAS, HERRAMIENTA MENOR Y MANO DE OBRA.</v>
          </cell>
        </row>
        <row r="2046">
          <cell r="C2046" t="str">
            <v>1707000530</v>
          </cell>
          <cell r="D2046" t="str">
            <v>SUMINISTRO Y COLOCACION DE LUMINARIO  AUTOBALASTRADO, PARA USO EXTERIOR SERIE EXPRESS VECTOR, CAT. NHL2-250HP-62-MH, FABRICADO CON ARMADURA DE FUNDICION DE ALUMINIO, ESTA EQUIPADA CON UN BALASTRO AUTO REGULADO ALTO FACTOR DE POTENCIA PARA OPERAR UNA</v>
          </cell>
          <cell r="E2046" t="str">
            <v>PZA</v>
          </cell>
          <cell r="F2046">
            <v>6676.04</v>
          </cell>
          <cell r="G2046">
            <v>6676.04</v>
          </cell>
          <cell r="H2046">
            <v>6732.64</v>
          </cell>
          <cell r="I2046">
            <v>6676.04</v>
          </cell>
          <cell r="J2046">
            <v>6732.64</v>
          </cell>
          <cell r="K2046">
            <v>6715.2</v>
          </cell>
          <cell r="L2046">
            <v>6715.2</v>
          </cell>
          <cell r="M2046">
            <v>6715.2</v>
          </cell>
          <cell r="N2046">
            <v>6715.2</v>
          </cell>
        </row>
        <row r="2047">
          <cell r="D2047" t="str">
            <v>LAMPARA DE VAPOR DE SODIO ALTA PRESION CON UNA POTENCIA DE 250 WATTS,  220 VCA, 60 HZ,  CON HORQUILLA  PARA MONTAJE PUNTA DE POSTE, MARCA HOLOPHANE; INCLUYE: ACARREO, FLETE, ARMADO, ELEVACION, CONEXIONES, PRUEBAS, HERRAMIENTA MENOR Y MANO DE OBRA.</v>
          </cell>
        </row>
        <row r="2049">
          <cell r="C2049" t="str">
            <v>1707000540</v>
          </cell>
          <cell r="D2049" t="str">
            <v>SUMINISTRO Y COLOCACION DE LUMINARIO  AUTOBALASTRADO, PARA USO EXTERIOR SERIE EXPRESS VECTOR, CAT. NHL2-400HP-62-NR, FABRICADO CON ARMADURA DE FUNDICION DE ALUMINIO, ESTA EQUIPADA CON UN BALASTRO AUTO REGULADO ALTO FACTOR DE POTENCIA PARA OPERAR UNA</v>
          </cell>
          <cell r="E2049" t="str">
            <v>PZA</v>
          </cell>
          <cell r="F2049">
            <v>6709.53</v>
          </cell>
          <cell r="G2049">
            <v>6709.53</v>
          </cell>
          <cell r="H2049">
            <v>6766.11</v>
          </cell>
          <cell r="I2049">
            <v>6709.53</v>
          </cell>
          <cell r="J2049">
            <v>6766.11</v>
          </cell>
          <cell r="K2049">
            <v>6748.67</v>
          </cell>
          <cell r="L2049">
            <v>6748.67</v>
          </cell>
          <cell r="M2049">
            <v>6748.67</v>
          </cell>
          <cell r="N2049">
            <v>6748.67</v>
          </cell>
        </row>
        <row r="2051">
          <cell r="D2051" t="str">
            <v>LAMPARA  DE  VAPOR  DE  SODIO ALTA PRESION CON UNA POTENCIA DE 400 WATTS,  220 VCA, 60 HZ,  CON ROTULA DE FUNDICION PARA MONTAJE PUNTA DE POSTE, MARCA HOLOPHANE; INCLUYE: ACARREO, FLETE,  ELEVACION, ARMADO, CONEXIONES, PRUEBAS, HERRAMIENTA MENOR Y MANO DE</v>
          </cell>
        </row>
        <row r="2052">
          <cell r="D2052" t="str">
            <v>OBRA.</v>
          </cell>
        </row>
        <row r="2054">
          <cell r="D2054" t="str">
            <v>Total  LUMINARIOS HOLOPHANE</v>
          </cell>
        </row>
        <row r="2055">
          <cell r="C2055" t="str">
            <v>A1708</v>
          </cell>
          <cell r="D2055" t="str">
            <v>LUMINARIOS CONSTRULITA</v>
          </cell>
        </row>
        <row r="2056">
          <cell r="C2056" t="str">
            <v>1708000010</v>
          </cell>
          <cell r="D2056" t="str">
            <v>SUMINISTRO Y COLOCACION DE LUMINARIO EMPOTRADO DIRIGIBLE PARA LAMPARA ADITIVOS METALICOS TIPO " HID CUADRADO" MODELO 76/6H-70 WATTS, MARCA CONSTRULITA; INCLUYE: ACARREO, MATERIALES PARA SU FIJACION, CINTA AISLANTE, CABLE NECESARIO PARA SU CONEXION,</v>
          </cell>
          <cell r="E2056" t="str">
            <v>PZA</v>
          </cell>
          <cell r="F2056">
            <v>578.27</v>
          </cell>
          <cell r="G2056">
            <v>578.27</v>
          </cell>
          <cell r="H2056">
            <v>595.91999999999996</v>
          </cell>
          <cell r="I2056">
            <v>578.27</v>
          </cell>
          <cell r="J2056">
            <v>595.91999999999996</v>
          </cell>
          <cell r="K2056">
            <v>589.69000000000005</v>
          </cell>
          <cell r="L2056">
            <v>589.69000000000005</v>
          </cell>
          <cell r="M2056">
            <v>589.69000000000005</v>
          </cell>
          <cell r="N2056">
            <v>589.69000000000005</v>
          </cell>
        </row>
        <row r="2057">
          <cell r="D2057" t="str">
            <v>PRUEBAS, HERRAMIENTA  Y MANO DE OBRA.</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 de Inf. Básica"/>
      <sheetName val="Rel. Doc. Comprobatoria"/>
      <sheetName val="Aviso Reintegro Fed."/>
      <sheetName val="Aviso Reintegro Est."/>
      <sheetName val="Acta de Entrega-Recep"/>
      <sheetName val="Instruc de Llenado A E-R"/>
      <sheetName val="Letras Fed."/>
      <sheetName val="Letras E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TALOGO"/>
      <sheetName val="PAGO. SI - 1"/>
      <sheetName val="CONT. FINAN. SI - 2"/>
      <sheetName val="GENERADORES 3 AULAS"/>
      <sheetName val="BASE"/>
      <sheetName val="GENERADORES lab.  S.S. "/>
      <sheetName val="DESG. SI - 3"/>
      <sheetName val="CONCEN. SI - 4"/>
      <sheetName val="SI - 5C"/>
      <sheetName val="SI - 5D FOTOS"/>
      <sheetName val="Hoja2"/>
      <sheetName val="Hoja1"/>
      <sheetName val="resumen estimacion"/>
    </sheetNames>
    <sheetDataSet>
      <sheetData sheetId="0">
        <row r="3">
          <cell r="B3" t="str">
            <v>CONSTRUCTORA ODEISA S.A. DE C.V.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1 (3)"/>
      <sheetName val="Hoja1 (4)"/>
      <sheetName val="Hoja1 (5)"/>
      <sheetName val="HOJA DE RUTA (4)"/>
      <sheetName val="NUMERO CON LETRA"/>
      <sheetName val="FACTURA CEAS"/>
      <sheetName val="NUMERO CON LETRA (2)"/>
      <sheetName val="FACTURA-ANTICIPO"/>
      <sheetName val="COSTO CANCUC"/>
      <sheetName val="CALCULO DE VOLUMEN"/>
      <sheetName val="REL. VEHICULOS"/>
      <sheetName val="ESTIMACION 7"/>
      <sheetName val="Datos Historicos totales"/>
      <sheetName val="Datos Historicos"/>
      <sheetName val="Hoja1_(2)"/>
      <sheetName val="Hoja1_(3)"/>
      <sheetName val="Hoja1_(4)"/>
      <sheetName val="Hoja1_(5)"/>
      <sheetName val="HOJA_DE_RUTA_(4)"/>
      <sheetName val="NUMERO_CON_LETRA"/>
      <sheetName val="FACTURA_CEAS"/>
      <sheetName val="NUMERO_CON_LETRA_(2)"/>
      <sheetName val="Datos_Historicos_totales"/>
      <sheetName val="Datos_Historicos"/>
      <sheetName val="REL__VEHICULOS"/>
      <sheetName val="GEN-TUBO"/>
      <sheetName val="DATOS"/>
      <sheetName val="TABLAS"/>
      <sheetName val="Personalizar"/>
      <sheetName val="MATRICES"/>
      <sheetName val="FACTURA"/>
      <sheetName val="GENERAL (2)"/>
      <sheetName val="Resumen-Financiero"/>
      <sheetName val="GENERAL_(2)"/>
      <sheetName val="Hoja1_(2)1"/>
      <sheetName val="Hoja1_(3)1"/>
      <sheetName val="Hoja1_(4)1"/>
      <sheetName val="Hoja1_(5)1"/>
      <sheetName val="HOJA_DE_RUTA_(4)1"/>
      <sheetName val="NUMERO_CON_LETRA1"/>
      <sheetName val="FACTURA_CEAS1"/>
      <sheetName val="NUMERO_CON_LETRA_(2)1"/>
      <sheetName val="REVEST"/>
    </sheetNames>
    <sheetDataSet>
      <sheetData sheetId="0" refreshError="1"/>
      <sheetData sheetId="1" refreshError="1"/>
      <sheetData sheetId="2" refreshError="1"/>
      <sheetData sheetId="3" refreshError="1"/>
      <sheetData sheetId="4" refreshError="1"/>
      <sheetData sheetId="5" refreshError="1"/>
      <sheetData sheetId="6">
        <row r="17">
          <cell r="IL17" t="e">
            <v>#REF!</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ED-REV "/>
      <sheetName val="ANEXO DE REGISTRO "/>
      <sheetName val="CEDULA DE REG"/>
      <sheetName val="CALENDARIO"/>
      <sheetName val="PRESUPUESTO"/>
      <sheetName val="Generador (2)"/>
      <sheetName val="CALENDARIO "/>
      <sheetName val="FACTIBILIDAD"/>
      <sheetName val="DICTAMEN"/>
      <sheetName val="PRE2"/>
      <sheetName val="NUMERO CON LETRA"/>
      <sheetName val="categoria de localidades"/>
      <sheetName val="Inegi"/>
      <sheetName val="DATOS"/>
      <sheetName val="CAR. ORIG."/>
      <sheetName val="CEDULA DE REVISION"/>
      <sheetName val="ANEXO TECNICO"/>
      <sheetName val="CEDULA DE REGISTRO"/>
      <sheetName val="PROGRAMA DE TRABAJO"/>
      <sheetName val="MACRO"/>
      <sheetName val="MICROLOCALIZACION"/>
      <sheetName val="resumen"/>
      <sheetName val="mo"/>
      <sheetName val="num.genok "/>
      <sheetName val="Mano de Obra"/>
      <sheetName val="Materiales"/>
      <sheetName val="DICTÁMEN TÉCNICO"/>
      <sheetName val="DICTAMEN S IMP AMB"/>
      <sheetName val="est-1"/>
      <sheetName val="BD"/>
      <sheetName val="VOL. DESP-TERR"/>
      <sheetName val="COM. TERR NAT"/>
      <sheetName val="DESMONTE"/>
      <sheetName val="La Quebrada"/>
      <sheetName val="CONCEPTOS"/>
      <sheetName val="Letras"/>
      <sheetName val="DD 11"/>
      <sheetName val="V-10"/>
      <sheetName val="C.M._SEC"/>
      <sheetName val="COM. T-N"/>
      <sheetName val="C.M._SEC(3)"/>
      <sheetName val="COM. T-N(3)"/>
      <sheetName val="C.M._SECCIONES"/>
      <sheetName val="DESP"/>
      <sheetName val="ESCALONES"/>
      <sheetName val="Hoja1"/>
      <sheetName val="Datos Historicos"/>
      <sheetName val="GENERADOR"/>
      <sheetName val="POBLACION"/>
      <sheetName val="TABLAS"/>
      <sheetName val="GASTOS GRAV."/>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Datos"/>
      <sheetName val="GEN-01 AC"/>
      <sheetName val="NUMERO CON LETRA"/>
      <sheetName val="I.S.N."/>
      <sheetName val="2 % SOBRE NOMINA"/>
      <sheetName val="GRAL FINANC"/>
      <sheetName val="RESUMEN FISICO-FINANCIERO"/>
      <sheetName val="Caratula (2)"/>
      <sheetName val="FACTURA EST"/>
      <sheetName val="CEDULA FINIQUITO"/>
      <sheetName val="generadores (2)"/>
      <sheetName val="GENERADOR OK"/>
      <sheetName val="FINIQUITO"/>
      <sheetName val="Estimación"/>
      <sheetName val="hoja menbretada (2)"/>
      <sheetName val="Caratula (3)"/>
      <sheetName val="FINQ"/>
      <sheetName val="FINIQ"/>
      <sheetName val="REPORTE FOTOGRAFICO (2)"/>
      <sheetName val="ACTA (2)"/>
      <sheetName val="ACTA"/>
      <sheetName val="PROREALEJEC"/>
      <sheetName val="FondoInfraSocial"/>
      <sheetName val="Tablas"/>
      <sheetName val="ESTIMACION-02"/>
      <sheetName val="Num_Gen_Linea"/>
      <sheetName val="b) Doc AE 3"/>
      <sheetName val="Hoja1"/>
      <sheetName val="GEN-TUBO"/>
      <sheetName val="COM. T-N"/>
      <sheetName val="C.M._SEC"/>
      <sheetName val="DESP"/>
      <sheetName val="Resumen-Financiero"/>
      <sheetName val="REVEST"/>
      <sheetName val="Empresas"/>
      <sheetName val="CAT_FISM_2012"/>
      <sheetName val="COSTO CANCUC"/>
      <sheetName val="Q~30_28"/>
      <sheetName val="ESTIMACION 7"/>
      <sheetName val="REL. VEHICULOS"/>
      <sheetName val="Personalizar"/>
    </sheetNames>
    <sheetDataSet>
      <sheetData sheetId="0">
        <row r="31">
          <cell r="S31">
            <v>226884.43</v>
          </cell>
        </row>
        <row r="33">
          <cell r="S33">
            <v>226884.43</v>
          </cell>
        </row>
      </sheetData>
      <sheetData sheetId="1" refreshError="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ED-REV "/>
      <sheetName val="ANEXO DE REGISTRO "/>
      <sheetName val="CEDULA DE REG"/>
      <sheetName val="CALENDARIO "/>
      <sheetName val="PRE2"/>
      <sheetName val="TARJETAS"/>
      <sheetName val="PRESUP.CONCURSO"/>
      <sheetName val="GENERADOR"/>
      <sheetName val="FACTIBILIDAD"/>
      <sheetName val="DICTAMEN"/>
      <sheetName val="PRE2 (2)"/>
      <sheetName val="P.U.A.1"/>
      <sheetName val="P.U.A.1 (2)"/>
      <sheetName val="GENER1"/>
      <sheetName val="GENER2"/>
      <sheetName val="GENER3"/>
      <sheetName val="GENER4"/>
      <sheetName val="GENER5"/>
      <sheetName val="GENER6"/>
      <sheetName val="GENER7"/>
      <sheetName val="GENER8"/>
      <sheetName val="MATERIALES"/>
    </sheetNames>
    <sheetDataSet>
      <sheetData sheetId="0"/>
      <sheetData sheetId="1"/>
      <sheetData sheetId="2"/>
      <sheetData sheetId="3"/>
      <sheetData sheetId="4"/>
      <sheetData sheetId="5">
        <row r="92">
          <cell r="G92">
            <v>398933.94</v>
          </cell>
        </row>
        <row r="133">
          <cell r="G133">
            <v>64506</v>
          </cell>
        </row>
        <row r="174">
          <cell r="G174">
            <v>78859.55</v>
          </cell>
        </row>
        <row r="215">
          <cell r="G215">
            <v>82072</v>
          </cell>
        </row>
        <row r="256">
          <cell r="G256">
            <v>117015</v>
          </cell>
        </row>
        <row r="297">
          <cell r="G297">
            <v>232621</v>
          </cell>
        </row>
        <row r="317">
          <cell r="G317">
            <v>499100</v>
          </cell>
        </row>
      </sheetData>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FACTURA CEC EST. 02"/>
      <sheetName val="FACTURA CEC EST. 02 (1)"/>
      <sheetName val="FACTURA CEC EST. 02 (2)"/>
      <sheetName val="Hoja1"/>
      <sheetName val="FACTURA CEC"/>
      <sheetName val="FACTURA (3) CEC"/>
      <sheetName val="CONSUL.TRAB.SUP."/>
      <sheetName val="FACTURA (2)"/>
      <sheetName val="ESTIMACION 7"/>
      <sheetName val="NUMERO CON LETRA"/>
      <sheetName val="COSTO CANCUC"/>
      <sheetName val="Céd. de Inf. Básica"/>
      <sheetName val="094"/>
      <sheetName val="HOJA_2"/>
      <sheetName val="FACTURA_CEC_EST__02"/>
      <sheetName val="FACTURA_CEC_EST__02_(1)"/>
      <sheetName val="FACTURA_CEC_EST__02_(2)"/>
      <sheetName val="FACTURA_CEC"/>
      <sheetName val="FACTURA_(3)_CEC"/>
      <sheetName val="CONSUL_TRAB_SUP_"/>
      <sheetName val="FACTURA_(2)"/>
      <sheetName val="ESTIMACION_7"/>
      <sheetName val="NUMERO_CON_LETRA"/>
      <sheetName val="Datos Estimación"/>
      <sheetName val="DGP"/>
      <sheetName val="General"/>
      <sheetName val="Formulas"/>
      <sheetName val="Resumen-Financiero"/>
      <sheetName val="PROGMOVA"/>
      <sheetName val="b)Estandar"/>
      <sheetName val="C.M._SEC(3)"/>
      <sheetName val="DATOS"/>
      <sheetName val="Sep 00"/>
      <sheetName val="Concentrado de Prom"/>
      <sheetName val="REL. VEHICULOS"/>
      <sheetName val="FondoInfraSocial"/>
      <sheetName val="Cedula de Registro"/>
      <sheetName val="GEN-01 AC"/>
      <sheetName val="GENERAL (2)"/>
      <sheetName val="DATOS BASICOS"/>
      <sheetName val="BD"/>
      <sheetName val="ESTIMACION-02"/>
      <sheetName val="CuerpoEstimacion"/>
      <sheetName val="Q~30_28"/>
      <sheetName val="PMTROS"/>
      <sheetName val="Generadores "/>
      <sheetName val="Personalizar"/>
      <sheetName val="CONV LETRAS"/>
      <sheetName val="Letras"/>
      <sheetName val="Resumen"/>
      <sheetName val="HojaObra"/>
      <sheetName val="DATOS GENERALES"/>
      <sheetName val="I.S.N."/>
      <sheetName val="2 % SOBRE NOMINA"/>
      <sheetName val="GRAL FINANC"/>
      <sheetName val="RESUMEN FISICO-FINANCIERO"/>
      <sheetName val="Caratula (2)"/>
      <sheetName val="FACTURA EST"/>
      <sheetName val="CEDULA FINIQUITO"/>
      <sheetName val="generadores (2)"/>
      <sheetName val="GENERADOR OK"/>
      <sheetName val="FINIQUITO"/>
      <sheetName val="Estimación"/>
      <sheetName val="hoja menbretada (2)"/>
      <sheetName val="Caratula (3)"/>
      <sheetName val="FINQ"/>
      <sheetName val="FINIQ"/>
      <sheetName val="REPORTE FOTOGRAFICO (2)"/>
      <sheetName val="ACTA (2)"/>
      <sheetName val="ACTA"/>
      <sheetName val="PROREALEJEC"/>
      <sheetName val="Hoja de ruta S-S"/>
      <sheetName val="Est única S-S"/>
      <sheetName val="GRAF.INVER"/>
      <sheetName val="DG"/>
      <sheetName val="EL NARANJO 2a SECC."/>
      <sheetName val="CATALOGO"/>
      <sheetName val="Relac-Localidades"/>
      <sheetName val="Datos Historicos totales"/>
      <sheetName val="DATOS (2)"/>
      <sheetName val="GENERADOR"/>
      <sheetName val="ESTIMACION I "/>
      <sheetName val="RESUMEN DE EST. I"/>
      <sheetName val="RESUMEN I"/>
      <sheetName val="RES FIS FIN"/>
      <sheetName val="CARATULA EST"/>
      <sheetName val="ESTADO DE CUENTA"/>
      <sheetName val="FACTURA PARA ESTIM."/>
      <sheetName val="RECIBO DE ESTM."/>
      <sheetName val="ALBUM FOTOGRAFICO"/>
      <sheetName val="2% NOMINA"/>
      <sheetName val="Presupuesto"/>
      <sheetName val="Estandar"/>
      <sheetName val="La Quebrada"/>
      <sheetName val="BASE DE DATOS"/>
      <sheetName val="Hoja4"/>
      <sheetName val="ESTIMACION"/>
      <sheetName val="Num_Gen_Linea"/>
      <sheetName val="CONVERSION"/>
      <sheetName val="CONV. LETRA P.U."/>
      <sheetName val="TABLAS"/>
      <sheetName val="Conceptos"/>
      <sheetName val="Costo Maquinaria"/>
      <sheetName val="TABULADOR"/>
      <sheetName val="RESUMEN (2)"/>
      <sheetName val="CATALAGO "/>
      <sheetName val="PROGRAMA DE OBRA"/>
      <sheetName val="LETRA"/>
      <sheetName val="CALENDARIO"/>
      <sheetName val="D02-BAS"/>
      <sheetName val="MACOMP.XLM"/>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sheetData sheetId="109" refreshError="1"/>
      <sheetData sheetId="110" refreshError="1"/>
      <sheetData sheetId="1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CALC-RED"/>
      <sheetName val="CALC-LÍNEA"/>
    </sheetNames>
    <sheetDataSet>
      <sheetData sheetId="0">
        <row r="28">
          <cell r="B28" t="str">
            <v>1 1/2"</v>
          </cell>
          <cell r="C28">
            <v>38</v>
          </cell>
          <cell r="D28">
            <v>48.26</v>
          </cell>
          <cell r="E28">
            <v>3.68</v>
          </cell>
          <cell r="F28">
            <v>40.9</v>
          </cell>
        </row>
        <row r="29">
          <cell r="B29" t="str">
            <v>1 1/4"</v>
          </cell>
          <cell r="C29">
            <v>32</v>
          </cell>
          <cell r="D29">
            <v>42.16</v>
          </cell>
          <cell r="E29">
            <v>3.56</v>
          </cell>
          <cell r="F29">
            <v>35.04</v>
          </cell>
        </row>
        <row r="30">
          <cell r="B30" t="str">
            <v>1"</v>
          </cell>
          <cell r="C30">
            <v>25</v>
          </cell>
          <cell r="D30">
            <v>33.4</v>
          </cell>
          <cell r="E30">
            <v>3.38</v>
          </cell>
          <cell r="F30">
            <v>26.64</v>
          </cell>
        </row>
        <row r="31">
          <cell r="B31" t="str">
            <v>1/2"</v>
          </cell>
          <cell r="C31">
            <v>13</v>
          </cell>
          <cell r="D31">
            <v>21.34</v>
          </cell>
          <cell r="E31">
            <v>2.77</v>
          </cell>
          <cell r="F31">
            <v>15.8</v>
          </cell>
        </row>
        <row r="32">
          <cell r="B32" t="str">
            <v>2 1/2"</v>
          </cell>
          <cell r="C32">
            <v>64</v>
          </cell>
          <cell r="D32">
            <v>73.03</v>
          </cell>
          <cell r="E32">
            <v>5.16</v>
          </cell>
          <cell r="F32">
            <v>62.71</v>
          </cell>
        </row>
        <row r="33">
          <cell r="B33" t="str">
            <v>2"</v>
          </cell>
          <cell r="C33">
            <v>50</v>
          </cell>
          <cell r="D33">
            <v>60.33</v>
          </cell>
          <cell r="E33">
            <v>3.91</v>
          </cell>
          <cell r="F33">
            <v>52.51</v>
          </cell>
        </row>
        <row r="34">
          <cell r="B34" t="str">
            <v>3"</v>
          </cell>
          <cell r="C34">
            <v>76</v>
          </cell>
          <cell r="D34">
            <v>88.9</v>
          </cell>
          <cell r="E34">
            <v>5.49</v>
          </cell>
          <cell r="F34">
            <v>77.92</v>
          </cell>
        </row>
        <row r="35">
          <cell r="B35" t="str">
            <v>3/4"</v>
          </cell>
          <cell r="C35">
            <v>19</v>
          </cell>
          <cell r="D35">
            <v>26.67</v>
          </cell>
          <cell r="E35">
            <v>2.87</v>
          </cell>
          <cell r="F35">
            <v>20.93</v>
          </cell>
        </row>
        <row r="36">
          <cell r="B36" t="str">
            <v>3/8"</v>
          </cell>
          <cell r="C36">
            <v>10</v>
          </cell>
          <cell r="D36">
            <v>17.149999999999999</v>
          </cell>
          <cell r="E36">
            <v>2.31</v>
          </cell>
          <cell r="F36">
            <v>12.529999999999998</v>
          </cell>
        </row>
        <row r="37">
          <cell r="B37" t="str">
            <v>4"</v>
          </cell>
          <cell r="C37">
            <v>102</v>
          </cell>
          <cell r="D37">
            <v>114.3</v>
          </cell>
          <cell r="E37">
            <v>6.02</v>
          </cell>
          <cell r="F37">
            <v>102.25999999999999</v>
          </cell>
        </row>
      </sheetData>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VEHICULOS .A.T."/>
      <sheetName val="REL. VEHICULOS"/>
      <sheetName val="EST.1"/>
      <sheetName val="ESTIMACION 7"/>
      <sheetName val="RESUMEN"/>
      <sheetName val="Datos Historicos"/>
      <sheetName val="Datos"/>
      <sheetName val="ESTIMACION"/>
      <sheetName val="REL_ VEHICULOS"/>
      <sheetName val="FORMULAS"/>
      <sheetName val="Letras"/>
      <sheetName val="Resumen-Financiero"/>
      <sheetName val="Tablas"/>
      <sheetName val="NUMERO CON LETRA"/>
    </sheetNames>
    <sheetDataSet>
      <sheetData sheetId="0" refreshError="1"/>
      <sheetData sheetId="1" refreshError="1">
        <row r="12">
          <cell r="M12">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CATALAGO (079 A)"/>
      <sheetName val="GENERADOR"/>
      <sheetName val="MATRIZ"/>
      <sheetName val="CAPTACION"/>
      <sheetName val="LC "/>
      <sheetName val="CRP"/>
      <sheetName val="TANQUE"/>
      <sheetName val="RED DE DISTRIBUCION"/>
      <sheetName val="CRPEN RED"/>
      <sheetName val="TOMAS E. HIDRANT."/>
      <sheetName val="DESINFECCION"/>
      <sheetName val="GENERAL"/>
      <sheetName val="FB-01"/>
      <sheetName val="FB-03 (2)"/>
      <sheetName val="VOLUMETRIA"/>
      <sheetName val="FB-04 (2)"/>
      <sheetName val="croquis"/>
      <sheetName val="Hoja1"/>
      <sheetName val="DATOS "/>
      <sheetName val="FACTURA No.01"/>
      <sheetName val="C-1"/>
      <sheetName val="FACTOR"/>
      <sheetName val="BOLETA"/>
      <sheetName val="C-2 (2)"/>
      <sheetName val="CALC. SOBREAC"/>
      <sheetName val="Hoja12"/>
      <sheetName val="Hoja11"/>
      <sheetName val="Hoja10"/>
      <sheetName val="Hoja9"/>
      <sheetName val="Hoja8"/>
      <sheetName val="Hoja7"/>
      <sheetName val="Hoja6"/>
      <sheetName val="Hoja5"/>
      <sheetName val="Hoja4"/>
      <sheetName val="Hoja3"/>
      <sheetName val="Hoja2"/>
      <sheetName val="HOJA DE CALCULO"/>
      <sheetName val="ACTA"/>
      <sheetName val="DATOS"/>
      <sheetName val="FAC-RIEL"/>
      <sheetName val="RECIBO"/>
      <sheetName val="RESMN FIS-FIN"/>
      <sheetName val="RESMN-02"/>
      <sheetName val="ESTIM-01"/>
      <sheetName val="GENERA"/>
      <sheetName val="FOTOS"/>
      <sheetName val="EDO-CTA"/>
      <sheetName val="FINIQUITO"/>
      <sheetName val="CALCULO DE FACTOR"/>
      <sheetName val="NO1"/>
      <sheetName val="NO2"/>
      <sheetName val="NO3"/>
      <sheetName val="NO4"/>
      <sheetName val="FAC. No.02"/>
      <sheetName val="GEN-01"/>
      <sheetName val="IVA"/>
      <sheetName val="C.S. ACARRE"/>
      <sheetName val="CORTE"/>
      <sheetName val="I.V.A.R"/>
      <sheetName val="C. R. Y C. MASA"/>
      <sheetName val="O. CORTE"/>
      <sheetName val="BODEGA"/>
      <sheetName val="REL. VEHICULOS"/>
      <sheetName val="letra"/>
      <sheetName val="PRESUPUESTO"/>
      <sheetName val="SUB EST,"/>
      <sheetName val="SUPER (2)"/>
      <sheetName val="APRO Y TERR"/>
      <sheetName val="DEMOLICION"/>
      <sheetName val="FB-01 (3)"/>
      <sheetName val="FB-01 (4)"/>
      <sheetName val="FB-01 (5)"/>
      <sheetName val="FB-01 (1)"/>
      <sheetName val="FB-01 (2)"/>
      <sheetName val="CARATULA"/>
      <sheetName val="ANTICIPO"/>
      <sheetName val="IMPORTE REALES"/>
      <sheetName val="RESUMEN DE EST."/>
      <sheetName val="LARGUILLO"/>
      <sheetName val="CEDULA"/>
      <sheetName val="RESUMEN"/>
      <sheetName val="P.U."/>
      <sheetName val="Hoja1 (2)"/>
      <sheetName val="C-01"/>
      <sheetName val="B-1"/>
      <sheetName val="C-02"/>
      <sheetName val="FACTURA (4)"/>
      <sheetName val="B-1 (2)"/>
      <sheetName val="C-01 (2)"/>
      <sheetName val="C-02 (2)"/>
      <sheetName val="IVA (2)"/>
      <sheetName val="FACTURA (5)"/>
      <sheetName val="CALENDARIO"/>
      <sheetName val="RESUMEN_C"/>
      <sheetName val="CAR01"/>
      <sheetName val="GENERADORES"/>
      <sheetName val="VOL. CORTE Y TER."/>
      <sheetName val="SECCIÓNES"/>
      <sheetName val="OBRAS DE DRENAJE"/>
      <sheetName val="CROQUIS  "/>
      <sheetName val="Poblacion"/>
      <sheetName val="FISM"/>
      <sheetName val="ARC-1"/>
      <sheetName val="CED. DTOS. B."/>
      <sheetName val="Dictámen"/>
      <sheetName val="Impacto"/>
      <sheetName val="CATALOGO "/>
      <sheetName val="CATCRUC1"/>
      <sheetName val="CRUCE No. 1"/>
      <sheetName val="GEN CRUC 1 "/>
      <sheetName val="CAL. DE RED DIST."/>
      <sheetName val="CLASF. DE SUELOS"/>
      <sheetName val="VOLUMENES OBRA (2)"/>
      <sheetName val="CAL. LINEA DE COND."/>
      <sheetName val="PROGRAMA DE OBRA"/>
      <sheetName val="MICRO"/>
      <sheetName val="EL PORVENIR"/>
      <sheetName val="FORMATO"/>
      <sheetName val="ALBUM"/>
      <sheetName val="Terracerias"/>
      <sheetName val="revestimiento"/>
      <sheetName val="Vados y planchas"/>
      <sheetName val="Cabezote"/>
      <sheetName val="Muro de contención"/>
      <sheetName val="MURO GAVION"/>
      <sheetName val="Cuneta y lavadero"/>
      <sheetName val="FACTURA"/>
      <sheetName val="REVERSO"/>
      <sheetName val="DESMONTE"/>
      <sheetName val="CALCULO DESMONTE"/>
      <sheetName val="DESPALMES"/>
      <sheetName val="CALCULO DESPALME"/>
      <sheetName val="DESPALMES (C)"/>
      <sheetName val="CALCULO DESPALME (C)"/>
      <sheetName val="CORTES"/>
      <sheetName val="CALCULO CORTES"/>
      <sheetName val="CTN"/>
      <sheetName val="CALCULO CTN (2)"/>
      <sheetName val="TERRAPLENES"/>
      <sheetName val="CALCULO TERRAPLEN (OPCION2)"/>
      <sheetName val="CALCULO TERRAPLEN"/>
      <sheetName val="CONCEPTOS"/>
      <sheetName val="subrasante"/>
      <sheetName val="CALCULO subrasante"/>
      <sheetName val="EXCAVACION OBRAS"/>
      <sheetName val="RELLENO"/>
      <sheetName val="ALCANTARILLA"/>
      <sheetName val="MAMPOSTERIA"/>
      <sheetName val="REFERENCIAS"/>
      <sheetName val="CONTROL FINANCIERO"/>
      <sheetName val="ESTIMACION1"/>
      <sheetName val="CONCENTRADO"/>
      <sheetName val="GENERADORES "/>
      <sheetName val="20010"/>
      <sheetName val="FACTURA 2008-1900"/>
      <sheetName val="DESGLOSE"/>
      <sheetName val="CONCENTRDO"/>
      <sheetName val="EDO DE CUENTA"/>
      <sheetName val="Resumen-Financiero"/>
      <sheetName val="NUMERO CON LETRA"/>
      <sheetName val="ACTA DE SUSPENSION TEMPORAL"/>
      <sheetName val="d)Basicos"/>
      <sheetName val="MATRIZ PESOS"/>
      <sheetName val="MATRIZ NUMEROS"/>
      <sheetName val="BASE DE DATOS"/>
      <sheetName val="Cedrev"/>
      <sheetName val="ARC-1 (2)"/>
      <sheetName val="DATOS BASICOS"/>
      <sheetName val="D. TECNICO"/>
      <sheetName val="IMP. AMBIENTAL"/>
      <sheetName val="PRESP. PRESI."/>
      <sheetName val="GEN.1"/>
      <sheetName val="Concent.de Calles"/>
      <sheetName val="TARJETAS "/>
      <sheetName val="Doc20Basicos "/>
      <sheetName val="INSUMOS"/>
      <sheetName val="PROGRAMA"/>
      <sheetName val="P.U. HORMAQ (2)"/>
      <sheetName val="REPORTE FOTOGRAFICO"/>
      <sheetName val="PORTADA ESTIM."/>
      <sheetName val="catalago de conceptos"/>
      <sheetName val="PROGRAMA DE OBRA 1 (2)"/>
      <sheetName val="BASICOS"/>
      <sheetName val="COSTO CANCUC"/>
      <sheetName val="21 01 2013"/>
      <sheetName val="22 01 2013"/>
      <sheetName val="ESTIMACION 7"/>
      <sheetName val="GENERAL (2)"/>
      <sheetName val="P.U. 13"/>
      <sheetName val="FORMULA LETRAS"/>
      <sheetName val="B-12"/>
      <sheetName val="B-01"/>
      <sheetName val="REP. FOT."/>
      <sheetName val="M. O."/>
      <sheetName val="portada"/>
      <sheetName val="ENVIO EST."/>
      <sheetName val="HORIZONTAL"/>
      <sheetName val="TECHADO Y CANCHA"/>
      <sheetName val="TECHADO"/>
      <sheetName val="CANCHA"/>
      <sheetName val="PREP"/>
      <sheetName val="GEN"/>
      <sheetName val="b)Estandar"/>
      <sheetName val="CATALAGO_(079_A)"/>
      <sheetName val="DATOS_"/>
      <sheetName val="FACTURA_No_01"/>
      <sheetName val="C-2_(2)"/>
      <sheetName val="CALC__SOBREAC"/>
      <sheetName val="HOJA_DE_CALCULO"/>
      <sheetName val="RESMN_FIS-FIN"/>
      <sheetName val="CALCULO_DE_FACTOR"/>
      <sheetName val="FAC__No_02"/>
      <sheetName val="C_S__ACARRE"/>
      <sheetName val="I_V_A_R"/>
      <sheetName val="C__R__Y_C__MASA"/>
      <sheetName val="O__CORTE"/>
      <sheetName val="FB-03_(2)"/>
      <sheetName val="FB-04_(2)"/>
      <sheetName val="P_U_"/>
      <sheetName val="SUB_EST,"/>
      <sheetName val="SUPER_(2)"/>
      <sheetName val="APRO_Y_TERR"/>
      <sheetName val="FB-01_(3)"/>
      <sheetName val="FB-01_(4)"/>
      <sheetName val="FB-01_(5)"/>
      <sheetName val="FB-01_(1)"/>
      <sheetName val="FB-01_(2)"/>
      <sheetName val="IMPORTE_REALES"/>
      <sheetName val="RESUMEN_DE_EST_"/>
      <sheetName val="Hoja1_(2)"/>
      <sheetName val="FACTURA_(4)"/>
      <sheetName val="B-1_(2)"/>
      <sheetName val="C-01_(2)"/>
      <sheetName val="C-02_(2)"/>
      <sheetName val="IVA_(2)"/>
      <sheetName val="FACTURA_(5)"/>
      <sheetName val="CALCULO_DESMONTE"/>
      <sheetName val="CALCULO_DESPALME"/>
      <sheetName val="DESPALMES_(C)"/>
      <sheetName val="CALCULO_DESPALME_(C)"/>
      <sheetName val="CALCULO_CORTES"/>
      <sheetName val="CALCULO_CTN_(2)"/>
      <sheetName val="CALCULO_TERRAPLEN_(OPCION2)"/>
      <sheetName val="CALCULO_TERRAPLEN"/>
      <sheetName val="CALCULO_subrasante"/>
      <sheetName val="EXCAVACION_OBRAS"/>
      <sheetName val="LC_"/>
      <sheetName val="RED_DE_DISTRIBUCION"/>
      <sheetName val="CRPEN_RED"/>
      <sheetName val="TOMAS_E__HIDRANT_"/>
      <sheetName val="VOL__CORTE_Y_TER_"/>
      <sheetName val="OBRAS_DE_DRENAJE"/>
      <sheetName val="CROQUIS__"/>
      <sheetName val="REL__VEHICULOS"/>
      <sheetName val="Vados_y_planchas"/>
      <sheetName val="Muro_de_contención"/>
      <sheetName val="MURO_GAVION"/>
      <sheetName val="Cuneta_y_lavadero"/>
      <sheetName val="CONTROL_FINANCIERO"/>
      <sheetName val="GENERADORES_"/>
      <sheetName val="ACTA_DE_SUSPENSION_TEMPORAL"/>
      <sheetName val="FACTURA_2008-1900"/>
      <sheetName val="EDO_DE_CUENTA"/>
      <sheetName val="MATRIZ_PESOS"/>
      <sheetName val="MATRIZ_NUMEROS"/>
      <sheetName val="CED__DTOS__B_"/>
      <sheetName val="CATALOGO_"/>
      <sheetName val="CRUCE_No__1"/>
      <sheetName val="GEN_CRUC_1_"/>
      <sheetName val="CAL__DE_RED_DIST_"/>
      <sheetName val="CLASF__DE_SUELOS"/>
      <sheetName val="VOLUMENES_OBRA_(2)"/>
      <sheetName val="CAL__LINEA_DE_COND_"/>
      <sheetName val="PROGRAMA_DE_OBRA"/>
      <sheetName val="EL_PORVENIR"/>
      <sheetName val="NUMERO_CON_LETRA"/>
      <sheetName val="BASE_DE_DATOS"/>
      <sheetName val="ARC-1_(2)"/>
      <sheetName val="DATOS_BASICOS"/>
      <sheetName val="D__TECNICO"/>
      <sheetName val="IMP__AMBIENTAL"/>
      <sheetName val="PRESP__PRESI_"/>
      <sheetName val="GEN_1"/>
      <sheetName val="Concent_de_Calles"/>
      <sheetName val="TARJETAS_"/>
      <sheetName val="Doc20Basicos_"/>
      <sheetName val="P_U__HORMAQ_(2)"/>
      <sheetName val="REPORTE_FOTOGRAFICO"/>
      <sheetName val="PORTADA_ESTIM_"/>
      <sheetName val="catalago_de_conceptos"/>
      <sheetName val="PROGRAMA_DE_OBRA_1_(2)"/>
      <sheetName val="PRESUPUESTO (2)"/>
      <sheetName val="LOSA TIPO"/>
      <sheetName val="CÁLCULO DE ANCHOS"/>
      <sheetName val="CUN Y BORD"/>
      <sheetName val="a)Pu Doc AE 9 "/>
      <sheetName val="PROGMOVA"/>
      <sheetName val="CATALAGO_(079_A)1"/>
      <sheetName val="LC_1"/>
      <sheetName val="RED_DE_DISTRIBUCION1"/>
      <sheetName val="CRPEN_RED1"/>
      <sheetName val="TOMAS_E__HIDRANT_1"/>
      <sheetName val="DATOS_1"/>
      <sheetName val="FACTURA_No_011"/>
      <sheetName val="C-2_(2)1"/>
      <sheetName val="CALC__SOBREAC1"/>
      <sheetName val="HOJA_DE_CALCULO1"/>
      <sheetName val="RESMN_FIS-FIN1"/>
      <sheetName val="CALCULO_DE_FACTOR1"/>
      <sheetName val="FAC__No_021"/>
      <sheetName val="C_S__ACARRE1"/>
      <sheetName val="I_V_A_R1"/>
      <sheetName val="C__R__Y_C__MASA1"/>
      <sheetName val="O__CORTE1"/>
      <sheetName val="FB-03_(2)1"/>
      <sheetName val="FB-04_(2)1"/>
      <sheetName val="SUB_EST,1"/>
      <sheetName val="SUPER_(2)1"/>
      <sheetName val="APRO_Y_TERR1"/>
      <sheetName val="FB-01_(3)1"/>
      <sheetName val="FB-01_(4)1"/>
      <sheetName val="FB-01_(5)1"/>
      <sheetName val="FB-01_(1)1"/>
      <sheetName val="FB-01_(2)1"/>
      <sheetName val="IMPORTE_REALES1"/>
      <sheetName val="RESUMEN_DE_EST_1"/>
      <sheetName val="P_U_1"/>
      <sheetName val="Hoja1_(2)1"/>
      <sheetName val="FACTURA_(4)1"/>
      <sheetName val="B-1_(2)1"/>
      <sheetName val="C-01_(2)1"/>
      <sheetName val="C-02_(2)1"/>
      <sheetName val="IVA_(2)1"/>
      <sheetName val="FACTURA_(5)1"/>
      <sheetName val="VOL__CORTE_Y_TER_1"/>
      <sheetName val="OBRAS_DE_DRENAJE1"/>
      <sheetName val="CROQUIS__1"/>
      <sheetName val="REL__VEHICULOS1"/>
      <sheetName val="Vados_y_planchas1"/>
      <sheetName val="Muro_de_contención1"/>
      <sheetName val="MURO_GAVION1"/>
      <sheetName val="Cuneta_y_lavadero1"/>
      <sheetName val="CONTROL_FINANCIERO1"/>
      <sheetName val="GENERADORES_1"/>
      <sheetName val="CATALAGO_(079_A)2"/>
      <sheetName val="DATOS_2"/>
      <sheetName val="FACTURA_No_012"/>
      <sheetName val="C-2_(2)2"/>
      <sheetName val="CALC__SOBREAC2"/>
      <sheetName val="HOJA_DE_CALCULO2"/>
      <sheetName val="RESMN_FIS-FIN2"/>
      <sheetName val="CALCULO_DE_FACTOR2"/>
      <sheetName val="FAC__No_022"/>
      <sheetName val="C_S__ACARRE2"/>
      <sheetName val="I_V_A_R2"/>
      <sheetName val="C__R__Y_C__MASA2"/>
      <sheetName val="O__CORTE2"/>
      <sheetName val="SUB_EST,2"/>
      <sheetName val="SUPER_(2)2"/>
      <sheetName val="APRO_Y_TERR2"/>
      <sheetName val="FB-01_(3)2"/>
      <sheetName val="FB-01_(4)2"/>
      <sheetName val="FB-01_(5)2"/>
      <sheetName val="FB-01_(1)2"/>
      <sheetName val="FB-01_(2)2"/>
      <sheetName val="IMPORTE_REALES2"/>
      <sheetName val="RESUMEN_DE_EST_2"/>
      <sheetName val="FB-03_(2)2"/>
      <sheetName val="FB-04_(2)2"/>
      <sheetName val="Hoja1_(2)2"/>
      <sheetName val="FACTURA_(4)2"/>
      <sheetName val="B-1_(2)2"/>
      <sheetName val="C-01_(2)2"/>
      <sheetName val="C-02_(2)2"/>
      <sheetName val="IVA_(2)2"/>
      <sheetName val="FACTURA_(5)2"/>
      <sheetName val="P_U_2"/>
      <sheetName val="VOL__CORTE_Y_TER_2"/>
      <sheetName val="OBRAS_DE_DRENAJE2"/>
      <sheetName val="CROQUIS__2"/>
      <sheetName val="LC_2"/>
      <sheetName val="RED_DE_DISTRIBUCION2"/>
      <sheetName val="CRPEN_RED2"/>
      <sheetName val="TOMAS_E__HIDRANT_2"/>
      <sheetName val="REL__VEHICULOS2"/>
      <sheetName val="Vados_y_planchas2"/>
      <sheetName val="Muro_de_contención2"/>
      <sheetName val="MURO_GAVION2"/>
      <sheetName val="Cuneta_y_lavadero2"/>
      <sheetName val="CONTROL_FINANCIERO2"/>
      <sheetName val="GENERADORES_2"/>
      <sheetName val="P_U__13"/>
      <sheetName val="ESTIMACION"/>
      <sheetName val="Tablas"/>
      <sheetName val="Datos Historicos"/>
      <sheetName val="Z+_x0000_v_x0000__x0000_"/>
      <sheetName val=""/>
      <sheetName val="Céd. de Inf. Básica"/>
      <sheetName val="IMPUESTO DE NOMINA"/>
      <sheetName val="1"/>
      <sheetName val="RESUMEN PRESUPUESTO P. ALZADO"/>
      <sheetName val="CATALOGO SIMOJOVEL P.U."/>
      <sheetName val="PROGRAMA P.U."/>
      <sheetName val="CATALOGO SIMOJOVEL P. ALZADO"/>
      <sheetName val="PROGRAMA P.ALZADO"/>
      <sheetName val="PRES. ALZADO"/>
      <sheetName val="Anexo 1 "/>
      <sheetName val="Anexo 2"/>
      <sheetName val="SEPARADORES"/>
      <sheetName val="PORTADA "/>
      <sheetName val="FINIKITO "/>
      <sheetName val="VOL REAL"/>
      <sheetName val="FIS-FIANC."/>
      <sheetName val="ESTADO DE CUENTA"/>
      <sheetName val="GEN M DE O"/>
      <sheetName val="OFICIO 2%"/>
      <sheetName val="2%M.O. (2)"/>
      <sheetName val="PPTO"/>
      <sheetName val="EST 01"/>
      <sheetName val="GEN 01"/>
      <sheetName val="RELACION BENEF"/>
      <sheetName val="Croquis "/>
      <sheetName val="CROQ GENE"/>
      <sheetName val="PROGRAMA DE TRABAJO"/>
      <sheetName val="IMPACTO AMBIENTAL"/>
      <sheetName val="C.M._SEC(3)"/>
      <sheetName val="COM. T-N(3)"/>
      <sheetName val="PRESUPUESTO MTO"/>
      <sheetName val="CALCULO 2%"/>
      <sheetName val="ESTIMACION 03"/>
      <sheetName val="GEN. MUROS Y CABEZOTES"/>
      <sheetName val="TERRA F.O 4KM"/>
      <sheetName val="TERRCERIA"/>
      <sheetName val="mave"/>
      <sheetName val="ANRO"/>
      <sheetName val="RES.VOL.GEN O1 PARTIDA"/>
      <sheetName val="1.5 % NOM"/>
      <sheetName val="EST.VILLA HIDALGO"/>
      <sheetName val="RESUMEN  DE EST."/>
      <sheetName val="RESUMEN FISICO FIANCIERO"/>
      <sheetName val="numeros generadores VILLAHIDALG"/>
      <sheetName val="CROQUIS VILLAHIDALGO"/>
      <sheetName val="RUTA"/>
      <sheetName val="FOTOSVERT"/>
      <sheetName val="FOTOSVERT (2)"/>
      <sheetName val="mave (2)"/>
      <sheetName val="Módulo1"/>
      <sheetName val="POLIZA EN BLANCO"/>
      <sheetName val="IMPRESION-CHEQUE"/>
      <sheetName val="IMPRESION-POLIZA"/>
      <sheetName val="Sep 00"/>
      <sheetName val="CHICONCUAUTLA"/>
      <sheetName val="tlatlauqui"/>
      <sheetName val="ORDEN DE COMPRA"/>
      <sheetName val="LISTADO DE ORDENES DE COMPRA"/>
      <sheetName val="BASE"/>
      <sheetName val="TABLA"/>
      <sheetName val="Catalogo de Conceptos"/>
      <sheetName val="Conceptos Extra"/>
      <sheetName val="Avance de Obra"/>
      <sheetName val="CUERPO DE ESTIMACION"/>
      <sheetName val="RESUMEN DE ESTIMACION"/>
      <sheetName val="CALCULO DE I.S.N."/>
      <sheetName val="RESUMEN FISICO-FINANCIERO"/>
      <sheetName val="1-REPORTE de Estimación"/>
      <sheetName val="2-REPORTE de Cant. Adicionales"/>
      <sheetName val="3-REPORTE de Extras"/>
      <sheetName val="BASE Programa"/>
      <sheetName val="RESUMEN GENERAL"/>
      <sheetName val="LISTA DE RAYA"/>
      <sheetName val="RECIBOS DE PAGOS"/>
      <sheetName val="REPORTE DE MATERIALES"/>
      <sheetName val="REPORTE DE GASTOS DIARIOS"/>
      <sheetName val="DESTAJOS"/>
      <sheetName val="RECIBOS DE AGUINALDO 2015"/>
      <sheetName val="RECIBOS DE PAGO MEMO"/>
      <sheetName val="MATERIALES"/>
      <sheetName val="EL NARANJO 2a SECC."/>
      <sheetName val="DIBUJOS"/>
      <sheetName val="CARATULA MODIF. HOY"/>
      <sheetName val="MODIF.METAS"/>
      <sheetName val="CALCULO DE VOLUMEN"/>
      <sheetName val="AVF-TIT"/>
      <sheetName val="CONLETRA"/>
      <sheetName val="CATALOGO"/>
      <sheetName val="FACTURA (2)"/>
      <sheetName val="DETERMINACION I. S. N."/>
      <sheetName val="MANO OBRA GRAVABLE"/>
      <sheetName val="RES FIS FIN"/>
      <sheetName val="CUERPO DE EST."/>
      <sheetName val="RETENCIONES"/>
      <sheetName val="ANEXO DE FACTURA"/>
      <sheetName val="I.S.N."/>
      <sheetName val="SI-1 RESUMEN"/>
      <sheetName val="SI-2 CONT. FINANC."/>
      <sheetName val="Desglose SI-3"/>
      <sheetName val="(ESTIMACION)"/>
      <sheetName val="SI-5 GENER. "/>
      <sheetName val="SI-5 GENER.(2)"/>
      <sheetName val="Desglose SI-3 (2)"/>
      <sheetName val="CONCENTRADO SI-4 "/>
      <sheetName val="SI-5 GENERADORES"/>
      <sheetName val="SI-5 GENERADORES (2)"/>
      <sheetName val="Rep.Fot.Est.1"/>
      <sheetName val="DGP"/>
      <sheetName val="CONSERVACION"/>
      <sheetName val="CALCULO_DESMONTE1"/>
      <sheetName val="CALCULO_DESPALME1"/>
      <sheetName val="DESPALMES_(C)1"/>
      <sheetName val="CALCULO_DESPALME_(C)1"/>
      <sheetName val="CALCULO_CORTES1"/>
      <sheetName val="CALCULO_CTN_(2)1"/>
      <sheetName val="CALCULO_TERRAPLEN_(OPCION2)1"/>
      <sheetName val="CALCULO_TERRAPLEN1"/>
      <sheetName val="CALCULO_subrasante1"/>
      <sheetName val="EXCAVACION_OBRAS1"/>
      <sheetName val="FACTURA_2008-19001"/>
      <sheetName val="EDO_DE_CUENTA1"/>
      <sheetName val="MATRIZ_PESOS1"/>
      <sheetName val="MATRIZ_NUMEROS1"/>
      <sheetName val="ACTA_DE_SUSPENSION_TEMPORAL1"/>
      <sheetName val="CED__DTOS__B_1"/>
      <sheetName val="CATALOGO_1"/>
      <sheetName val="CRUCE_No__11"/>
      <sheetName val="GEN_CRUC_1_1"/>
      <sheetName val="CAL__DE_RED_DIST_1"/>
      <sheetName val="CLASF__DE_SUELOS1"/>
      <sheetName val="VOLUMENES_OBRA_(2)1"/>
      <sheetName val="CAL__LINEA_DE_COND_1"/>
      <sheetName val="PROGRAMA_DE_OBRA1"/>
      <sheetName val="EL_PORVENIR1"/>
      <sheetName val="NUMERO_CON_LETRA1"/>
      <sheetName val="BASE_DE_DATOS1"/>
      <sheetName val="ARC-1_(2)1"/>
      <sheetName val="DATOS_BASICOS1"/>
      <sheetName val="D__TECNICO1"/>
      <sheetName val="IMP__AMBIENTAL1"/>
      <sheetName val="PRESP__PRESI_1"/>
      <sheetName val="GEN_11"/>
      <sheetName val="Concent_de_Calles1"/>
      <sheetName val="TARJETAS_1"/>
      <sheetName val="Doc20Basicos_1"/>
      <sheetName val="P_U__HORMAQ_(2)1"/>
      <sheetName val="REPORTE_FOTOGRAFICO1"/>
      <sheetName val="PORTADA_ESTIM_1"/>
      <sheetName val="catalago_de_conceptos1"/>
      <sheetName val="PROGRAMA_DE_OBRA_1_(2)1"/>
      <sheetName val="ESTIMACION_7"/>
      <sheetName val="GENERAL_(2)"/>
      <sheetName val="COSTO_CANCUC"/>
      <sheetName val="Z+?v??"/>
      <sheetName val="Convertidor de numero en letras"/>
      <sheetName val="JAN 00"/>
      <sheetName val="SI-1"/>
      <sheetName val="SI-2"/>
      <sheetName val="SI-2 (a)"/>
      <sheetName val="SI-3"/>
      <sheetName val="Personalizar"/>
      <sheetName val="094"/>
      <sheetName val="C_M__SEC(3)1"/>
      <sheetName val="COM__T-N(3)1"/>
      <sheetName val="Datos_Historicos1"/>
      <sheetName val="FORMULA_LETRAS1"/>
      <sheetName val="REP__FOT_1"/>
      <sheetName val="M__O_1"/>
      <sheetName val="ENVIO_EST_1"/>
      <sheetName val="C_M__SEC(3)"/>
      <sheetName val="COM__T-N(3)"/>
      <sheetName val="Datos_Historicos"/>
      <sheetName val="FORMULA_LETRAS"/>
      <sheetName val="REP__FOT_"/>
      <sheetName val="M__O_"/>
      <sheetName val="ENVIO_EST_"/>
      <sheetName val="SI-1 (2)"/>
      <sheetName val="M.O."/>
      <sheetName val="SI-3A"/>
      <sheetName val="SI-4 "/>
      <sheetName val="GENE.TERRA"/>
      <sheetName val="GENE.DREN"/>
      <sheetName val="GENE.PAVI"/>
      <sheetName val="TABLAS DE VOL PAV."/>
      <sheetName val="SI-5C (CARPETA) "/>
      <sheetName val="SI-5C (CARPETA)  (2)"/>
      <sheetName val="SI-5C (RECUP Y BASE) "/>
      <sheetName val="SI-5C  (CARP Y RIEGO)"/>
      <sheetName val="SI-5D (3)"/>
      <sheetName val="Q~30_28"/>
      <sheetName val="FACTURA ANT"/>
      <sheetName val="orden de pago"/>
      <sheetName val="GENERADORES (2)"/>
      <sheetName val="CUERPOESTI"/>
      <sheetName val="2.0%"/>
      <sheetName val="GRAL FINANC"/>
      <sheetName val="RES.FIS.FIN."/>
      <sheetName val="FINIQUITO (2)"/>
      <sheetName val="FACTURA EST"/>
      <sheetName val="ACTA-ENTREGA"/>
      <sheetName val="Datos 2"/>
      <sheetName val="OFIC INVIT."/>
      <sheetName val="ACEP OBRA"/>
      <sheetName val="PRES DE PRESU"/>
      <sheetName val="DIC Y ACT DE ADJ."/>
      <sheetName val="AUT 50%"/>
      <sheetName val="DISP INMU."/>
      <sheetName val="NOM SUPERV."/>
      <sheetName val="ASIG DE RESIDEN"/>
      <sheetName val="INICIO DE OBRA"/>
      <sheetName val="TEROBRA"/>
      <sheetName val="REPORT FOTO"/>
      <sheetName val="CATALAGO_(079_A)3"/>
      <sheetName val="DATOS_3"/>
      <sheetName val="FACTURA_No_013"/>
      <sheetName val="C-2_(2)3"/>
      <sheetName val="CALC__SOBREAC3"/>
      <sheetName val="HOJA_DE_CALCULO3"/>
      <sheetName val="RESMN_FIS-FIN3"/>
      <sheetName val="CALCULO_DE_FACTOR3"/>
      <sheetName val="FAC__No_023"/>
      <sheetName val="C_S__ACARRE3"/>
      <sheetName val="I_V_A_R3"/>
      <sheetName val="C__R__Y_C__MASA3"/>
      <sheetName val="O__CORTE3"/>
      <sheetName val="SUB_EST,3"/>
      <sheetName val="SUPER_(2)3"/>
      <sheetName val="APRO_Y_TERR3"/>
      <sheetName val="FB-01_(3)3"/>
      <sheetName val="FB-01_(4)3"/>
      <sheetName val="FB-01_(5)3"/>
      <sheetName val="FB-01_(1)3"/>
      <sheetName val="FB-01_(2)3"/>
      <sheetName val="IMPORTE_REALES3"/>
      <sheetName val="RESUMEN_DE_EST_3"/>
      <sheetName val="FB-03_(2)3"/>
      <sheetName val="FB-04_(2)3"/>
      <sheetName val="P_U_3"/>
      <sheetName val="Hoja1_(2)3"/>
      <sheetName val="FACTURA_(4)3"/>
      <sheetName val="B-1_(2)3"/>
      <sheetName val="C-01_(2)3"/>
      <sheetName val="C-02_(2)3"/>
      <sheetName val="IVA_(2)3"/>
      <sheetName val="FACTURA_(5)3"/>
      <sheetName val="LC_3"/>
      <sheetName val="RED_DE_DISTRIBUCION3"/>
      <sheetName val="CRPEN_RED3"/>
      <sheetName val="TOMAS_E__HIDRANT_3"/>
      <sheetName val="VOL__CORTE_Y_TER_3"/>
      <sheetName val="OBRAS_DE_DRENAJE3"/>
      <sheetName val="CROQUIS__3"/>
      <sheetName val="REL__VEHICULOS3"/>
      <sheetName val="CONTROL_FINANCIERO3"/>
      <sheetName val="GENERADORES_3"/>
      <sheetName val="Vados_y_planchas3"/>
      <sheetName val="Muro_de_contención3"/>
      <sheetName val="MURO_GAVION3"/>
      <sheetName val="Cuneta_y_lavadero3"/>
      <sheetName val="LOSA_TIPO"/>
      <sheetName val="CÁLCULO_DE_ANCHOS"/>
      <sheetName val="CUN_Y_BORD"/>
      <sheetName val="PRESUPUESTO_(2)"/>
      <sheetName val="a)Pu_Doc_AE_9_"/>
      <sheetName val="P_U__131"/>
      <sheetName val="CATALAGO_(079_A)4"/>
      <sheetName val="DATOS_4"/>
      <sheetName val="FACTURA_No_014"/>
      <sheetName val="C-2_(2)4"/>
      <sheetName val="CALC__SOBREAC4"/>
      <sheetName val="HOJA_DE_CALCULO4"/>
      <sheetName val="RESMN_FIS-FIN4"/>
      <sheetName val="CALCULO_DE_FACTOR4"/>
      <sheetName val="FAC__No_024"/>
      <sheetName val="C_S__ACARRE4"/>
      <sheetName val="I_V_A_R4"/>
      <sheetName val="C__R__Y_C__MASA4"/>
      <sheetName val="O__CORTE4"/>
      <sheetName val="SUB_EST,4"/>
      <sheetName val="SUPER_(2)4"/>
      <sheetName val="APRO_Y_TERR4"/>
      <sheetName val="FB-01_(3)4"/>
      <sheetName val="FB-01_(4)4"/>
      <sheetName val="FB-01_(5)4"/>
      <sheetName val="FB-01_(1)4"/>
      <sheetName val="FB-01_(2)4"/>
      <sheetName val="IMPORTE_REALES4"/>
      <sheetName val="RESUMEN_DE_EST_4"/>
      <sheetName val="FB-03_(2)4"/>
      <sheetName val="LETRAS MONTO ESTIMACION"/>
      <sheetName val="LETRAS LIQUIDO"/>
      <sheetName val="LETRAS MONTO"/>
      <sheetName val="CAR DE EST."/>
      <sheetName val="SOL. PAGO"/>
      <sheetName val="Res.Gral."/>
      <sheetName val="Res.Fis."/>
      <sheetName val="Edo.Cta."/>
      <sheetName val="Oficio I.S.N."/>
      <sheetName val="M.O.Gra."/>
      <sheetName val="Cal. 2% M.O."/>
      <sheetName val="Res.Est."/>
      <sheetName val="Car.Est."/>
      <sheetName val="Num.Gen."/>
      <sheetName val="Cro.Obra (2)"/>
      <sheetName val="C- FINIQUITO"/>
      <sheetName val="P.U.Ana."/>
      <sheetName val="P.U.A. Block"/>
      <sheetName val="Cro.Obra"/>
      <sheetName val="Re.Fot."/>
      <sheetName val="PRESUP. (2)"/>
      <sheetName val="CONCENTRADO FINIQUITO."/>
      <sheetName val="CED. FINIQUITO"/>
      <sheetName val="OFIC-TERM"/>
      <sheetName val="OFICENVIO"/>
      <sheetName val="RES D EST."/>
      <sheetName val="RES FINA."/>
      <sheetName val="RECIBO SIMPLE"/>
      <sheetName val="EDO. CTA"/>
      <sheetName val="AUTOR. VOL"/>
      <sheetName val="SOL. DE VOL. EXC"/>
      <sheetName val="Calculo 2% mano d O"/>
      <sheetName val="INSUMO"/>
      <sheetName val="ESCRITO I.S.N."/>
      <sheetName val="GENERADOR "/>
      <sheetName val="EST."/>
      <sheetName val="REP. FOTO."/>
      <sheetName val="PRESUP."/>
      <sheetName val="1 OFIC. ENVIO"/>
      <sheetName val="2 SOL. PAGO"/>
      <sheetName val="3 FACTURA"/>
      <sheetName val="4 RECIBO SIMPLE "/>
      <sheetName val="5 RESUMEN ESTIMA."/>
      <sheetName val="6 FISICO-FINAN"/>
      <sheetName val="GEN."/>
      <sheetName val="FB-04_(2)4"/>
      <sheetName val="P_U_4"/>
      <sheetName val="Hoja1_(2)4"/>
      <sheetName val="FACTURA_(4)4"/>
      <sheetName val="B-1_(2)4"/>
      <sheetName val="C-01_(2)4"/>
      <sheetName val="C-02_(2)4"/>
      <sheetName val="IVA_(2)4"/>
      <sheetName val="FACTURA_(5)4"/>
      <sheetName val="LC_4"/>
      <sheetName val="RED_DE_DISTRIBUCION4"/>
      <sheetName val="CRPEN_RED4"/>
      <sheetName val="TOMAS_E__HIDRANT_4"/>
      <sheetName val="VOL__CORTE_Y_TER_4"/>
      <sheetName val="OBRAS_DE_DRENAJE4"/>
      <sheetName val="CROQUIS__4"/>
      <sheetName val="REL__VEHICULOS4"/>
      <sheetName val="CALCULO_DESMONTE2"/>
      <sheetName val="CALCULO_DESPALME2"/>
      <sheetName val="DESPALMES_(C)2"/>
      <sheetName val="CALCULO_DESPALME_(C)2"/>
      <sheetName val="CALCULO_CORTES2"/>
      <sheetName val="CALCULO_CTN_(2)2"/>
      <sheetName val="CALCULO_TERRAPLEN_(OPCION2)2"/>
      <sheetName val="CALCULO_TERRAPLEN2"/>
      <sheetName val="CALCULO_subrasante2"/>
      <sheetName val="EXCAVACION_OBRAS2"/>
      <sheetName val="CONTROL_FINANCIERO4"/>
      <sheetName val="GENERADORES_4"/>
      <sheetName val="Vados_y_planchas4"/>
      <sheetName val="FASAR"/>
      <sheetName val="MANO DE OBRA"/>
      <sheetName val="P.U. ELECTRICO"/>
      <sheetName val="P.U. CONTACTO (2)"/>
      <sheetName val="P.U. CONTACTO"/>
      <sheetName val="PRESUPUESTO CON TRANSFORMA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refreshError="1">
        <row r="5">
          <cell r="A5" t="str">
            <v>Código</v>
          </cell>
          <cell r="B5" t="str">
            <v>Concepto</v>
          </cell>
        </row>
        <row r="7">
          <cell r="B7" t="str">
            <v>TECHADO DE CANCHA DE USOS MULTIPLES.</v>
          </cell>
        </row>
        <row r="8">
          <cell r="A8" t="str">
            <v>A01</v>
          </cell>
          <cell r="B8" t="str">
            <v>TECHADO DE CANCHA</v>
          </cell>
        </row>
        <row r="9">
          <cell r="A9" t="str">
            <v>A0101</v>
          </cell>
          <cell r="B9" t="str">
            <v>PRELIMINARES</v>
          </cell>
        </row>
        <row r="10">
          <cell r="A10">
            <v>1101000011</v>
          </cell>
          <cell r="B10" t="str">
            <v xml:space="preserve">LIMPIEZA, TRAZO Y NIVELACION EN AREA DE </v>
          </cell>
        </row>
        <row r="11">
          <cell r="B11" t="str">
            <v xml:space="preserve">DESPLANTE DE EDIFICIOS, INCL. HERRAMIENTA, </v>
          </cell>
        </row>
        <row r="12">
          <cell r="B12" t="str">
            <v xml:space="preserve">MANO DE OBRA Y ACARREOS FUERA Y DENTRO </v>
          </cell>
        </row>
        <row r="13">
          <cell r="B13" t="str">
            <v>DE LA OBRA.</v>
          </cell>
        </row>
        <row r="14">
          <cell r="A14">
            <v>11010000106</v>
          </cell>
          <cell r="B14" t="str">
            <v>CORTE CON CORTADORA DE CONCRETO DE DISCO DE</v>
          </cell>
        </row>
        <row r="15">
          <cell r="B15" t="str">
            <v xml:space="preserve"> DIAMANTE DE 14” EN PISO DE CONCRETO HIDRÁULICO</v>
          </cell>
        </row>
        <row r="16">
          <cell r="B16" t="str">
            <v xml:space="preserve"> CON UNA PROFUNDIDAD DE 8 A 10 CMS. INCLUYE: </v>
          </cell>
        </row>
        <row r="17">
          <cell r="B17" t="str">
            <v xml:space="preserve"> HERRAMIENTA, MANO DE OBRA, MATERIALES Y </v>
          </cell>
        </row>
        <row r="18">
          <cell r="B18" t="str">
            <v>ACARREOS DENTRO Y FUERA DE LA OBRA.</v>
          </cell>
        </row>
        <row r="20">
          <cell r="A20">
            <v>1102000021</v>
          </cell>
          <cell r="B20" t="str">
            <v xml:space="preserve">EXCAVACION A MANO EN TERRENO INVESTIGADO </v>
          </cell>
        </row>
        <row r="21">
          <cell r="B21" t="str">
            <v xml:space="preserve">EN OBRA, DE 0.0 A 2.00 MTS. DE PROFUNDIDAD </v>
          </cell>
        </row>
        <row r="22">
          <cell r="B22" t="str">
            <v xml:space="preserve">SECCION OBLIGADA. INCLUYE: ACHIQUE, AFINE DE </v>
          </cell>
        </row>
        <row r="23">
          <cell r="B23" t="str">
            <v xml:space="preserve">TALUDES, ADEME, TRASPALEO, DESASOLVE,  </v>
          </cell>
        </row>
        <row r="24">
          <cell r="B24" t="str">
            <v xml:space="preserve">ACARREOS FUERA Y DENTRO DE LA OBRA, MANO </v>
          </cell>
        </row>
        <row r="25">
          <cell r="B25" t="str">
            <v xml:space="preserve">DE OBRA, HERRAMIENTA, TRASPALEOS,  AFINES </v>
          </cell>
        </row>
        <row r="26">
          <cell r="B26" t="str">
            <v>DE FONDO Y ACHIQUES.</v>
          </cell>
        </row>
        <row r="28">
          <cell r="A28">
            <v>1103000011</v>
          </cell>
          <cell r="B28" t="str">
            <v xml:space="preserve">RELLENO DE EXCAVACIONES CON MATERIAL </v>
          </cell>
        </row>
        <row r="29">
          <cell r="B29" t="str">
            <v xml:space="preserve">PRODUCTO DE LA EXCAVACION, PARA </v>
          </cell>
        </row>
        <row r="30">
          <cell r="B30" t="str">
            <v xml:space="preserve">ESTRUCTURAS Y/O PARA ALCANZAR NIVELES DE </v>
          </cell>
        </row>
        <row r="31">
          <cell r="B31" t="str">
            <v xml:space="preserve">PROYECTO, EN CAPAS DE 20 CMS DE ESP., </v>
          </cell>
        </row>
        <row r="32">
          <cell r="B32" t="str">
            <v xml:space="preserve">COMPACTADAS CON PIZON AL 90% SEGUN </v>
          </cell>
        </row>
        <row r="33">
          <cell r="B33" t="str">
            <v xml:space="preserve">PRUEBA PROCTOR, PREVIA LA INCORPORACION </v>
          </cell>
        </row>
        <row r="34">
          <cell r="B34" t="str">
            <v xml:space="preserve">DEL AGUA NECESARIA, INCL.: EXTENDIDO DEL </v>
          </cell>
        </row>
        <row r="35">
          <cell r="B35" t="str">
            <v xml:space="preserve">MATERIAL, MEDIDO COMPACTADO, HERRAMIENTA, </v>
          </cell>
        </row>
        <row r="36">
          <cell r="B36" t="str">
            <v xml:space="preserve">MANO DE OBRA Y ACARREOS FUERA Y DENTRO </v>
          </cell>
        </row>
        <row r="37">
          <cell r="B37" t="str">
            <v>DE LA OBRA.</v>
          </cell>
        </row>
        <row r="38">
          <cell r="A38">
            <v>1103000051</v>
          </cell>
          <cell r="B38" t="str">
            <v xml:space="preserve">RELLENO DE EXCAVACIONES CON MATERIAL </v>
          </cell>
        </row>
        <row r="39">
          <cell r="B39" t="str">
            <v xml:space="preserve">MEJORADO, PARA ESTRUCTURAS Y/O PARA </v>
          </cell>
        </row>
        <row r="40">
          <cell r="B40" t="str">
            <v xml:space="preserve">ALCANZAR NIVELES DE PROYECTO, EN CAPAS DE </v>
          </cell>
        </row>
        <row r="41">
          <cell r="B41" t="str">
            <v xml:space="preserve">20 CMS DE ESPESOR, COMPACTADO CON PIZON </v>
          </cell>
        </row>
        <row r="42">
          <cell r="B42" t="str">
            <v xml:space="preserve">AL 90 %, SEGUN PRUEBA PROCTOR, PREVIA LA </v>
          </cell>
        </row>
        <row r="43">
          <cell r="B43" t="str">
            <v xml:space="preserve">INCORPORACION DEL AGUA NECESARIA, </v>
          </cell>
        </row>
        <row r="44">
          <cell r="B44" t="str">
            <v xml:space="preserve">INCLUYE:SUMINISTRO Y EXTENDIDO DEL </v>
          </cell>
        </row>
        <row r="45">
          <cell r="B45" t="str">
            <v xml:space="preserve">MATERIAL, MEDIDO COMPACTADO. HERRAMIENTA, </v>
          </cell>
        </row>
        <row r="46">
          <cell r="B46" t="str">
            <v xml:space="preserve">MANO DE OBRA Y ACARREOS FUERA Y DENTRO </v>
          </cell>
        </row>
        <row r="47">
          <cell r="B47" t="str">
            <v>DE LA OBRA.</v>
          </cell>
        </row>
        <row r="48">
          <cell r="A48">
            <v>1107000126</v>
          </cell>
          <cell r="B48" t="str">
            <v xml:space="preserve">DEMOLICION DE PISO DE CONCRETO DE 10.00 A </v>
          </cell>
        </row>
        <row r="49">
          <cell r="B49" t="str">
            <v xml:space="preserve">12.00 CMS DE ESPESOR, INCLUYE: HERRAMIENTA, </v>
          </cell>
        </row>
        <row r="50">
          <cell r="B50" t="str">
            <v xml:space="preserve">MANO DE OBRA Y ACARREOS FUERA Y DENTRO </v>
          </cell>
        </row>
        <row r="51">
          <cell r="B51" t="str">
            <v>DE LA OBRA.</v>
          </cell>
        </row>
        <row r="52">
          <cell r="A52" t="str">
            <v>Total:</v>
          </cell>
          <cell r="B52" t="str">
            <v>PRELIMINARES</v>
          </cell>
        </row>
        <row r="53">
          <cell r="A53" t="str">
            <v>A0102</v>
          </cell>
          <cell r="B53" t="str">
            <v>CIMENTACION</v>
          </cell>
        </row>
        <row r="54">
          <cell r="A54">
            <v>1201000031</v>
          </cell>
          <cell r="B54" t="str">
            <v xml:space="preserve">PLANTILLA DE CONCRETO F'C=100 KG/CM2 HECHO </v>
          </cell>
        </row>
        <row r="55">
          <cell r="B55" t="str">
            <v xml:space="preserve">EN OBRA CON UN ESPESOR DE 6 CM, INCLUYE: </v>
          </cell>
        </row>
        <row r="56">
          <cell r="B56" t="str">
            <v xml:space="preserve">PREPARACION DEL AREA DE DESPLANTE, </v>
          </cell>
        </row>
        <row r="57">
          <cell r="B57" t="str">
            <v xml:space="preserve">HERRAMIENTA, MANO DE OBRA Y ACARREOS </v>
          </cell>
        </row>
        <row r="58">
          <cell r="B58" t="str">
            <v>FUERA Y DENTRO DE LA OBRA.</v>
          </cell>
        </row>
        <row r="59">
          <cell r="A59">
            <v>1203000031</v>
          </cell>
          <cell r="B59" t="str">
            <v xml:space="preserve">CONCRETO F'C=250 KG/CM2 FABRICADO EN OBRA, </v>
          </cell>
        </row>
        <row r="60">
          <cell r="B60" t="str">
            <v xml:space="preserve">PARA CIMENTACION. EL TAMAÑO MAXIMO DEL </v>
          </cell>
        </row>
        <row r="61">
          <cell r="B61" t="str">
            <v xml:space="preserve">AGREGADO SERA DE (3/4") Y SU CALIDAD Y BANCO </v>
          </cell>
        </row>
        <row r="62">
          <cell r="B62" t="str">
            <v xml:space="preserve">DE PROCEDENCIA, DEBERAN SER APROBADOS </v>
          </cell>
        </row>
        <row r="63">
          <cell r="B63" t="str">
            <v xml:space="preserve">POR EL INIFECH. SE INCLUYE: ACARREOS FUERA Y </v>
          </cell>
        </row>
        <row r="64">
          <cell r="B64" t="str">
            <v xml:space="preserve">DENTRO DE LA OBRA, HERRAMIENTA, MANO DE </v>
          </cell>
        </row>
        <row r="65">
          <cell r="B65" t="str">
            <v xml:space="preserve">OBRA, MUESTREO, COLADO, VIBRADO, CURADO, </v>
          </cell>
        </row>
        <row r="66">
          <cell r="B66" t="str">
            <v xml:space="preserve">PRUEBAS DE LABORATORIO, DESPERDICIO Y </v>
          </cell>
        </row>
        <row r="67">
          <cell r="B67" t="str">
            <v>REVOLVEDORA.</v>
          </cell>
        </row>
        <row r="68">
          <cell r="A68">
            <v>1212000011</v>
          </cell>
          <cell r="B68" t="str">
            <v xml:space="preserve">ACERO PARA REFUERZO EN CIMENTACION CON </v>
          </cell>
        </row>
        <row r="69">
          <cell r="B69" t="str">
            <v xml:space="preserve">VARILLA No. 2 F'Y=2400 KG/CM2. INCLUYE: </v>
          </cell>
        </row>
        <row r="70">
          <cell r="B70" t="str">
            <v xml:space="preserve">SUMINISTRO EN OBRA, ACARREOS FUERA Y </v>
          </cell>
        </row>
        <row r="71">
          <cell r="B71" t="str">
            <v xml:space="preserve">DENTRO DE LA OBRA, HERRAMIENTA, MANO DE </v>
          </cell>
        </row>
        <row r="72">
          <cell r="B72" t="str">
            <v xml:space="preserve">OBRA,  HABILITADO, COLOCACION, AMARRE, </v>
          </cell>
        </row>
        <row r="73">
          <cell r="B73" t="str">
            <v xml:space="preserve">GANCHOS, TRASLAPES, CRUCES, DESPERDICIOS </v>
          </cell>
        </row>
        <row r="74">
          <cell r="B74" t="str">
            <v xml:space="preserve">Y DOBLECES EN CUALQUIER ELEMENTO </v>
          </cell>
        </row>
        <row r="75">
          <cell r="B75" t="str">
            <v>ESTRUCTURAL.</v>
          </cell>
        </row>
        <row r="76">
          <cell r="A76">
            <v>1212000021</v>
          </cell>
          <cell r="B76" t="str">
            <v xml:space="preserve">ACERO PARA REFUERZO EN CIMENTACION CON </v>
          </cell>
        </row>
        <row r="77">
          <cell r="B77" t="str">
            <v xml:space="preserve">VARILLA NUM 3 FY=4200 KG/CM2. INCLUYE: </v>
          </cell>
        </row>
        <row r="78">
          <cell r="B78" t="str">
            <v xml:space="preserve">SUMINISTRO EN OBRA,  ACARREOS FUERA Y </v>
          </cell>
        </row>
        <row r="79">
          <cell r="B79" t="str">
            <v xml:space="preserve">DENTRO DE LA OBRA, HERRAMIENTA, MANO DE </v>
          </cell>
        </row>
        <row r="80">
          <cell r="B80" t="str">
            <v xml:space="preserve">OBRA, HABILITADO, COLOCACION, AMARRE, </v>
          </cell>
        </row>
        <row r="81">
          <cell r="B81" t="str">
            <v xml:space="preserve">GANCHOS, TRASLAPES, CRUCES, DESPERDICIOS </v>
          </cell>
        </row>
        <row r="82">
          <cell r="B82" t="str">
            <v xml:space="preserve">Y DOBLECES EN CUALQUIER ELEMENTO </v>
          </cell>
        </row>
        <row r="83">
          <cell r="B83" t="str">
            <v>ESTRUCTURAL.</v>
          </cell>
        </row>
        <row r="84">
          <cell r="A84">
            <v>1212000031</v>
          </cell>
          <cell r="B84" t="str">
            <v xml:space="preserve">ACERO PARA REFUERZO EN CIMENTACION CON </v>
          </cell>
        </row>
        <row r="85">
          <cell r="B85" t="str">
            <v xml:space="preserve">VARILLA NUM 4,5,6, AL 12 F'Y=4200 KG/CM2. </v>
          </cell>
        </row>
        <row r="86">
          <cell r="B86" t="str">
            <v xml:space="preserve">INCLUYE:SUMINISTRO EN OBRA, ACARREOS </v>
          </cell>
        </row>
        <row r="87">
          <cell r="B87" t="str">
            <v xml:space="preserve">FUERA Y DENTRO DE LA OBRA, HABILITADO, </v>
          </cell>
        </row>
        <row r="88">
          <cell r="B88" t="str">
            <v xml:space="preserve">COLOCACION, AMARRE, GANCHOS, TRASLAPES, </v>
          </cell>
        </row>
        <row r="89">
          <cell r="B89" t="str">
            <v xml:space="preserve">CRUCES,  DESPERDICIOS, DOBLECES EN </v>
          </cell>
        </row>
        <row r="90">
          <cell r="B90" t="str">
            <v xml:space="preserve">CUALQUIER ELEMENTO ESTRUCTURAL, </v>
          </cell>
        </row>
        <row r="91">
          <cell r="B91" t="str">
            <v>HERRAMIENTA Y MANO DE OBRA.</v>
          </cell>
        </row>
        <row r="92">
          <cell r="A92">
            <v>1213000011</v>
          </cell>
          <cell r="B92" t="str">
            <v xml:space="preserve">CIMBRA PARA CIMENTACION CON MADERA DE </v>
          </cell>
        </row>
        <row r="93">
          <cell r="B93" t="str">
            <v xml:space="preserve">PINO DE 3a. ACABADO COMUN, MEDIDA POR </v>
          </cell>
        </row>
        <row r="94">
          <cell r="B94" t="str">
            <v xml:space="preserve">SUPERFICIE DE CONTACTO, INCLUYE: </v>
          </cell>
        </row>
        <row r="95">
          <cell r="B95" t="str">
            <v xml:space="preserve">HERRAMIENTA, ACARREOS FUERA Y DENTRO DE </v>
          </cell>
        </row>
        <row r="96">
          <cell r="B96" t="str">
            <v xml:space="preserve">LA OBRA, MATERIALES, MANO DE OBRA EN </v>
          </cell>
        </row>
        <row r="97">
          <cell r="B97" t="str">
            <v>HABILITADO, CIMBRADO Y DESCIMBRADO</v>
          </cell>
        </row>
        <row r="98">
          <cell r="A98" t="str">
            <v>Total:</v>
          </cell>
          <cell r="B98" t="str">
            <v>CIMENTACION</v>
          </cell>
        </row>
        <row r="99">
          <cell r="A99" t="str">
            <v>A0103</v>
          </cell>
          <cell r="B99" t="str">
            <v>HERRERIA</v>
          </cell>
        </row>
        <row r="100">
          <cell r="A100">
            <v>1401000431</v>
          </cell>
          <cell r="B100" t="str">
            <v xml:space="preserve">SUMINISTRO, COLOCACION Y HABILITADO DE </v>
          </cell>
        </row>
        <row r="101">
          <cell r="B101" t="str">
            <v xml:space="preserve">ACERO ESTRUCTURAL COMERCIAL. INCLUYE: </v>
          </cell>
        </row>
        <row r="102">
          <cell r="B102" t="str">
            <v xml:space="preserve">SOLDADURA, CORTES, BISELES, ALINEAMIENTOS, </v>
          </cell>
        </row>
        <row r="103">
          <cell r="B103" t="str">
            <v xml:space="preserve">PLOMEADO, PINTURA ANTICORROSIVA DE </v>
          </cell>
        </row>
        <row r="104">
          <cell r="B104" t="str">
            <v xml:space="preserve">ESMALTE, BARRENOS, MATERIALES, </v>
          </cell>
        </row>
        <row r="105">
          <cell r="B105" t="str">
            <v xml:space="preserve">HERRAMIENTAS, MANO DE OBRA, ACARREOS </v>
          </cell>
        </row>
        <row r="106">
          <cell r="B106" t="str">
            <v xml:space="preserve">FUERA Y DENTRO DE LA OBRA, A CUALQUIER </v>
          </cell>
        </row>
        <row r="107">
          <cell r="B107" t="str">
            <v>ALTURA, SEGUN PROYECTO.</v>
          </cell>
        </row>
        <row r="108">
          <cell r="A108">
            <v>1401000552</v>
          </cell>
          <cell r="B108" t="str">
            <v xml:space="preserve">SUMINISTRO Y COLOCACION DE TENSOR A BASE </v>
          </cell>
        </row>
        <row r="109">
          <cell r="B109" t="str">
            <v xml:space="preserve">DE VARILLA LISA DE 3/4" DE DIAMETRO CON </v>
          </cell>
        </row>
        <row r="110">
          <cell r="B110" t="str">
            <v xml:space="preserve">PUNTAS ROSCADAS ENCAMISADA DENTRO DE UN </v>
          </cell>
        </row>
        <row r="111">
          <cell r="B111" t="str">
            <v xml:space="preserve">TUBO DE PVC DE 1 1/2" DE DIAMETRO, ANCLADO A </v>
          </cell>
        </row>
        <row r="112">
          <cell r="B112" t="str">
            <v xml:space="preserve">DADO DE CIMENTACION, INCLUYE: TENDIDO, </v>
          </cell>
        </row>
      </sheetData>
      <sheetData sheetId="200" refreshError="1"/>
      <sheetData sheetId="201" refreshError="1"/>
      <sheetData sheetId="202" refreshError="1"/>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sheetData sheetId="394"/>
      <sheetData sheetId="395"/>
      <sheetData sheetId="396" refreshError="1"/>
      <sheetData sheetId="397" refreshError="1"/>
      <sheetData sheetId="398"/>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EMERITO"/>
      <sheetName val="FACTURA CEAS 2002"/>
      <sheetName val="resumun de v HOJA 1-2"/>
      <sheetName val="ANEXO FACTURA HOJA 01"/>
      <sheetName val="HOJA DE RUTA EST. LOCALES"/>
      <sheetName val="NUM. GENER. HOJA 2"/>
      <sheetName val="PERSONAL HOJA 3 "/>
      <sheetName val="VEHICULOS HOJA 4"/>
      <sheetName val="INV. EQUIPO DE COMPUTO"/>
      <sheetName val="RESUMEN FISICO-FINAN."/>
      <sheetName val="datos"/>
      <sheetName val="REL. BRIG. TOP.HOJA 5"/>
      <sheetName val="039 I CORREG"/>
      <sheetName val="CATALOGO DE CONCEPTOS"/>
      <sheetName val="FORMULAS"/>
      <sheetName val="GENERAL"/>
      <sheetName val="EL NARANJO 2a SECC."/>
      <sheetName val="FACTURA"/>
      <sheetName val="RES. FISICO FINANCIERO"/>
      <sheetName val="ANEXO RES. VOL."/>
      <sheetName val="ANEXO RESUMEN"/>
      <sheetName val="HOJA DE RUTA"/>
      <sheetName val="ANEXO RES. VOL. (2)"/>
      <sheetName val="factor de impuesto"/>
      <sheetName val="catalogo"/>
      <sheetName val="NUM. GENER. "/>
      <sheetName val="RES. VOL. GENE."/>
      <sheetName val="ANEXO RESM. VOL."/>
      <sheetName val="ANEXO RESM. VOL. EST."/>
      <sheetName val="ESTIMACION 7"/>
      <sheetName val="GENERAL (2)"/>
      <sheetName val="TABLAS"/>
      <sheetName val="REL. VEHICULOS"/>
      <sheetName val="PROGMOVA"/>
      <sheetName val="PRESUPUESTO"/>
      <sheetName val="C.M._SECCIONES"/>
      <sheetName val="ESCALONES"/>
      <sheetName val="FACTURA_CEAS_2002"/>
      <sheetName val="resumun_de_v_HOJA_1-2"/>
      <sheetName val="ANEXO_FACTURA_HOJA_01"/>
      <sheetName val="HOJA_DE_RUTA_EST__LOCALES"/>
      <sheetName val="NUM__GENER__HOJA_2"/>
      <sheetName val="PERSONAL_HOJA_3_"/>
      <sheetName val="VEHICULOS_HOJA_4"/>
      <sheetName val="INV__EQUIPO_DE_COMPUTO"/>
      <sheetName val="RESUMEN_FISICO-FINAN_"/>
      <sheetName val="REL__BRIG__TOP_HOJA_5"/>
      <sheetName val="039_I_CORREG"/>
      <sheetName val="CATALOGO_DE_CONCEPTOS"/>
      <sheetName val="EL_NARANJO_2a_SECC_"/>
      <sheetName val="RES__FISICO_FINANCIERO"/>
      <sheetName val="ANEXO_RES__VOL_"/>
      <sheetName val="ANEXO_RESUMEN"/>
      <sheetName val="HOJA_DE_RUTA"/>
      <sheetName val="ANEXO_RES__VOL__(2)"/>
      <sheetName val="factor_de_impuesto"/>
      <sheetName val="NUM__GENER__"/>
      <sheetName val="RES__VOL__GENE_"/>
      <sheetName val="ANEXO_RESM__VOL_"/>
      <sheetName val="ANEXO_RESM__VOL__EST_"/>
      <sheetName val="FACTURA_CEAS_20021"/>
      <sheetName val="resumun_de_v_HOJA_1-21"/>
      <sheetName val="ANEXO_FACTURA_HOJA_011"/>
      <sheetName val="HOJA_DE_RUTA_EST__LOCALES1"/>
      <sheetName val="NUM__GENER__HOJA_21"/>
      <sheetName val="PERSONAL_HOJA_3_1"/>
      <sheetName val="VEHICULOS_HOJA_41"/>
      <sheetName val="INV__EQUIPO_DE_COMPUTO1"/>
      <sheetName val="RESUMEN_FISICO-FINAN_1"/>
      <sheetName val="REL__BRIG__TOP_HOJA_51"/>
      <sheetName val="039_I_CORREG1"/>
      <sheetName val="CATALOGO_DE_CONCEPTOS1"/>
      <sheetName val="EL_NARANJO_2a_SECC_1"/>
      <sheetName val="RES__FISICO_FINANCIERO1"/>
      <sheetName val="ANEXO_RES__VOL_1"/>
      <sheetName val="ANEXO_RESUMEN1"/>
      <sheetName val="HOJA_DE_RUTA1"/>
      <sheetName val="ANEXO_RES__VOL__(2)1"/>
      <sheetName val="factor_de_impuesto1"/>
      <sheetName val="NUM__GENER__1"/>
      <sheetName val="RES__VOL__GENE_1"/>
      <sheetName val="ANEXO_RESM__VOL_1"/>
      <sheetName val="ANEXO_RESM__VOL__EST_1"/>
      <sheetName val="FACTURA_CEAS_20022"/>
      <sheetName val="resumun_de_v_HOJA_1-22"/>
      <sheetName val="ANEXO_FACTURA_HOJA_012"/>
      <sheetName val="HOJA_DE_RUTA_EST__LOCALES2"/>
      <sheetName val="NUM__GENER__HOJA_22"/>
      <sheetName val="PERSONAL_HOJA_3_2"/>
      <sheetName val="VEHICULOS_HOJA_42"/>
      <sheetName val="INV__EQUIPO_DE_COMPUTO2"/>
      <sheetName val="RESUMEN_FISICO-FINAN_2"/>
      <sheetName val="REL__BRIG__TOP_HOJA_52"/>
      <sheetName val="039_I_CORREG2"/>
      <sheetName val="CATALOGO_DE_CONCEPTOS2"/>
      <sheetName val="EL_NARANJO_2a_SECC_2"/>
      <sheetName val="RES__FISICO_FINANCIERO2"/>
      <sheetName val="ANEXO_RES__VOL_2"/>
      <sheetName val="ANEXO_RESUMEN2"/>
      <sheetName val="HOJA_DE_RUTA2"/>
      <sheetName val="ANEXO_RES__VOL__(2)2"/>
      <sheetName val="factor_de_impuesto2"/>
      <sheetName val="NUM__GENER__2"/>
      <sheetName val="RES__VOL__GENE_2"/>
      <sheetName val="ANEXO_RESM__VOL_2"/>
      <sheetName val="ANEXO_RESM__VOL__EST_2"/>
      <sheetName val="ESTIMACION_7"/>
      <sheetName val="GENERAL_(2)"/>
      <sheetName val="RESU-FINANCIERO"/>
      <sheetName val="NUMERO CON LETRA"/>
      <sheetName val="Personalizar"/>
      <sheetName val="ESTIMACION-02"/>
      <sheetName val="ESTIMACION"/>
      <sheetName val="C.M._SEC(3)"/>
      <sheetName val="COM. T-N(3)"/>
      <sheetName val="Doc19 Pres-Concurso"/>
      <sheetName val="Resumen-Financiero"/>
      <sheetName val="REFERENCIAS"/>
      <sheetName val="Resumen"/>
      <sheetName val="TODOS LOS CONCEPTOS"/>
      <sheetName val="MATERIALES"/>
      <sheetName val="CensoPoblacion"/>
      <sheetName val="b)Estandar"/>
      <sheetName val="COSTO CANCUC"/>
      <sheetName val="Datos Historicos totales"/>
      <sheetName val="CARATULA"/>
      <sheetName val="AVF-T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A5" t="str">
            <v>No.</v>
          </cell>
          <cell r="B5" t="str">
            <v>ESPEC.</v>
          </cell>
        </row>
        <row r="6">
          <cell r="A6">
            <v>1</v>
          </cell>
          <cell r="B6" t="str">
            <v>DOS</v>
          </cell>
        </row>
        <row r="7">
          <cell r="A7">
            <v>2</v>
          </cell>
          <cell r="B7" t="str">
            <v>1005-01</v>
          </cell>
        </row>
        <row r="8">
          <cell r="A8">
            <v>3</v>
          </cell>
          <cell r="B8" t="str">
            <v>1005-02</v>
          </cell>
        </row>
        <row r="9">
          <cell r="A9">
            <v>4</v>
          </cell>
          <cell r="B9" t="str">
            <v>CINCO</v>
          </cell>
        </row>
        <row r="10">
          <cell r="A10">
            <v>5</v>
          </cell>
          <cell r="B10" t="str">
            <v>1010-02</v>
          </cell>
        </row>
        <row r="11">
          <cell r="A11">
            <v>6</v>
          </cell>
          <cell r="B11" t="str">
            <v>SIETE</v>
          </cell>
        </row>
        <row r="12">
          <cell r="A12">
            <v>8</v>
          </cell>
          <cell r="B12" t="str">
            <v>1060-02</v>
          </cell>
        </row>
        <row r="13">
          <cell r="A13">
            <v>9</v>
          </cell>
          <cell r="B13" t="str">
            <v>NUEVE</v>
          </cell>
        </row>
        <row r="14">
          <cell r="A14">
            <v>10</v>
          </cell>
          <cell r="B14" t="str">
            <v>1060-04</v>
          </cell>
        </row>
        <row r="15">
          <cell r="A15">
            <v>9</v>
          </cell>
          <cell r="B15" t="str">
            <v>ONCE</v>
          </cell>
        </row>
        <row r="16">
          <cell r="A16">
            <v>9</v>
          </cell>
          <cell r="B16" t="str">
            <v>9701-02</v>
          </cell>
        </row>
        <row r="17">
          <cell r="A17">
            <v>13</v>
          </cell>
          <cell r="B17" t="str">
            <v>TRECE</v>
          </cell>
        </row>
        <row r="18">
          <cell r="A18">
            <v>14</v>
          </cell>
          <cell r="B18" t="str">
            <v>9701 04</v>
          </cell>
        </row>
        <row r="19">
          <cell r="A19">
            <v>10</v>
          </cell>
          <cell r="B19" t="str">
            <v>QUINCE</v>
          </cell>
        </row>
        <row r="20">
          <cell r="A20">
            <v>11</v>
          </cell>
          <cell r="B20" t="str">
            <v>9703-02</v>
          </cell>
        </row>
        <row r="21">
          <cell r="A21">
            <v>12</v>
          </cell>
          <cell r="B21" t="str">
            <v>1131-01</v>
          </cell>
        </row>
        <row r="22">
          <cell r="A22">
            <v>18</v>
          </cell>
          <cell r="B22" t="str">
            <v>1131 02</v>
          </cell>
        </row>
        <row r="23">
          <cell r="A23">
            <v>13</v>
          </cell>
          <cell r="B23" t="str">
            <v>1131-04A</v>
          </cell>
        </row>
        <row r="24">
          <cell r="A24">
            <v>14</v>
          </cell>
          <cell r="B24" t="str">
            <v>9900-20</v>
          </cell>
        </row>
        <row r="25">
          <cell r="A25">
            <v>21</v>
          </cell>
          <cell r="B25" t="str">
            <v>1140-01</v>
          </cell>
        </row>
        <row r="26">
          <cell r="A26">
            <v>22</v>
          </cell>
          <cell r="B26" t="str">
            <v>1140-03</v>
          </cell>
        </row>
        <row r="27">
          <cell r="A27">
            <v>18</v>
          </cell>
          <cell r="B27" t="str">
            <v>VEINTITRES</v>
          </cell>
        </row>
        <row r="28">
          <cell r="A28">
            <v>24</v>
          </cell>
          <cell r="B28" t="str">
            <v>VEINTICUATRO</v>
          </cell>
        </row>
        <row r="29">
          <cell r="A29">
            <v>19</v>
          </cell>
          <cell r="B29" t="str">
            <v>2040-01</v>
          </cell>
        </row>
        <row r="30">
          <cell r="A30">
            <v>20</v>
          </cell>
          <cell r="B30" t="str">
            <v>2040-03</v>
          </cell>
        </row>
        <row r="31">
          <cell r="A31">
            <v>27</v>
          </cell>
          <cell r="B31" t="str">
            <v>2040-12</v>
          </cell>
        </row>
        <row r="32">
          <cell r="A32">
            <v>28</v>
          </cell>
          <cell r="B32" t="str">
            <v>VEINTIOCHO</v>
          </cell>
        </row>
        <row r="33">
          <cell r="A33">
            <v>27</v>
          </cell>
          <cell r="B33" t="str">
            <v>2240-01 A</v>
          </cell>
        </row>
        <row r="34">
          <cell r="A34">
            <v>28</v>
          </cell>
          <cell r="B34" t="str">
            <v>2240-02 A</v>
          </cell>
        </row>
        <row r="35">
          <cell r="A35">
            <v>29</v>
          </cell>
          <cell r="B35" t="str">
            <v>2244-04</v>
          </cell>
        </row>
        <row r="36">
          <cell r="A36">
            <v>31</v>
          </cell>
          <cell r="B36" t="str">
            <v>TREINTA Y DOS</v>
          </cell>
        </row>
        <row r="37">
          <cell r="A37">
            <v>32</v>
          </cell>
          <cell r="B37" t="str">
            <v>2280-01</v>
          </cell>
        </row>
        <row r="38">
          <cell r="A38">
            <v>33</v>
          </cell>
          <cell r="B38" t="str">
            <v>2280-05</v>
          </cell>
        </row>
        <row r="39">
          <cell r="A39">
            <v>34</v>
          </cell>
          <cell r="B39" t="str">
            <v>2280-06</v>
          </cell>
        </row>
        <row r="40">
          <cell r="A40">
            <v>35</v>
          </cell>
          <cell r="B40" t="str">
            <v>2280-07</v>
          </cell>
        </row>
        <row r="41">
          <cell r="A41">
            <v>36</v>
          </cell>
          <cell r="B41" t="str">
            <v>2280-08</v>
          </cell>
        </row>
        <row r="42">
          <cell r="A42">
            <v>37</v>
          </cell>
          <cell r="B42" t="str">
            <v>TREINTA Y OCHO</v>
          </cell>
        </row>
        <row r="43">
          <cell r="A43">
            <v>38</v>
          </cell>
          <cell r="B43" t="str">
            <v>4000-02</v>
          </cell>
        </row>
        <row r="44">
          <cell r="A44">
            <v>39</v>
          </cell>
          <cell r="B44" t="str">
            <v>4001-02</v>
          </cell>
        </row>
        <row r="45">
          <cell r="A45">
            <v>41</v>
          </cell>
          <cell r="B45" t="str">
            <v>4020-01</v>
          </cell>
        </row>
        <row r="46">
          <cell r="A46">
            <v>42</v>
          </cell>
          <cell r="B46" t="str">
            <v>CUARENTA Y DOS</v>
          </cell>
        </row>
        <row r="47">
          <cell r="A47">
            <v>42</v>
          </cell>
          <cell r="B47" t="str">
            <v>4030-01A</v>
          </cell>
        </row>
        <row r="48">
          <cell r="A48">
            <v>43</v>
          </cell>
          <cell r="B48" t="str">
            <v>4030-02A</v>
          </cell>
        </row>
        <row r="49">
          <cell r="A49">
            <v>44</v>
          </cell>
          <cell r="B49" t="str">
            <v>4030-04</v>
          </cell>
        </row>
        <row r="50">
          <cell r="A50">
            <v>45</v>
          </cell>
          <cell r="B50" t="str">
            <v>4030-04A</v>
          </cell>
        </row>
        <row r="51">
          <cell r="A51">
            <v>47</v>
          </cell>
          <cell r="B51" t="str">
            <v>4030-06</v>
          </cell>
        </row>
        <row r="52">
          <cell r="A52">
            <v>48</v>
          </cell>
          <cell r="B52" t="str">
            <v>CUARENTA Y OCHO</v>
          </cell>
        </row>
        <row r="53">
          <cell r="A53">
            <v>49</v>
          </cell>
          <cell r="B53" t="str">
            <v>4080-01</v>
          </cell>
        </row>
        <row r="54">
          <cell r="A54">
            <v>50</v>
          </cell>
          <cell r="B54" t="str">
            <v>4080-02</v>
          </cell>
        </row>
        <row r="55">
          <cell r="A55">
            <v>52</v>
          </cell>
          <cell r="B55" t="str">
            <v>4080-04</v>
          </cell>
        </row>
        <row r="56">
          <cell r="A56">
            <v>52</v>
          </cell>
          <cell r="B56" t="str">
            <v>4080 05</v>
          </cell>
        </row>
        <row r="57">
          <cell r="A57">
            <v>53</v>
          </cell>
          <cell r="B57" t="str">
            <v>4090-01</v>
          </cell>
        </row>
        <row r="58">
          <cell r="A58">
            <v>54</v>
          </cell>
          <cell r="B58" t="str">
            <v>4090-02</v>
          </cell>
        </row>
        <row r="59">
          <cell r="A59">
            <v>55</v>
          </cell>
          <cell r="B59" t="str">
            <v>4090-04</v>
          </cell>
        </row>
        <row r="60">
          <cell r="A60">
            <v>56</v>
          </cell>
          <cell r="B60" t="str">
            <v>CINCUENTA Y SEIS</v>
          </cell>
        </row>
        <row r="61">
          <cell r="A61">
            <v>58</v>
          </cell>
          <cell r="B61" t="str">
            <v>4100-02</v>
          </cell>
        </row>
        <row r="62">
          <cell r="A62">
            <v>58</v>
          </cell>
          <cell r="B62" t="str">
            <v>4100 02A</v>
          </cell>
        </row>
        <row r="63">
          <cell r="A63">
            <v>59</v>
          </cell>
          <cell r="B63" t="str">
            <v>4120-07</v>
          </cell>
        </row>
        <row r="64">
          <cell r="A64">
            <v>60</v>
          </cell>
          <cell r="B64" t="str">
            <v>4120-11</v>
          </cell>
        </row>
        <row r="65">
          <cell r="A65">
            <v>61</v>
          </cell>
          <cell r="B65" t="str">
            <v>4120-12</v>
          </cell>
        </row>
        <row r="66">
          <cell r="A66">
            <v>62</v>
          </cell>
          <cell r="B66" t="str">
            <v>4140 05</v>
          </cell>
        </row>
        <row r="67">
          <cell r="A67">
            <v>60</v>
          </cell>
          <cell r="B67" t="str">
            <v>4120-13</v>
          </cell>
        </row>
        <row r="68">
          <cell r="A68">
            <v>64</v>
          </cell>
          <cell r="B68" t="str">
            <v>6010 05</v>
          </cell>
        </row>
        <row r="69">
          <cell r="A69">
            <v>65</v>
          </cell>
          <cell r="B69" t="str">
            <v>7001 01</v>
          </cell>
        </row>
        <row r="70">
          <cell r="A70">
            <v>66</v>
          </cell>
          <cell r="B70" t="str">
            <v>7002 01</v>
          </cell>
        </row>
        <row r="71">
          <cell r="A71">
            <v>67</v>
          </cell>
          <cell r="B71" t="str">
            <v>7004 01</v>
          </cell>
        </row>
        <row r="72">
          <cell r="A72">
            <v>68</v>
          </cell>
          <cell r="B72" t="str">
            <v>SESENTA Y OCHO</v>
          </cell>
        </row>
        <row r="73">
          <cell r="A73">
            <v>61</v>
          </cell>
          <cell r="B73" t="str">
            <v>8004-01</v>
          </cell>
        </row>
        <row r="74">
          <cell r="A74">
            <v>70</v>
          </cell>
          <cell r="B74" t="str">
            <v>8004-03</v>
          </cell>
        </row>
        <row r="75">
          <cell r="A75">
            <v>71</v>
          </cell>
          <cell r="B75" t="str">
            <v>8004-12</v>
          </cell>
        </row>
        <row r="76">
          <cell r="A76">
            <v>72</v>
          </cell>
          <cell r="B76" t="str">
            <v>8024 01</v>
          </cell>
        </row>
        <row r="77">
          <cell r="A77">
            <v>66</v>
          </cell>
          <cell r="B77" t="str">
            <v>SETENTA Y TRES</v>
          </cell>
        </row>
        <row r="78">
          <cell r="A78">
            <v>67</v>
          </cell>
          <cell r="B78" t="str">
            <v>8007-01A</v>
          </cell>
        </row>
        <row r="79">
          <cell r="A79">
            <v>75</v>
          </cell>
          <cell r="B79" t="str">
            <v>SETENTA Y CINCO</v>
          </cell>
        </row>
        <row r="80">
          <cell r="A80">
            <v>70</v>
          </cell>
          <cell r="B80" t="str">
            <v>8029-05</v>
          </cell>
        </row>
        <row r="81">
          <cell r="A81">
            <v>71</v>
          </cell>
          <cell r="B81" t="str">
            <v>SETENTA Y SIETE</v>
          </cell>
        </row>
        <row r="82">
          <cell r="A82">
            <v>76</v>
          </cell>
          <cell r="B82" t="str">
            <v>9200-01</v>
          </cell>
        </row>
        <row r="83">
          <cell r="A83">
            <v>77</v>
          </cell>
          <cell r="B83" t="str">
            <v>9200-05</v>
          </cell>
        </row>
        <row r="84">
          <cell r="A84">
            <v>80</v>
          </cell>
          <cell r="B84" t="str">
            <v>9200-06</v>
          </cell>
        </row>
        <row r="85">
          <cell r="A85">
            <v>79</v>
          </cell>
          <cell r="B85" t="str">
            <v>9200-07</v>
          </cell>
        </row>
        <row r="86">
          <cell r="A86">
            <v>80</v>
          </cell>
          <cell r="B86" t="str">
            <v>9200-08</v>
          </cell>
        </row>
        <row r="87">
          <cell r="A87">
            <v>81</v>
          </cell>
          <cell r="B87" t="str">
            <v>9210-01</v>
          </cell>
        </row>
        <row r="88">
          <cell r="A88">
            <v>82</v>
          </cell>
          <cell r="B88" t="str">
            <v>OCHENTA Y CUATRO</v>
          </cell>
        </row>
        <row r="89">
          <cell r="A89">
            <v>83</v>
          </cell>
          <cell r="B89" t="str">
            <v>9300-01</v>
          </cell>
        </row>
        <row r="90">
          <cell r="A90">
            <v>84</v>
          </cell>
          <cell r="B90" t="str">
            <v>9300-01A</v>
          </cell>
        </row>
        <row r="91">
          <cell r="A91">
            <v>85</v>
          </cell>
          <cell r="B91" t="str">
            <v>9300-03</v>
          </cell>
        </row>
        <row r="92">
          <cell r="A92">
            <v>86</v>
          </cell>
          <cell r="B92" t="str">
            <v>9300-03A</v>
          </cell>
        </row>
        <row r="93">
          <cell r="A93">
            <v>87</v>
          </cell>
          <cell r="B93" t="str">
            <v>9300-04</v>
          </cell>
        </row>
        <row r="94">
          <cell r="A94">
            <v>88</v>
          </cell>
          <cell r="B94" t="str">
            <v>9300-05</v>
          </cell>
        </row>
        <row r="95">
          <cell r="A95">
            <v>89</v>
          </cell>
          <cell r="B95" t="str">
            <v>9300-05A</v>
          </cell>
        </row>
        <row r="96">
          <cell r="A96">
            <v>92</v>
          </cell>
          <cell r="B96" t="str">
            <v>9300-06</v>
          </cell>
        </row>
        <row r="97">
          <cell r="A97">
            <v>91</v>
          </cell>
          <cell r="B97" t="str">
            <v>NOVENTA Y TRES</v>
          </cell>
        </row>
        <row r="98">
          <cell r="A98">
            <v>92</v>
          </cell>
          <cell r="B98" t="str">
            <v>9301-01</v>
          </cell>
        </row>
        <row r="99">
          <cell r="A99">
            <v>93</v>
          </cell>
          <cell r="B99" t="str">
            <v>9301-01A</v>
          </cell>
        </row>
        <row r="100">
          <cell r="A100">
            <v>94</v>
          </cell>
          <cell r="B100" t="str">
            <v>NOVENTA Y SEIS</v>
          </cell>
        </row>
        <row r="101">
          <cell r="A101">
            <v>95</v>
          </cell>
          <cell r="B101" t="str">
            <v>9400-01</v>
          </cell>
        </row>
        <row r="102">
          <cell r="A102">
            <v>96</v>
          </cell>
          <cell r="B102" t="str">
            <v>9500-01</v>
          </cell>
        </row>
        <row r="103">
          <cell r="A103">
            <v>99</v>
          </cell>
          <cell r="B103" t="str">
            <v>9900-16</v>
          </cell>
        </row>
        <row r="104">
          <cell r="A104">
            <v>98</v>
          </cell>
          <cell r="B104" t="str">
            <v>9900-17</v>
          </cell>
        </row>
        <row r="105">
          <cell r="A105">
            <v>100</v>
          </cell>
          <cell r="B105" t="str">
            <v>9900-18</v>
          </cell>
        </row>
        <row r="106">
          <cell r="A106">
            <v>300</v>
          </cell>
          <cell r="B106" t="str">
            <v>9900-21</v>
          </cell>
        </row>
        <row r="107">
          <cell r="A107">
            <v>400</v>
          </cell>
          <cell r="B107" t="str">
            <v>9900-24</v>
          </cell>
        </row>
        <row r="108">
          <cell r="A108">
            <v>500</v>
          </cell>
          <cell r="B108" t="str">
            <v>9900-34</v>
          </cell>
        </row>
        <row r="109">
          <cell r="A109">
            <v>600</v>
          </cell>
          <cell r="B109" t="str">
            <v>9900-47</v>
          </cell>
        </row>
        <row r="110">
          <cell r="A110">
            <v>700</v>
          </cell>
          <cell r="B110" t="str">
            <v>9900-49A</v>
          </cell>
        </row>
        <row r="111">
          <cell r="A111">
            <v>800</v>
          </cell>
          <cell r="B111" t="str">
            <v>OCHOCIENTOS</v>
          </cell>
        </row>
        <row r="112">
          <cell r="A112">
            <v>900</v>
          </cell>
          <cell r="B112" t="str">
            <v>9990-01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sheetData sheetId="110" refreshError="1"/>
      <sheetData sheetId="11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MOVA"/>
      <sheetName val="PROGMAQVA"/>
      <sheetName val="PROGMATVA"/>
      <sheetName val="PROGMOCAL"/>
      <sheetName val="PROGMAQCAL"/>
      <sheetName val="PROGMATCAL"/>
      <sheetName val="REMAQ"/>
      <sheetName val="PROGVAL"/>
      <sheetName val="INDIRECTO"/>
      <sheetName val="INDIDETA"/>
      <sheetName val="UTILIDAD"/>
      <sheetName val="F 010"/>
      <sheetName val="F 065"/>
      <sheetName val="F 010 (M)"/>
      <sheetName val="F 010 (O) "/>
      <sheetName val="FINANC"/>
      <sheetName val="PROGCAL"/>
      <sheetName val="SALBASE"/>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dula de Registro"/>
      <sheetName val="Acta de Priorización"/>
      <sheetName val="Acta de Comité"/>
      <sheetName val="Presupuesto"/>
      <sheetName val="PRESUPUESTO (2)"/>
      <sheetName val="GEN (2)"/>
      <sheetName val="Croquis"/>
      <sheetName val="Impacto Ambiental"/>
      <sheetName val="DIC. TECNICO"/>
      <sheetName val="PRESUPUESTO (3)"/>
      <sheetName val="Rel. de Beneficiarios"/>
      <sheetName val="Letras"/>
    </sheetNames>
    <sheetDataSet>
      <sheetData sheetId="0">
        <row r="54">
          <cell r="AL54" t="str">
            <v>CA</v>
          </cell>
        </row>
        <row r="55">
          <cell r="AL55" t="str">
            <v>S_5</v>
          </cell>
        </row>
        <row r="56">
          <cell r="AL56" t="str">
            <v>SA</v>
          </cell>
        </row>
        <row r="57">
          <cell r="AL57" t="str">
            <v>SC</v>
          </cell>
        </row>
        <row r="58">
          <cell r="AL58" t="str">
            <v>SD</v>
          </cell>
        </row>
        <row r="59">
          <cell r="AL59" t="str">
            <v>SG</v>
          </cell>
        </row>
        <row r="60">
          <cell r="AL60" t="str">
            <v>SH</v>
          </cell>
        </row>
        <row r="61">
          <cell r="AL61" t="str">
            <v>SJ</v>
          </cell>
        </row>
        <row r="62">
          <cell r="AL62" t="str">
            <v>SN</v>
          </cell>
        </row>
        <row r="63">
          <cell r="AL63" t="str">
            <v>SO</v>
          </cell>
        </row>
        <row r="64">
          <cell r="AL64" t="str">
            <v>SS</v>
          </cell>
        </row>
        <row r="65">
          <cell r="AL65" t="str">
            <v>UB</v>
          </cell>
        </row>
        <row r="66">
          <cell r="AL66" t="str">
            <v>U_9</v>
          </cell>
        </row>
      </sheetData>
      <sheetData sheetId="1"/>
      <sheetData sheetId="2"/>
      <sheetData sheetId="3"/>
      <sheetData sheetId="4">
        <row r="21">
          <cell r="B21" t="str">
            <v>TONS.</v>
          </cell>
        </row>
      </sheetData>
      <sheetData sheetId="5"/>
      <sheetData sheetId="6"/>
      <sheetData sheetId="7"/>
      <sheetData sheetId="8"/>
      <sheetData sheetId="9"/>
      <sheetData sheetId="10"/>
      <sheetData sheetId="11">
        <row r="6">
          <cell r="M6">
            <v>1</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OSTO NUEVO"/>
      <sheetName val="Hoja1"/>
      <sheetName val="COSTO CANCUC"/>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FACTURA CEC EST. 02"/>
      <sheetName val="FACTURA CEC EST. 02 (1)"/>
      <sheetName val="FACTURA CEC EST. 02 (2)"/>
      <sheetName val="Hoja1"/>
      <sheetName val="FACTURA CEC"/>
      <sheetName val="FACTURA (3) CEC"/>
      <sheetName val="CONSUL.TRAB.SUP."/>
      <sheetName val="FACTURA (2)"/>
      <sheetName val="ESTIMACION 7"/>
      <sheetName val="NUMERO CON LETRA"/>
      <sheetName val="FORMULAS"/>
      <sheetName val="General"/>
      <sheetName val="PROGMOVA"/>
      <sheetName val="COSTO CANCUC"/>
      <sheetName val="C.M._SEC(3)"/>
      <sheetName val="Resumen-Financiero"/>
      <sheetName val="DATOS"/>
      <sheetName val="DATOS BASICOS"/>
      <sheetName val="Sep 00"/>
      <sheetName val="Concentrado de Prom"/>
      <sheetName val="GENERAL (2)"/>
      <sheetName val="b)Estandar"/>
      <sheetName val="BD"/>
      <sheetName val="HOJA_2"/>
      <sheetName val="FACTURA_CEC_EST__02"/>
      <sheetName val="FACTURA_CEC_EST__02_(1)"/>
      <sheetName val="FACTURA_CEC_EST__02_(2)"/>
      <sheetName val="FACTURA_CEC"/>
      <sheetName val="FACTURA_(3)_CEC"/>
      <sheetName val="CONSUL_TRAB_SUP_"/>
      <sheetName val="FACTURA_(2)"/>
      <sheetName val="ESTIMACION_7"/>
      <sheetName val="NUMERO_CON_LETRA"/>
      <sheetName val="DGP"/>
      <sheetName val="GEN-01 AC"/>
      <sheetName val="Céd. de Inf. Básica"/>
      <sheetName val="Q~30_28"/>
      <sheetName val="PMTROS"/>
      <sheetName val="Generadores "/>
      <sheetName val="REL. VEHICULOS"/>
      <sheetName val="FondoInfraSocial"/>
      <sheetName val="094"/>
      <sheetName val="Datos Estimación"/>
      <sheetName val="Cedula de Registro"/>
      <sheetName val="ESTIMACION-02"/>
      <sheetName val="CuerpoEstimacion"/>
      <sheetName val="EL NARANJO 2a SECC."/>
      <sheetName val="Letras"/>
      <sheetName val="TABLAS"/>
      <sheetName val="DATOS (2)"/>
      <sheetName val="GENERADOR"/>
      <sheetName val="ESTIMACION I "/>
      <sheetName val="RESUMEN DE EST. I"/>
      <sheetName val="RESUMEN I"/>
      <sheetName val="RES FIS FIN"/>
      <sheetName val="CARATULA EST"/>
      <sheetName val="ESTADO DE CUENTA"/>
      <sheetName val="FACTURA PARA ESTIM."/>
      <sheetName val="RECIBO DE ESTM."/>
      <sheetName val="ALBUM FOTOGRAFICO"/>
      <sheetName val="2% NOMINA"/>
      <sheetName val="DATOS GENERALES"/>
      <sheetName val="CONV LETRAS"/>
      <sheetName val="Personalizar"/>
      <sheetName val="Resumen"/>
      <sheetName val="HojaObra"/>
      <sheetName val="La Quebrada"/>
      <sheetName val="Hoja de ruta S-S"/>
      <sheetName val="Est única S-S"/>
      <sheetName val="Presupuesto"/>
      <sheetName val="Estandar"/>
      <sheetName val="BASE DE DATOS"/>
      <sheetName val="Relac-Localidades"/>
      <sheetName val="CATALOGO"/>
      <sheetName val="Hoja4"/>
      <sheetName val="Datos Historicos totales"/>
      <sheetName val="CONVERSION"/>
      <sheetName val="CONV. LETRA P.U."/>
      <sheetName val="RD-LD"/>
      <sheetName val="RESUMEN (2)"/>
      <sheetName val="CATALAGO "/>
      <sheetName val="PROGRAMA DE OBRA"/>
      <sheetName val="LETRA"/>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dores"/>
      <sheetName val="PRESUPUESTO"/>
      <sheetName val="FORMULAS"/>
      <sheetName val="Toma corta"/>
      <sheetName val="Toma larga"/>
      <sheetName val="Costo Exp."/>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Hoja1"/>
    </sheetNames>
    <sheetDataSet>
      <sheetData sheetId="0"/>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VEHICULOS .A.T."/>
      <sheetName val="REL. VEHICULOS"/>
      <sheetName val="EST.1"/>
      <sheetName val="REL_ VEHICULOS"/>
      <sheetName val="MAR 00"/>
      <sheetName val="ESTIMACION 7"/>
      <sheetName val="FORMULAS"/>
      <sheetName val="Fsr_FactorJornada8hrs"/>
      <sheetName val="REL__VEHICULOS__A_T_"/>
      <sheetName val="REL__VEHICULOS"/>
      <sheetName val="EST_1"/>
      <sheetName val="PRE2"/>
      <sheetName val="Hoja1"/>
      <sheetName val="Hoja2"/>
      <sheetName val="Hoja3"/>
      <sheetName val="Letras"/>
      <sheetName val="Datos Historicos"/>
      <sheetName val="Datos"/>
      <sheetName val="RESUMEN"/>
      <sheetName val="ESTIMACION"/>
      <sheetName val="Resumen-Financiero"/>
      <sheetName val="COSTO NUEVO"/>
      <sheetName val="b)Estandar"/>
      <sheetName val="Tablas"/>
      <sheetName val="COSTO CANCUC"/>
      <sheetName val="NUMERO CON LETRA"/>
      <sheetName val="Transporte"/>
      <sheetName val="RETENIDAS"/>
      <sheetName val="Cedula de Registro"/>
      <sheetName val="Q~30_28"/>
      <sheetName val="TABULADOR"/>
      <sheetName val="P.U 3-0"/>
      <sheetName val="P.U 1-0"/>
      <sheetName val="BOMBEO"/>
      <sheetName val="Generadores "/>
      <sheetName val="PRESUPUESTO"/>
      <sheetName val="Forma 3"/>
      <sheetName val="OFEST1"/>
    </sheetNames>
    <sheetDataSet>
      <sheetData sheetId="0" refreshError="1"/>
      <sheetData sheetId="1">
        <row r="12">
          <cell r="M12">
            <v>1</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1 (3)"/>
      <sheetName val="Hoja1 (4)"/>
      <sheetName val="Hoja1 (5)"/>
      <sheetName val="HOJA DE RUTA (4)"/>
      <sheetName val="NUMERO CON LETRA"/>
      <sheetName val="FACTURA CEAS"/>
      <sheetName val="NUMERO CON LETRA (2)"/>
      <sheetName val="REL. VEHICULOS"/>
      <sheetName val="FACTURA"/>
      <sheetName val="FACTURA-ANTICIPO"/>
      <sheetName val="COSTO CANCUC"/>
      <sheetName val="CALCULO DE VOLUMEN"/>
      <sheetName val="Letras"/>
      <sheetName val="Tab.Edi.2010"/>
      <sheetName val="MATRIZ"/>
      <sheetName val="FIS-FIANC."/>
      <sheetName val="2% ISN"/>
      <sheetName val="C-01"/>
      <sheetName val="C-02"/>
      <sheetName val="B-12"/>
      <sheetName val="B-01"/>
      <sheetName val="GENERADORES CANCHA TENIS"/>
      <sheetName val="GENERADORES CANCHA U.M."/>
      <sheetName val="GENERADORES ENMALLADO PERIMETRA"/>
      <sheetName val="GENERADORES PREELIMINARES"/>
      <sheetName val="GENERADORES TROTAPISTA "/>
      <sheetName val="GENERADORES CAMPO DE BASE BOL"/>
      <sheetName val="GENERADORES CANCHA FUTBOL"/>
      <sheetName val="CONTROL FINANCIERO"/>
      <sheetName val="MATRICES"/>
      <sheetName val="ESTIMACION 7"/>
      <sheetName val="GENERAL (2)"/>
      <sheetName val="Datos"/>
      <sheetName val="Hoja2"/>
      <sheetName val="Hoja3"/>
      <sheetName val="PresupuestoEST02 OK"/>
      <sheetName val="BD"/>
      <sheetName val="REVEST"/>
      <sheetName val="Hoja1_(2)"/>
      <sheetName val="Hoja1_(3)"/>
      <sheetName val="Hoja1_(4)"/>
      <sheetName val="Hoja1_(5)"/>
      <sheetName val="HOJA_DE_RUTA_(4)"/>
      <sheetName val="NUMERO_CON_LETRA"/>
      <sheetName val="FACTURA_CEAS"/>
      <sheetName val="NUMERO_CON_LETRA_(2)"/>
      <sheetName val="Datos_Historicos_totales"/>
      <sheetName val="Datos_Historicos"/>
      <sheetName val="REL__VEHICULOS"/>
      <sheetName val="Datos Generales"/>
      <sheetName val="TPorc"/>
      <sheetName val="Tmes"/>
      <sheetName val="PRESUPUESTO"/>
      <sheetName val="Datos Historicos totales"/>
      <sheetName val="Datos Historicos"/>
      <sheetName val="PRE2"/>
      <sheetName val="Resumen-Financiero"/>
      <sheetName val="CALCULO 2% (2)"/>
      <sheetName val="CARATULA"/>
      <sheetName val="Traductor"/>
      <sheetName val="OFICIO ENVIO"/>
      <sheetName val="GENERAL_(2)"/>
      <sheetName val=""/>
      <sheetName val="est-1"/>
      <sheetName val="Personalizar"/>
      <sheetName val="GEN.O1"/>
      <sheetName val="Estimacion"/>
      <sheetName val="recibo"/>
      <sheetName val="ResxCap"/>
      <sheetName val="ResxConc"/>
      <sheetName val="Sal Nomina"/>
      <sheetName val="finiquito"/>
      <sheetName val="REPORTE DE AVANCES"/>
      <sheetName val="Albun2"/>
      <sheetName val="DISQUET"/>
      <sheetName val="CROQ. "/>
      <sheetName val="Fsr_FactorJornada8hrs"/>
      <sheetName val="Generales"/>
      <sheetName val="MAR 00"/>
      <sheetName val="Transporte"/>
      <sheetName val="RESUMEN"/>
      <sheetName val="ESTIMACION1"/>
      <sheetName val="CONCENTRDO"/>
      <sheetName val="ISN"/>
      <sheetName val="LISTADO DE M.O"/>
      <sheetName val="SECCIÓNES"/>
      <sheetName val="GENERADORES "/>
      <sheetName val="CROQUIS"/>
      <sheetName val="FOTOS"/>
    </sheetNames>
    <sheetDataSet>
      <sheetData sheetId="0" refreshError="1"/>
      <sheetData sheetId="1" refreshError="1"/>
      <sheetData sheetId="2" refreshError="1"/>
      <sheetData sheetId="3" refreshError="1"/>
      <sheetData sheetId="4" refreshError="1"/>
      <sheetData sheetId="5" refreshError="1"/>
      <sheetData sheetId="6">
        <row r="17">
          <cell r="IL17" t="e">
            <v>#REF!</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refreshError="1"/>
      <sheetData sheetId="87" refreshError="1"/>
      <sheetData sheetId="88" refreshError="1"/>
      <sheetData sheetId="89"/>
      <sheetData sheetId="9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PETA FISM"/>
      <sheetName val="Conceptos"/>
      <sheetName val="Generadores FISM"/>
      <sheetName val="Presupuesto FISM"/>
      <sheetName val="CROQUIS OBRA"/>
      <sheetName val="Acarreos FISM"/>
      <sheetName val="Cuadrillas"/>
      <sheetName val="P. U. A. "/>
      <sheetName val="ANEXO DE REG. Y CTRL."/>
      <sheetName val="CEDULA DE REG."/>
      <sheetName val="VALIDACIÓN"/>
      <sheetName val="IMPACTO AMBIENTAL"/>
      <sheetName val="PROG. DE TRABAJO"/>
      <sheetName val="CROQUIS MICRO"/>
      <sheetName val="CROQUIS MACRO"/>
      <sheetName val="CARPETA R-20"/>
      <sheetName val="Presupuesto R-20"/>
      <sheetName val="Generadores R-20"/>
      <sheetName val="Cedula de reg. R-20"/>
      <sheetName val="Comité R-20"/>
      <sheetName val="Priorización R-20"/>
      <sheetName val="Acarreos R-20"/>
      <sheetName val="Croquis micro R-20"/>
      <sheetName val="Croquis macro R-20"/>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6">
          <cell r="M6">
            <v>1</v>
          </cell>
          <cell r="N6" t="str">
            <v xml:space="preserve">Un </v>
          </cell>
          <cell r="O6" t="str">
            <v xml:space="preserve">Once </v>
          </cell>
          <cell r="P6" t="str">
            <v xml:space="preserve">Diez </v>
          </cell>
          <cell r="Q6" t="str">
            <v xml:space="preserve">Ciento </v>
          </cell>
        </row>
        <row r="7">
          <cell r="M7">
            <v>2</v>
          </cell>
          <cell r="N7" t="str">
            <v xml:space="preserve">Dos </v>
          </cell>
          <cell r="O7" t="str">
            <v xml:space="preserve">Doce </v>
          </cell>
          <cell r="P7" t="str">
            <v>Veinti</v>
          </cell>
          <cell r="Q7" t="str">
            <v xml:space="preserve">Doscientos </v>
          </cell>
        </row>
        <row r="8">
          <cell r="M8">
            <v>3</v>
          </cell>
          <cell r="N8" t="str">
            <v xml:space="preserve">Tres </v>
          </cell>
          <cell r="O8" t="str">
            <v xml:space="preserve">Trece </v>
          </cell>
          <cell r="P8" t="str">
            <v xml:space="preserve">Treinta </v>
          </cell>
          <cell r="Q8" t="str">
            <v xml:space="preserve">Trescientos </v>
          </cell>
        </row>
        <row r="9">
          <cell r="M9">
            <v>4</v>
          </cell>
          <cell r="N9" t="str">
            <v xml:space="preserve">Cuatro </v>
          </cell>
          <cell r="O9" t="str">
            <v xml:space="preserve">Catorce </v>
          </cell>
          <cell r="P9" t="str">
            <v xml:space="preserve">Cuarenta </v>
          </cell>
          <cell r="Q9" t="str">
            <v xml:space="preserve">Cuatrocientos </v>
          </cell>
        </row>
        <row r="10">
          <cell r="M10">
            <v>5</v>
          </cell>
          <cell r="N10" t="str">
            <v xml:space="preserve">Cinco </v>
          </cell>
          <cell r="O10" t="str">
            <v xml:space="preserve">Quince </v>
          </cell>
          <cell r="P10" t="str">
            <v xml:space="preserve">Cincuenta </v>
          </cell>
          <cell r="Q10" t="str">
            <v xml:space="preserve">Quinientos </v>
          </cell>
        </row>
        <row r="11">
          <cell r="M11">
            <v>6</v>
          </cell>
          <cell r="N11" t="str">
            <v xml:space="preserve">Seis </v>
          </cell>
          <cell r="O11" t="str">
            <v xml:space="preserve">Dieciséis </v>
          </cell>
          <cell r="P11" t="str">
            <v xml:space="preserve">Sesenta </v>
          </cell>
          <cell r="Q11" t="str">
            <v xml:space="preserve">Seiscientos </v>
          </cell>
        </row>
        <row r="12">
          <cell r="M12">
            <v>7</v>
          </cell>
          <cell r="N12" t="str">
            <v xml:space="preserve">Siete </v>
          </cell>
          <cell r="O12" t="str">
            <v xml:space="preserve">Diecisiete </v>
          </cell>
          <cell r="P12" t="str">
            <v xml:space="preserve">Setenta </v>
          </cell>
          <cell r="Q12" t="str">
            <v xml:space="preserve">Setecientos </v>
          </cell>
        </row>
        <row r="13">
          <cell r="M13">
            <v>8</v>
          </cell>
          <cell r="N13" t="str">
            <v xml:space="preserve">Ocho </v>
          </cell>
          <cell r="O13" t="str">
            <v xml:space="preserve">Dieciocho </v>
          </cell>
          <cell r="P13" t="str">
            <v xml:space="preserve">Ochenta </v>
          </cell>
          <cell r="Q13" t="str">
            <v xml:space="preserve">Ochocientos </v>
          </cell>
        </row>
        <row r="14">
          <cell r="M14">
            <v>9</v>
          </cell>
          <cell r="N14" t="str">
            <v xml:space="preserve">Nueve </v>
          </cell>
          <cell r="O14" t="str">
            <v xml:space="preserve">Diecinueve </v>
          </cell>
          <cell r="P14" t="str">
            <v xml:space="preserve">Noventa </v>
          </cell>
          <cell r="Q14" t="str">
            <v xml:space="preserve">Novecientos </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d"/>
      <sheetName val="cara"/>
      <sheetName val="anex"/>
      <sheetName val="POBLACION GLOBAL"/>
      <sheetName val="GASTOS GRAV.GLOBAL"/>
      <sheetName val="Linea de Conducción"/>
      <sheetName val="Red de Distribución"/>
      <sheetName val="TABLAS"/>
      <sheetName val="Cro"/>
      <sheetName val="cal"/>
      <sheetName val="targ"/>
      <sheetName val="Dfac"/>
      <sheetName val="Hoja1"/>
      <sheetName val="DETALLE"/>
    </sheetNames>
    <sheetDataSet>
      <sheetData sheetId="0" refreshError="1"/>
      <sheetData sheetId="1" refreshError="1"/>
      <sheetData sheetId="2" refreshError="1"/>
      <sheetData sheetId="3"/>
      <sheetData sheetId="4"/>
      <sheetData sheetId="5"/>
      <sheetData sheetId="6" refreshError="1"/>
      <sheetData sheetId="7">
        <row r="7">
          <cell r="A7" t="str">
            <v>1 1/2"</v>
          </cell>
          <cell r="B7">
            <v>38</v>
          </cell>
          <cell r="C7">
            <v>48.3</v>
          </cell>
          <cell r="D7">
            <v>3.9</v>
          </cell>
          <cell r="E7">
            <v>40.5</v>
          </cell>
          <cell r="F7">
            <v>2.15</v>
          </cell>
          <cell r="G7">
            <v>44</v>
          </cell>
          <cell r="H7">
            <v>1.8</v>
          </cell>
          <cell r="I7">
            <v>44.7</v>
          </cell>
          <cell r="K7">
            <v>0</v>
          </cell>
          <cell r="M7">
            <v>0</v>
          </cell>
        </row>
        <row r="8">
          <cell r="A8" t="str">
            <v>1 1/4"</v>
          </cell>
          <cell r="B8">
            <v>32</v>
          </cell>
          <cell r="C8">
            <v>42.2</v>
          </cell>
          <cell r="D8">
            <v>3.4</v>
          </cell>
          <cell r="E8">
            <v>35.4</v>
          </cell>
          <cell r="F8">
            <v>1.9</v>
          </cell>
          <cell r="G8">
            <v>38.4</v>
          </cell>
          <cell r="I8">
            <v>0</v>
          </cell>
          <cell r="K8">
            <v>0</v>
          </cell>
          <cell r="M8">
            <v>0</v>
          </cell>
        </row>
        <row r="9">
          <cell r="A9" t="str">
            <v>1"</v>
          </cell>
          <cell r="B9">
            <v>25</v>
          </cell>
          <cell r="C9">
            <v>33.4</v>
          </cell>
          <cell r="D9">
            <v>2.8</v>
          </cell>
          <cell r="E9">
            <v>27.8</v>
          </cell>
          <cell r="F9">
            <v>1.8</v>
          </cell>
          <cell r="G9">
            <v>29.8</v>
          </cell>
          <cell r="I9">
            <v>0</v>
          </cell>
          <cell r="K9">
            <v>0</v>
          </cell>
          <cell r="M9">
            <v>0</v>
          </cell>
        </row>
        <row r="10">
          <cell r="A10" t="str">
            <v>1/2"</v>
          </cell>
          <cell r="B10">
            <v>13</v>
          </cell>
          <cell r="C10">
            <v>21.3</v>
          </cell>
          <cell r="D10">
            <v>1.9</v>
          </cell>
          <cell r="E10">
            <v>17.5</v>
          </cell>
          <cell r="G10">
            <v>0</v>
          </cell>
          <cell r="I10">
            <v>0</v>
          </cell>
          <cell r="K10">
            <v>0</v>
          </cell>
          <cell r="M10">
            <v>0</v>
          </cell>
        </row>
        <row r="11">
          <cell r="A11" t="str">
            <v>10"</v>
          </cell>
          <cell r="B11">
            <v>250</v>
          </cell>
          <cell r="C11">
            <v>250.3</v>
          </cell>
          <cell r="L11">
            <v>4.7</v>
          </cell>
          <cell r="M11">
            <v>240.9</v>
          </cell>
        </row>
        <row r="12">
          <cell r="A12" t="str">
            <v>12"</v>
          </cell>
          <cell r="B12">
            <v>300</v>
          </cell>
          <cell r="C12">
            <v>315.3</v>
          </cell>
          <cell r="L12">
            <v>6</v>
          </cell>
          <cell r="M12">
            <v>303.3</v>
          </cell>
        </row>
        <row r="13">
          <cell r="A13" t="str">
            <v>2 1/2"</v>
          </cell>
          <cell r="B13">
            <v>60</v>
          </cell>
          <cell r="C13">
            <v>73</v>
          </cell>
          <cell r="E13">
            <v>0</v>
          </cell>
          <cell r="F13">
            <v>3.05</v>
          </cell>
          <cell r="G13">
            <v>66.900000000000006</v>
          </cell>
          <cell r="H13">
            <v>2.4500000000000002</v>
          </cell>
          <cell r="I13">
            <v>68.099999999999994</v>
          </cell>
          <cell r="J13">
            <v>2.1</v>
          </cell>
          <cell r="K13">
            <v>68.8</v>
          </cell>
          <cell r="M13">
            <v>0</v>
          </cell>
        </row>
        <row r="14">
          <cell r="A14" t="str">
            <v>2"</v>
          </cell>
          <cell r="B14">
            <v>50</v>
          </cell>
          <cell r="C14">
            <v>60.3</v>
          </cell>
          <cell r="D14">
            <v>4.8</v>
          </cell>
          <cell r="E14">
            <v>50.7</v>
          </cell>
          <cell r="F14">
            <v>2.5499999999999998</v>
          </cell>
          <cell r="G14">
            <v>55.2</v>
          </cell>
          <cell r="H14">
            <v>2.2000000000000002</v>
          </cell>
          <cell r="I14">
            <v>55.9</v>
          </cell>
          <cell r="J14">
            <v>1.8</v>
          </cell>
          <cell r="K14">
            <v>56.7</v>
          </cell>
          <cell r="M14">
            <v>0</v>
          </cell>
        </row>
        <row r="15">
          <cell r="A15" t="str">
            <v>3"</v>
          </cell>
          <cell r="B15">
            <v>75</v>
          </cell>
          <cell r="C15">
            <v>88.9</v>
          </cell>
          <cell r="E15">
            <v>0</v>
          </cell>
          <cell r="F15">
            <v>3.65</v>
          </cell>
          <cell r="G15">
            <v>81.599999999999994</v>
          </cell>
          <cell r="H15">
            <v>2.95</v>
          </cell>
          <cell r="I15">
            <v>83</v>
          </cell>
          <cell r="J15">
            <v>2.5</v>
          </cell>
          <cell r="K15">
            <v>83.9</v>
          </cell>
          <cell r="M15">
            <v>0</v>
          </cell>
        </row>
        <row r="16">
          <cell r="A16" t="str">
            <v>3/4"</v>
          </cell>
          <cell r="B16">
            <v>19</v>
          </cell>
          <cell r="C16">
            <v>26.7</v>
          </cell>
          <cell r="D16">
            <v>2.2999999999999998</v>
          </cell>
          <cell r="E16">
            <v>22.1</v>
          </cell>
          <cell r="G16">
            <v>0</v>
          </cell>
          <cell r="I16">
            <v>0</v>
          </cell>
          <cell r="K16">
            <v>0</v>
          </cell>
          <cell r="M16">
            <v>0</v>
          </cell>
        </row>
        <row r="17">
          <cell r="A17" t="str">
            <v>4"</v>
          </cell>
          <cell r="B17">
            <v>100</v>
          </cell>
          <cell r="C17">
            <v>114.3</v>
          </cell>
          <cell r="E17">
            <v>0</v>
          </cell>
          <cell r="F17">
            <v>4.6500000000000004</v>
          </cell>
          <cell r="G17">
            <v>105</v>
          </cell>
          <cell r="H17">
            <v>3.75</v>
          </cell>
          <cell r="I17">
            <v>106.8</v>
          </cell>
          <cell r="J17">
            <v>3.05</v>
          </cell>
          <cell r="K17">
            <v>108.2</v>
          </cell>
          <cell r="M17">
            <v>0</v>
          </cell>
        </row>
        <row r="18">
          <cell r="A18" t="str">
            <v>6"</v>
          </cell>
          <cell r="B18">
            <v>150</v>
          </cell>
          <cell r="C18">
            <v>168.3</v>
          </cell>
          <cell r="E18">
            <v>0</v>
          </cell>
          <cell r="F18">
            <v>6.9</v>
          </cell>
          <cell r="G18">
            <v>154.5</v>
          </cell>
          <cell r="H18">
            <v>5.5</v>
          </cell>
          <cell r="I18">
            <v>157.30000000000001</v>
          </cell>
          <cell r="J18">
            <v>4.3499999999999996</v>
          </cell>
          <cell r="K18">
            <v>159.6</v>
          </cell>
          <cell r="M18">
            <v>0</v>
          </cell>
        </row>
        <row r="19">
          <cell r="A19" t="str">
            <v>8"</v>
          </cell>
          <cell r="B19">
            <v>200</v>
          </cell>
          <cell r="C19">
            <v>219.1</v>
          </cell>
          <cell r="E19">
            <v>0</v>
          </cell>
          <cell r="F19">
            <v>8.9</v>
          </cell>
          <cell r="G19">
            <v>201.3</v>
          </cell>
          <cell r="H19">
            <v>7.1</v>
          </cell>
          <cell r="I19">
            <v>204.9</v>
          </cell>
          <cell r="J19">
            <v>5.6</v>
          </cell>
          <cell r="K19">
            <v>207.9</v>
          </cell>
          <cell r="M19">
            <v>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sheetName val="finiquito"/>
      <sheetName val="est-1"/>
    </sheetNames>
    <sheetDataSet>
      <sheetData sheetId="0"/>
      <sheetData sheetId="1"/>
      <sheetData sheetId="2">
        <row r="2">
          <cell r="C2" t="str">
            <v>INSTITUTO DE SALUD</v>
          </cell>
          <cell r="M2">
            <v>1</v>
          </cell>
        </row>
        <row r="3">
          <cell r="M3">
            <v>7</v>
          </cell>
        </row>
        <row r="5">
          <cell r="F5" t="str">
            <v xml:space="preserve">  E S T I M A C I O N</v>
          </cell>
          <cell r="J5" t="str">
            <v>FECHA:</v>
          </cell>
          <cell r="K5" t="str">
            <v>15 DE JUNIO DE 2006.</v>
          </cell>
        </row>
        <row r="7">
          <cell r="B7" t="str">
            <v xml:space="preserve">   DESCRIPCION DE LA OBRA:</v>
          </cell>
          <cell r="D7" t="str">
            <v>REHABILITACION DEL CENTRO DE SALUD PROGRESO,  MUNICIPIO DE PIJIJIAPAN, CHIAPAS</v>
          </cell>
        </row>
        <row r="9">
          <cell r="B9" t="str">
            <v>CONTRATISTA</v>
          </cell>
          <cell r="E9" t="str">
            <v>CONTRATO</v>
          </cell>
          <cell r="H9" t="str">
            <v>ESTIMACION</v>
          </cell>
        </row>
        <row r="10">
          <cell r="B10" t="str">
            <v xml:space="preserve"> NOMBRE</v>
          </cell>
          <cell r="E10" t="str">
            <v xml:space="preserve"> NUMERO</v>
          </cell>
          <cell r="F10" t="str">
            <v>ISA-CEDITS-AD-56-2006.</v>
          </cell>
          <cell r="H10" t="str">
            <v xml:space="preserve">  NUMERO</v>
          </cell>
          <cell r="J10" t="str">
            <v>1 (UNO)</v>
          </cell>
        </row>
        <row r="11">
          <cell r="B11" t="str">
            <v>ARQ. MARCO ANTONIO HERNANDEZ SANTIAGO</v>
          </cell>
          <cell r="E11" t="str">
            <v xml:space="preserve"> FECHA DEL CONTRATO</v>
          </cell>
          <cell r="F11" t="str">
            <v>12 DE ABRIL DE 2006.</v>
          </cell>
          <cell r="H11" t="str">
            <v xml:space="preserve">  MONTO DE ESTIMACIÓN</v>
          </cell>
          <cell r="J11">
            <v>97508.65</v>
          </cell>
        </row>
        <row r="12">
          <cell r="E12" t="str">
            <v xml:space="preserve"> LUGAR DE LA OBRA</v>
          </cell>
          <cell r="F12" t="str">
            <v>PROGRESO</v>
          </cell>
          <cell r="H12" t="str">
            <v xml:space="preserve">  ESTIMADO ANTERIOR </v>
          </cell>
          <cell r="J12">
            <v>0</v>
          </cell>
        </row>
        <row r="13">
          <cell r="B13" t="str">
            <v xml:space="preserve"> REGISTRO FEDERAL DE CONTRIBUYENTES:</v>
          </cell>
          <cell r="E13" t="str">
            <v xml:space="preserve"> REGISTRO S. H. EDO. (OBRA)</v>
          </cell>
          <cell r="H13" t="str">
            <v xml:space="preserve">  TOTAL ESTIMADO</v>
          </cell>
          <cell r="J13">
            <v>97508.65</v>
          </cell>
        </row>
        <row r="14">
          <cell r="B14" t="str">
            <v>HESM-610504-CUA</v>
          </cell>
          <cell r="F14">
            <v>8934</v>
          </cell>
          <cell r="H14" t="str">
            <v xml:space="preserve">  MONTO DEL CONTRATO</v>
          </cell>
          <cell r="J14">
            <v>180189.91</v>
          </cell>
        </row>
        <row r="15">
          <cell r="E15" t="str">
            <v xml:space="preserve"> FIANZA (S) (NUMERO)</v>
          </cell>
          <cell r="F15">
            <v>657939</v>
          </cell>
          <cell r="H15" t="str">
            <v xml:space="preserve">  (MODIFICACION EN SU CASO)</v>
          </cell>
        </row>
        <row r="16">
          <cell r="B16" t="str">
            <v xml:space="preserve"> NUMERO DE REGISTRO  DE LA CONTRALORIA</v>
          </cell>
          <cell r="F16">
            <v>657929</v>
          </cell>
          <cell r="H16" t="str">
            <v xml:space="preserve">  TOTAL ESTIMADO</v>
          </cell>
          <cell r="J16">
            <v>97508.65</v>
          </cell>
        </row>
        <row r="17">
          <cell r="C17" t="str">
            <v>CG - 0558</v>
          </cell>
          <cell r="E17" t="str">
            <v xml:space="preserve"> FECHA (S) DE (LAS) FIANZA(S)    12 DE ABRIL DE 2006.</v>
          </cell>
          <cell r="H17" t="str">
            <v xml:space="preserve">  SALDO DEL CONTRATO</v>
          </cell>
          <cell r="J17">
            <v>82681.260000000009</v>
          </cell>
        </row>
        <row r="18">
          <cell r="E18" t="str">
            <v xml:space="preserve"> PERIODO DE EJECUCIÓN AUTORIZADO</v>
          </cell>
          <cell r="H18" t="str">
            <v xml:space="preserve"> PERIODO DE EJECUCIÓN DE LOS TRABAJOS DE LA   PRESENTE ESTIMACION</v>
          </cell>
        </row>
        <row r="19">
          <cell r="E19" t="str">
            <v>DEL 25 DE MAYO AL 10 DE AGOSTO DEL 2006</v>
          </cell>
          <cell r="H19" t="str">
            <v xml:space="preserve"> DEL</v>
          </cell>
          <cell r="I19" t="str">
            <v>25 DE MAYO DE 2006</v>
          </cell>
          <cell r="K19" t="str">
            <v>AL</v>
          </cell>
          <cell r="L19" t="str">
            <v>15 DE JUNIO DE 2006.</v>
          </cell>
        </row>
        <row r="21">
          <cell r="G21" t="str">
            <v xml:space="preserve">C A N T I D A D E S   D E   O B R A </v>
          </cell>
        </row>
        <row r="22">
          <cell r="B22" t="str">
            <v>CODIGO</v>
          </cell>
          <cell r="C22" t="str">
            <v>ESPECIFICACIÓN</v>
          </cell>
          <cell r="F22" t="str">
            <v>UNIDAD</v>
          </cell>
          <cell r="G22" t="str">
            <v>SEGUN</v>
          </cell>
          <cell r="H22" t="str">
            <v>HASTA</v>
          </cell>
          <cell r="I22" t="str">
            <v>DE ESTA</v>
          </cell>
          <cell r="J22" t="str">
            <v>TOTAL</v>
          </cell>
          <cell r="K22" t="str">
            <v>POR</v>
          </cell>
          <cell r="L22" t="str">
            <v>VOL.</v>
          </cell>
          <cell r="M22" t="str">
            <v>PRECIO</v>
          </cell>
          <cell r="N22" t="str">
            <v>IMPORTE</v>
          </cell>
        </row>
        <row r="23">
          <cell r="B23" t="str">
            <v>No.</v>
          </cell>
          <cell r="G23" t="str">
            <v>PROYECTO</v>
          </cell>
          <cell r="H23" t="str">
            <v>ESTIMACIÓN</v>
          </cell>
          <cell r="I23" t="str">
            <v>ESTIMACION</v>
          </cell>
          <cell r="J23" t="str">
            <v>ESTIMADO</v>
          </cell>
          <cell r="K23" t="str">
            <v>EJECUTAR</v>
          </cell>
          <cell r="L23" t="str">
            <v>EXTRA</v>
          </cell>
          <cell r="M23" t="str">
            <v>UNITARIO</v>
          </cell>
        </row>
        <row r="24">
          <cell r="H24" t="str">
            <v>ANTERIOR</v>
          </cell>
        </row>
        <row r="26">
          <cell r="B26" t="str">
            <v>CAP. 1</v>
          </cell>
          <cell r="C26" t="str">
            <v>PRELIMINARES</v>
          </cell>
        </row>
        <row r="27">
          <cell r="B27">
            <v>1005078</v>
          </cell>
          <cell r="C27" t="str">
            <v>DESMANTELAMIENTO Y RETIRO DE MUEBLES SANITARIOS EXISTENTES EN OBRA, INCLUYE: ACARREO POR ESCALERAS, PASILLOS Y RAMPA PARA US REHABILITACION COMPLETA.</v>
          </cell>
          <cell r="F27" t="str">
            <v>PZAS</v>
          </cell>
          <cell r="G27">
            <v>3</v>
          </cell>
          <cell r="H27">
            <v>0</v>
          </cell>
          <cell r="I27">
            <v>2</v>
          </cell>
          <cell r="J27">
            <v>2</v>
          </cell>
          <cell r="K27">
            <v>1</v>
          </cell>
          <cell r="L27">
            <v>0</v>
          </cell>
          <cell r="M27">
            <v>21.69</v>
          </cell>
          <cell r="N27">
            <v>43.38</v>
          </cell>
        </row>
        <row r="29">
          <cell r="B29">
            <v>1009024</v>
          </cell>
          <cell r="C29" t="str">
            <v>RETIRO DE IMPERMEABILIZANTE EXISTENTE EN LOSA DE AZOTEA A CUALQUIER ALTURA HASTA DEJAR LA SUPERFICIE LIMPIA, INCLUYE: ACARREO DEL PRODUCTO DENTRO Y FUERA DE LA OBRA, HERRAMIENTAS Y MANO DE OBRA.</v>
          </cell>
          <cell r="F29" t="str">
            <v>M2</v>
          </cell>
          <cell r="G29">
            <v>90</v>
          </cell>
          <cell r="H29">
            <v>0</v>
          </cell>
          <cell r="I29">
            <v>124.89</v>
          </cell>
          <cell r="J29">
            <v>124.89</v>
          </cell>
          <cell r="K29">
            <v>-34.89</v>
          </cell>
          <cell r="L29">
            <v>34.89</v>
          </cell>
          <cell r="M29">
            <v>4.93</v>
          </cell>
          <cell r="N29">
            <v>615.70769999999993</v>
          </cell>
          <cell r="O29">
            <v>659.08769999999993</v>
          </cell>
        </row>
        <row r="31">
          <cell r="B31" t="str">
            <v>CAP.- 05</v>
          </cell>
          <cell r="C31" t="str">
            <v>ALBAÑILERÍA</v>
          </cell>
        </row>
        <row r="32">
          <cell r="B32">
            <v>5012001</v>
          </cell>
          <cell r="C32" t="str">
            <v xml:space="preserve">IMPERMEABILIZACION:  SUMINISTRO Y APLICACIÓN DE IMPERMEABILIZANTE CON LAMINA PREFABRICADA MORTER PLAS O SIMILAR SBS/APP MODIFICADO REFORZADO CON FIBRA DE VIDRIO DE 90 GRS/M2, 3.5 MM. ACABADO FINAL REOLITA "GRAVILLA HORNEADA A ALTA TEMPERATURA CON ACABADO </v>
          </cell>
          <cell r="F32" t="str">
            <v>M2</v>
          </cell>
          <cell r="G32">
            <v>90</v>
          </cell>
          <cell r="H32">
            <v>0</v>
          </cell>
          <cell r="I32">
            <v>124.89</v>
          </cell>
          <cell r="J32">
            <v>124.89</v>
          </cell>
          <cell r="K32">
            <v>-34.89</v>
          </cell>
          <cell r="L32">
            <v>34.89</v>
          </cell>
          <cell r="M32">
            <v>97.07</v>
          </cell>
          <cell r="N32">
            <v>12123.0723</v>
          </cell>
        </row>
        <row r="34">
          <cell r="M34" t="str">
            <v>SUMA TOTAL</v>
          </cell>
          <cell r="N34">
            <v>12782.16</v>
          </cell>
        </row>
        <row r="35">
          <cell r="B35" t="str">
            <v>ANC3A.XLS</v>
          </cell>
        </row>
        <row r="36">
          <cell r="D36" t="str">
            <v>FORMULA Y ENTREGA:</v>
          </cell>
          <cell r="K36" t="str">
            <v>APRUEBA:</v>
          </cell>
        </row>
        <row r="37">
          <cell r="D37" t="str">
            <v>CONTRATISTA</v>
          </cell>
          <cell r="L37" t="str">
            <v>ING. RUFINO DE GYVES MARTINEZ</v>
          </cell>
        </row>
        <row r="38">
          <cell r="D38" t="str">
            <v>ARQ. MARCO ANTONIO HERNANDEZ SANTIAGO</v>
          </cell>
          <cell r="L38" t="str">
            <v>SUPERVISOR DE OBRA</v>
          </cell>
        </row>
        <row r="39">
          <cell r="D39" t="str">
            <v>ADMINISTRADOR UNICO</v>
          </cell>
        </row>
        <row r="41">
          <cell r="C41" t="str">
            <v>INSTITUTO DE SALUD</v>
          </cell>
          <cell r="M41">
            <v>2</v>
          </cell>
        </row>
        <row r="42">
          <cell r="M42">
            <v>7</v>
          </cell>
        </row>
        <row r="44">
          <cell r="F44" t="str">
            <v xml:space="preserve">  E S T I M A C I O N</v>
          </cell>
          <cell r="J44" t="str">
            <v>FECHA:</v>
          </cell>
          <cell r="K44" t="str">
            <v>15 DE JUNIO DE 2006.</v>
          </cell>
        </row>
        <row r="46">
          <cell r="B46" t="str">
            <v xml:space="preserve">   DESCRIPCION DE LA OBRA:</v>
          </cell>
          <cell r="D46" t="str">
            <v>REHABILITACION DEL CENTRO DE SALUD PROGRESO,  MUNICIPIO DE PIJIJIAPAN, CHIAPAS</v>
          </cell>
        </row>
        <row r="48">
          <cell r="B48" t="str">
            <v>CONTRATISTA</v>
          </cell>
          <cell r="E48" t="str">
            <v>CONTRATO</v>
          </cell>
          <cell r="H48" t="str">
            <v>ESTIMACION</v>
          </cell>
        </row>
        <row r="49">
          <cell r="B49" t="str">
            <v xml:space="preserve"> NOMBRE</v>
          </cell>
          <cell r="E49" t="str">
            <v xml:space="preserve"> NUMERO</v>
          </cell>
          <cell r="F49" t="str">
            <v>ISA-CEDITS-AD-56-2006.</v>
          </cell>
          <cell r="H49" t="str">
            <v xml:space="preserve">  NUMERO</v>
          </cell>
          <cell r="J49" t="str">
            <v>1 (UNO)</v>
          </cell>
        </row>
        <row r="50">
          <cell r="B50" t="str">
            <v>ARQ. MARCO ANTONIO HERNANDEZ SANTIAGO</v>
          </cell>
          <cell r="E50" t="str">
            <v xml:space="preserve"> FECHA DEL CONTRATO</v>
          </cell>
          <cell r="F50" t="str">
            <v>12 DE ABRIL DE 2006.</v>
          </cell>
          <cell r="H50" t="str">
            <v xml:space="preserve">  MONTO DE ESTIMACIÓN</v>
          </cell>
          <cell r="J50">
            <v>97508.65</v>
          </cell>
        </row>
        <row r="51">
          <cell r="E51" t="str">
            <v xml:space="preserve"> LUGAR DE LA OBRA</v>
          </cell>
          <cell r="F51" t="str">
            <v>PROGRESO</v>
          </cell>
          <cell r="H51" t="str">
            <v xml:space="preserve">  ESTIMADO ANTERIOR </v>
          </cell>
          <cell r="J51">
            <v>0</v>
          </cell>
        </row>
        <row r="52">
          <cell r="B52" t="str">
            <v xml:space="preserve"> REGISTRO FEDERAL DE CONTRIBUYENTES:</v>
          </cell>
          <cell r="E52" t="str">
            <v xml:space="preserve"> REGISTRO S. H. EDO. (OBRA)</v>
          </cell>
          <cell r="H52" t="str">
            <v xml:space="preserve">  TOTAL ESTIMADO</v>
          </cell>
          <cell r="J52">
            <v>97508.65</v>
          </cell>
        </row>
        <row r="53">
          <cell r="B53" t="str">
            <v>HESM-610504-CUA</v>
          </cell>
          <cell r="F53">
            <v>8934</v>
          </cell>
          <cell r="H53" t="str">
            <v xml:space="preserve">  MONTO DEL CONTRATO</v>
          </cell>
          <cell r="J53">
            <v>180189.91</v>
          </cell>
        </row>
        <row r="54">
          <cell r="E54" t="str">
            <v xml:space="preserve"> FIANZA (S) (NUMERO)</v>
          </cell>
          <cell r="F54">
            <v>657939</v>
          </cell>
          <cell r="H54" t="str">
            <v xml:space="preserve">  (MODIFICACION EN SU CASO)</v>
          </cell>
        </row>
        <row r="55">
          <cell r="B55" t="str">
            <v xml:space="preserve"> NUMERO DE REGISTRO  DE LA CONTRALORIA</v>
          </cell>
          <cell r="F55">
            <v>657929</v>
          </cell>
          <cell r="H55" t="str">
            <v xml:space="preserve">  TOTAL ESTIMADO</v>
          </cell>
          <cell r="J55">
            <v>97508.65</v>
          </cell>
        </row>
        <row r="56">
          <cell r="C56" t="str">
            <v>0 5 2 3</v>
          </cell>
          <cell r="E56" t="str">
            <v xml:space="preserve"> FECHA (S) DE (LAS) FIANZA(S)    12 DE ABRIL DE 2006.</v>
          </cell>
          <cell r="H56" t="str">
            <v xml:space="preserve">  SALDO DEL CONTRATO</v>
          </cell>
          <cell r="J56">
            <v>82681.260000000009</v>
          </cell>
        </row>
        <row r="57">
          <cell r="E57" t="str">
            <v xml:space="preserve"> PERIODO DE EJECUCIÓN AUTORIZADO</v>
          </cell>
          <cell r="H57" t="str">
            <v xml:space="preserve"> PERIODO DE EJECUCIÓN DE LOS TRABAJOS DE LA   PRESENTE ESTIMACION</v>
          </cell>
        </row>
        <row r="58">
          <cell r="E58" t="str">
            <v>DEL 25 DE MAYO AL 10 DE AGOSTO DEL 2006</v>
          </cell>
          <cell r="H58" t="str">
            <v xml:space="preserve"> DEL</v>
          </cell>
          <cell r="I58" t="str">
            <v>25 DE MAYO DE 2006</v>
          </cell>
          <cell r="K58" t="str">
            <v>AL</v>
          </cell>
          <cell r="L58" t="str">
            <v>15 DE JUNIO DE 2006.</v>
          </cell>
        </row>
        <row r="60">
          <cell r="G60" t="str">
            <v xml:space="preserve">C A N T I D A D E S   D E   O B R A </v>
          </cell>
        </row>
        <row r="61">
          <cell r="B61" t="str">
            <v>CODIGO</v>
          </cell>
          <cell r="C61" t="str">
            <v>ESPECIFICACIÓN</v>
          </cell>
          <cell r="F61" t="str">
            <v>UNIDAD</v>
          </cell>
          <cell r="G61" t="str">
            <v>SEGUN</v>
          </cell>
          <cell r="H61" t="str">
            <v>HASTA</v>
          </cell>
          <cell r="I61" t="str">
            <v>DE ESTA</v>
          </cell>
          <cell r="J61" t="str">
            <v>TOTAL</v>
          </cell>
          <cell r="K61" t="str">
            <v>POR</v>
          </cell>
          <cell r="L61" t="str">
            <v>VOL.</v>
          </cell>
          <cell r="M61" t="str">
            <v>PRECIO</v>
          </cell>
          <cell r="N61" t="str">
            <v>IMPORTE</v>
          </cell>
        </row>
        <row r="62">
          <cell r="B62" t="str">
            <v>No.</v>
          </cell>
          <cell r="G62" t="str">
            <v>PROYECTO</v>
          </cell>
          <cell r="H62" t="str">
            <v>ESTIMACIÓN</v>
          </cell>
          <cell r="I62" t="str">
            <v>ESTIMACION</v>
          </cell>
          <cell r="J62" t="str">
            <v>ESTIMADO</v>
          </cell>
          <cell r="K62" t="str">
            <v>EJECUTAR</v>
          </cell>
          <cell r="L62" t="str">
            <v>EXTRA</v>
          </cell>
          <cell r="M62" t="str">
            <v>UNITARIO</v>
          </cell>
        </row>
        <row r="63">
          <cell r="H63" t="str">
            <v>ANTERIOR</v>
          </cell>
        </row>
        <row r="65">
          <cell r="B65" t="str">
            <v>CAP. 06</v>
          </cell>
          <cell r="C65" t="str">
            <v>ACABADOS</v>
          </cell>
        </row>
        <row r="66">
          <cell r="B66">
            <v>6008001</v>
          </cell>
          <cell r="C66" t="str">
            <v>SUM. Y APLICACION DE PINTURA VINILICA EN SUPERFICIES EXISTENTES MCA. COMEX Y CALIDAD VINIMEX O SIMILAR, EN PLAFONES, MUROS, TRABES Y COLUMNAS, INCL: MAT. SELLADOR VINILICO 5 x 1, RASPADO Y LIMPIEZA DE LA SUPERFICIE, RESANES EMPLASTECIDOS, APLICACIÓN DE PI</v>
          </cell>
          <cell r="F66" t="str">
            <v>M2</v>
          </cell>
          <cell r="G66">
            <v>1603.27</v>
          </cell>
          <cell r="H66">
            <v>0</v>
          </cell>
          <cell r="I66">
            <v>509.29</v>
          </cell>
          <cell r="J66">
            <v>509.29</v>
          </cell>
          <cell r="K66">
            <v>1093.98</v>
          </cell>
          <cell r="L66">
            <v>0</v>
          </cell>
          <cell r="M66">
            <v>31.88</v>
          </cell>
          <cell r="N66">
            <v>16236.165199999999</v>
          </cell>
        </row>
        <row r="68">
          <cell r="B68">
            <v>6009001</v>
          </cell>
          <cell r="C68" t="str">
            <v>SUM Y APLICACIÓN DE PINTURA ESMALTE DE MARCA COMEX VELMAR O SIMILAR EN CALIDAD Y COSTO,  PROTECC. DE VENTANAS CON APLICACIÓN DE PINTURA HASTA CUBRIR EL AREA DE SUPERFICIE METALICA (HERRERIA) EN AMBOS LADOS, INCLUYE: LIJADO, RASPADO, PREPARACION DE LA SUPE</v>
          </cell>
          <cell r="F68" t="str">
            <v>M2</v>
          </cell>
          <cell r="G68">
            <v>125</v>
          </cell>
          <cell r="H68">
            <v>0</v>
          </cell>
          <cell r="I68">
            <v>157.62</v>
          </cell>
          <cell r="J68">
            <v>157.62</v>
          </cell>
          <cell r="K68">
            <v>-32.620000000000005</v>
          </cell>
          <cell r="L68">
            <v>32.619999999999997</v>
          </cell>
          <cell r="M68">
            <v>29.54</v>
          </cell>
          <cell r="N68">
            <v>4656.0947999999999</v>
          </cell>
        </row>
        <row r="73">
          <cell r="M73" t="str">
            <v>SUMA TOTAL</v>
          </cell>
          <cell r="N73">
            <v>20892.259999999998</v>
          </cell>
        </row>
        <row r="74">
          <cell r="B74" t="str">
            <v>ANC3A.XLS</v>
          </cell>
        </row>
        <row r="75">
          <cell r="D75" t="str">
            <v>FORMULA Y ENTREGA:</v>
          </cell>
          <cell r="K75" t="str">
            <v>APRUEBA:</v>
          </cell>
        </row>
        <row r="76">
          <cell r="D76" t="str">
            <v>CONTRATISTA</v>
          </cell>
          <cell r="L76" t="str">
            <v>ING. RUFINO DE GYVES MARTINEZ</v>
          </cell>
        </row>
        <row r="77">
          <cell r="D77" t="str">
            <v>ARQ. MARCO ANTONIO HERNANDEZ SANTIAGO</v>
          </cell>
          <cell r="L77" t="str">
            <v>SUPERVISOR DE OBRA</v>
          </cell>
        </row>
        <row r="78">
          <cell r="D78" t="str">
            <v>ADMINISTRADOR UNICO</v>
          </cell>
        </row>
        <row r="80">
          <cell r="C80" t="str">
            <v>INSTITUTO DE SALUD</v>
          </cell>
          <cell r="M80">
            <v>3</v>
          </cell>
        </row>
        <row r="81">
          <cell r="M81">
            <v>7</v>
          </cell>
        </row>
        <row r="83">
          <cell r="F83" t="str">
            <v xml:space="preserve">  E S T I M A C I O N</v>
          </cell>
          <cell r="J83" t="str">
            <v>FECHA:</v>
          </cell>
          <cell r="K83" t="str">
            <v>15 DE JUNIO DE 2006.</v>
          </cell>
        </row>
        <row r="85">
          <cell r="B85" t="str">
            <v xml:space="preserve">   DESCRIPCION DE LA OBRA:</v>
          </cell>
          <cell r="D85" t="str">
            <v>REHABILITACION DEL CENTRO DE SALUD PROGRESO,  MUNICIPIO DE PIJIJIAPAN, CHIAPAS</v>
          </cell>
        </row>
        <row r="87">
          <cell r="B87" t="str">
            <v>CONTRATISTA</v>
          </cell>
          <cell r="E87" t="str">
            <v>CONTRATO</v>
          </cell>
          <cell r="H87" t="str">
            <v>ESTIMACION</v>
          </cell>
        </row>
        <row r="88">
          <cell r="B88" t="str">
            <v xml:space="preserve"> NOMBRE</v>
          </cell>
          <cell r="E88" t="str">
            <v xml:space="preserve"> NUMERO</v>
          </cell>
          <cell r="F88" t="str">
            <v>ISA-CEDITS-AD-56-2006.</v>
          </cell>
          <cell r="H88" t="str">
            <v xml:space="preserve">  NUMERO</v>
          </cell>
          <cell r="J88" t="str">
            <v>1 (UNO)</v>
          </cell>
        </row>
        <row r="89">
          <cell r="B89" t="str">
            <v>ARQ. MARCO ANTONIO HERNANDEZ SANTIAGO</v>
          </cell>
          <cell r="E89" t="str">
            <v xml:space="preserve"> FECHA DEL CONTRATO</v>
          </cell>
          <cell r="F89" t="str">
            <v>12 DE ABRIL DE 2006.</v>
          </cell>
          <cell r="H89" t="str">
            <v xml:space="preserve">  MONTO DE ESTIMACIÓN</v>
          </cell>
          <cell r="J89">
            <v>97508.65</v>
          </cell>
        </row>
        <row r="90">
          <cell r="E90" t="str">
            <v xml:space="preserve"> LUGAR DE LA OBRA</v>
          </cell>
          <cell r="F90" t="str">
            <v>PROGRESO</v>
          </cell>
          <cell r="H90" t="str">
            <v xml:space="preserve">  ESTIMADO ANTERIOR </v>
          </cell>
          <cell r="J90">
            <v>0</v>
          </cell>
        </row>
        <row r="91">
          <cell r="B91" t="str">
            <v xml:space="preserve"> REGISTRO FEDERAL DE CONTRIBUYENTES:</v>
          </cell>
          <cell r="E91" t="str">
            <v xml:space="preserve"> REGISTRO S. H. EDO. (OBRA)</v>
          </cell>
          <cell r="H91" t="str">
            <v xml:space="preserve">  TOTAL ESTIMADO</v>
          </cell>
          <cell r="J91">
            <v>97508.65</v>
          </cell>
        </row>
        <row r="92">
          <cell r="B92" t="str">
            <v>HESM-610504-CUA</v>
          </cell>
          <cell r="F92">
            <v>8934</v>
          </cell>
          <cell r="H92" t="str">
            <v xml:space="preserve">  MONTO DEL CONTRATO</v>
          </cell>
          <cell r="J92">
            <v>180189.91</v>
          </cell>
        </row>
        <row r="93">
          <cell r="E93" t="str">
            <v xml:space="preserve"> FIANZA (S) (NUMERO)</v>
          </cell>
          <cell r="F93">
            <v>657939</v>
          </cell>
          <cell r="H93" t="str">
            <v xml:space="preserve">  (MODIFICACION EN SU CASO)</v>
          </cell>
        </row>
        <row r="94">
          <cell r="B94" t="str">
            <v xml:space="preserve"> NUMERO DE REGISTRO  DE LA CONTRALORIA</v>
          </cell>
          <cell r="F94">
            <v>657929</v>
          </cell>
          <cell r="H94" t="str">
            <v xml:space="preserve">  TOTAL ESTIMADO</v>
          </cell>
          <cell r="J94">
            <v>97508.65</v>
          </cell>
        </row>
        <row r="95">
          <cell r="C95" t="str">
            <v>0 5 2 3</v>
          </cell>
          <cell r="E95" t="str">
            <v xml:space="preserve"> FECHA (S) DE (LAS) FIANZA(S)    12 DE ABRIL DE 2006.</v>
          </cell>
          <cell r="H95" t="str">
            <v xml:space="preserve">  SALDO DEL CONTRATO</v>
          </cell>
          <cell r="J95">
            <v>82681.260000000009</v>
          </cell>
        </row>
        <row r="96">
          <cell r="E96" t="str">
            <v xml:space="preserve"> PERIODO DE EJECUCIÓN AUTORIZADO</v>
          </cell>
          <cell r="H96" t="str">
            <v xml:space="preserve"> PERIODO DE EJECUCIÓN DE LOS TRABAJOS DE LA   PRESENTE ESTIMACION</v>
          </cell>
        </row>
        <row r="97">
          <cell r="E97" t="str">
            <v>DEL 25 DE MAYO AL 10 DE AGOSTO DEL 2006</v>
          </cell>
          <cell r="H97" t="str">
            <v xml:space="preserve"> DEL</v>
          </cell>
          <cell r="I97" t="str">
            <v>25 DE MAYO DE 2006</v>
          </cell>
          <cell r="K97" t="str">
            <v>AL</v>
          </cell>
          <cell r="L97" t="str">
            <v>15 DE JUNIO DE 2006.</v>
          </cell>
        </row>
        <row r="99">
          <cell r="G99" t="str">
            <v xml:space="preserve">C A N T I D A D E S   D E   O B R A </v>
          </cell>
        </row>
        <row r="100">
          <cell r="B100" t="str">
            <v>CODIGO</v>
          </cell>
          <cell r="C100" t="str">
            <v>ESPECIFICACIÓN</v>
          </cell>
          <cell r="F100" t="str">
            <v>UNIDAD</v>
          </cell>
          <cell r="G100" t="str">
            <v>SEGUN</v>
          </cell>
          <cell r="H100" t="str">
            <v>HASTA</v>
          </cell>
          <cell r="I100" t="str">
            <v>DE ESTA</v>
          </cell>
          <cell r="J100" t="str">
            <v>TOTAL</v>
          </cell>
          <cell r="K100" t="str">
            <v>POR</v>
          </cell>
          <cell r="L100" t="str">
            <v>VOL.</v>
          </cell>
          <cell r="M100" t="str">
            <v>PRECIO</v>
          </cell>
          <cell r="N100" t="str">
            <v>IMPORTE</v>
          </cell>
        </row>
        <row r="101">
          <cell r="B101" t="str">
            <v>No.</v>
          </cell>
          <cell r="G101" t="str">
            <v>PROYECTO</v>
          </cell>
          <cell r="H101" t="str">
            <v>ESTIMACIÓN</v>
          </cell>
          <cell r="I101" t="str">
            <v>ESTIMACION</v>
          </cell>
          <cell r="J101" t="str">
            <v>ESTIMADO</v>
          </cell>
          <cell r="K101" t="str">
            <v>EJECUTAR</v>
          </cell>
          <cell r="L101" t="str">
            <v>EXTRA</v>
          </cell>
          <cell r="M101" t="str">
            <v>UNITARIO</v>
          </cell>
        </row>
        <row r="102">
          <cell r="H102" t="str">
            <v>ANTERIOR</v>
          </cell>
        </row>
        <row r="104">
          <cell r="B104" t="str">
            <v>CAP. 06</v>
          </cell>
          <cell r="C104" t="str">
            <v>ACABADOS</v>
          </cell>
        </row>
        <row r="105">
          <cell r="B105">
            <v>6014007</v>
          </cell>
          <cell r="C105" t="str">
            <v>ROTULACION DE RAYA VERDE Y AZUL DE 10 CMS DE ESPESOR EN MURO DE FACHADAS Y CENTROS DE SALUD, INCLUYE: NIVELACION, TRAZO CON TIRA LINEA, MATERIALES MENORES MANO DE OBRA Y HERRAMIENTA MENOR.</v>
          </cell>
          <cell r="F105" t="str">
            <v>ML</v>
          </cell>
          <cell r="G105">
            <v>250</v>
          </cell>
          <cell r="H105">
            <v>0</v>
          </cell>
          <cell r="I105">
            <v>111.76</v>
          </cell>
          <cell r="J105">
            <v>111.76</v>
          </cell>
          <cell r="K105">
            <v>138.24</v>
          </cell>
          <cell r="L105">
            <v>0</v>
          </cell>
          <cell r="M105">
            <v>18.32</v>
          </cell>
          <cell r="N105">
            <v>2047.4432000000002</v>
          </cell>
          <cell r="O105">
            <v>22939.7032</v>
          </cell>
        </row>
        <row r="107">
          <cell r="B107" t="str">
            <v>CAP.-08</v>
          </cell>
          <cell r="C107" t="str">
            <v>INST. ELÉCTRICA</v>
          </cell>
        </row>
        <row r="108">
          <cell r="B108">
            <v>8009028</v>
          </cell>
          <cell r="C108" t="str">
            <v xml:space="preserve">SUM E INST. DE CONTACTO POLARIZADO CON TIERRA FISICA, TOMA CORRIENTE DOBLE, 2 POLOS, 3 CABLES COLOR MARFIL, 15 A 125 V. CAT. 5320-ICP MARCA LEVITON O SIMILAR, INCLUYE: ACARREO DENTRO Y FUERA DE LA OBRA, PRUEBAS, CONEXIÓN, HERRAMIENTA, MANO DE OBRA Y TODO </v>
          </cell>
          <cell r="F108" t="str">
            <v>PZAS</v>
          </cell>
          <cell r="G108">
            <v>25</v>
          </cell>
          <cell r="H108">
            <v>0</v>
          </cell>
          <cell r="I108">
            <v>8</v>
          </cell>
          <cell r="J108">
            <v>8</v>
          </cell>
          <cell r="K108">
            <v>17</v>
          </cell>
          <cell r="L108">
            <v>0</v>
          </cell>
          <cell r="M108">
            <v>99.78</v>
          </cell>
          <cell r="N108">
            <v>798.24</v>
          </cell>
        </row>
        <row r="110">
          <cell r="B110">
            <v>8011051</v>
          </cell>
          <cell r="C110" t="str">
            <v>SUM E INST. DE VENTILADOR DE ASPAS METALICAS, MARCA VEC O SIMILAR, INCLUYE: CONTROL, FIJACION, SOPORTE, CONEXIÓN Y TODO LO NECESARIO PARA SU CORRECTO FUNCIONAMIENTO.</v>
          </cell>
          <cell r="F110" t="str">
            <v>PZAS</v>
          </cell>
          <cell r="G110">
            <v>3</v>
          </cell>
          <cell r="H110">
            <v>0</v>
          </cell>
          <cell r="I110">
            <v>5</v>
          </cell>
          <cell r="J110">
            <v>5</v>
          </cell>
          <cell r="K110">
            <v>-2</v>
          </cell>
          <cell r="L110">
            <v>2</v>
          </cell>
          <cell r="M110">
            <v>554.32000000000005</v>
          </cell>
          <cell r="N110">
            <v>2771.6000000000004</v>
          </cell>
        </row>
        <row r="114">
          <cell r="M114" t="str">
            <v>SUMA TOTAL</v>
          </cell>
          <cell r="N114">
            <v>5617.2832000000008</v>
          </cell>
        </row>
        <row r="115">
          <cell r="B115" t="str">
            <v>ANC3A.XLS</v>
          </cell>
        </row>
        <row r="116">
          <cell r="D116" t="str">
            <v>FORMULA Y ENTREGA:</v>
          </cell>
          <cell r="K116" t="str">
            <v>APRUEBA:</v>
          </cell>
        </row>
        <row r="117">
          <cell r="D117" t="str">
            <v>CONTRATISTA</v>
          </cell>
          <cell r="L117" t="str">
            <v>ING. RUFINO DE GYVES MARTINEZ</v>
          </cell>
        </row>
        <row r="118">
          <cell r="D118" t="str">
            <v>ARQ. MARCO ANTONIO HERNANDEZ SANTIAGO</v>
          </cell>
          <cell r="L118" t="str">
            <v>SUPERVISOR DE OBRA</v>
          </cell>
        </row>
        <row r="119">
          <cell r="D119" t="str">
            <v>ADMINISTRADOR UNICO</v>
          </cell>
        </row>
        <row r="121">
          <cell r="C121" t="str">
            <v>INSTITUTO DE SALUD</v>
          </cell>
          <cell r="M121">
            <v>4</v>
          </cell>
        </row>
        <row r="122">
          <cell r="M122">
            <v>7</v>
          </cell>
        </row>
        <row r="124">
          <cell r="F124" t="str">
            <v xml:space="preserve">  E S T I M A C I O N</v>
          </cell>
          <cell r="J124" t="str">
            <v>FECHA:</v>
          </cell>
          <cell r="K124" t="str">
            <v>15 DE JUNIO DE 2006.</v>
          </cell>
        </row>
        <row r="126">
          <cell r="B126" t="str">
            <v xml:space="preserve">   DESCRIPCION DE LA OBRA:</v>
          </cell>
          <cell r="D126" t="str">
            <v>REHABILITACION DEL CENTRO DE SALUD PROGRESO,  MUNICIPIO DE PIJIJIAPAN, CHIAPAS</v>
          </cell>
        </row>
        <row r="128">
          <cell r="B128" t="str">
            <v>CONTRATISTA</v>
          </cell>
          <cell r="E128" t="str">
            <v>CONTRATO</v>
          </cell>
          <cell r="H128" t="str">
            <v>ESTIMACION</v>
          </cell>
        </row>
        <row r="129">
          <cell r="B129" t="str">
            <v xml:space="preserve"> NOMBRE</v>
          </cell>
          <cell r="E129" t="str">
            <v xml:space="preserve"> NUMERO</v>
          </cell>
          <cell r="F129" t="str">
            <v>ISA-CEDITS-AD-56-2006.</v>
          </cell>
          <cell r="H129" t="str">
            <v xml:space="preserve">  NUMERO</v>
          </cell>
          <cell r="J129" t="str">
            <v>1 (UNO)</v>
          </cell>
        </row>
        <row r="130">
          <cell r="B130" t="str">
            <v>ARQ. MARCO ANTONIO HERNANDEZ SANTIAGO</v>
          </cell>
          <cell r="E130" t="str">
            <v xml:space="preserve"> FECHA DEL CONTRATO</v>
          </cell>
          <cell r="F130" t="str">
            <v>12 DE ABRIL DE 2006.</v>
          </cell>
          <cell r="H130" t="str">
            <v xml:space="preserve">  MONTO DE ESTIMACIÓN</v>
          </cell>
          <cell r="J130">
            <v>97508.65</v>
          </cell>
        </row>
        <row r="131">
          <cell r="E131" t="str">
            <v xml:space="preserve"> LUGAR DE LA OBRA</v>
          </cell>
          <cell r="F131" t="str">
            <v>PROGRESO</v>
          </cell>
          <cell r="H131" t="str">
            <v xml:space="preserve">  ESTIMADO ANTERIOR </v>
          </cell>
          <cell r="J131">
            <v>0</v>
          </cell>
        </row>
        <row r="132">
          <cell r="B132" t="str">
            <v xml:space="preserve"> REGISTRO FEDERAL DE CONTRIBUYENTES:</v>
          </cell>
          <cell r="E132" t="str">
            <v xml:space="preserve"> REGISTRO S. H. EDO. (OBRA)</v>
          </cell>
          <cell r="H132" t="str">
            <v xml:space="preserve">  TOTAL ESTIMADO</v>
          </cell>
          <cell r="J132">
            <v>97508.65</v>
          </cell>
        </row>
        <row r="133">
          <cell r="B133" t="str">
            <v>HESM-610504-CUA</v>
          </cell>
          <cell r="F133">
            <v>8934</v>
          </cell>
          <cell r="H133" t="str">
            <v xml:space="preserve">  MONTO DEL CONTRATO</v>
          </cell>
          <cell r="J133">
            <v>180189.91</v>
          </cell>
        </row>
        <row r="134">
          <cell r="E134" t="str">
            <v xml:space="preserve"> FIANZA (S) (NUMERO)</v>
          </cell>
          <cell r="F134">
            <v>657939</v>
          </cell>
          <cell r="H134" t="str">
            <v xml:space="preserve">  (MODIFICACION EN SU CASO)</v>
          </cell>
        </row>
        <row r="135">
          <cell r="B135" t="str">
            <v xml:space="preserve"> NUMERO DE REGISTRO  DE LA CONTRALORIA</v>
          </cell>
          <cell r="F135">
            <v>657929</v>
          </cell>
          <cell r="H135" t="str">
            <v xml:space="preserve">  TOTAL ESTIMADO</v>
          </cell>
          <cell r="J135">
            <v>97508.65</v>
          </cell>
        </row>
        <row r="136">
          <cell r="C136" t="str">
            <v>0 5 2 3</v>
          </cell>
          <cell r="E136" t="str">
            <v xml:space="preserve"> FECHA (S) DE (LAS) FIANZA(S)    12 DE ABRIL DE 2006.</v>
          </cell>
          <cell r="H136" t="str">
            <v xml:space="preserve">  SALDO DEL CONTRATO</v>
          </cell>
          <cell r="J136">
            <v>82681.260000000009</v>
          </cell>
        </row>
        <row r="137">
          <cell r="E137" t="str">
            <v xml:space="preserve"> PERIODO DE EJECUCIÓN AUTORIZADO</v>
          </cell>
          <cell r="H137" t="str">
            <v xml:space="preserve"> PERIODO DE EJECUCIÓN DE LOS TRABAJOS DE LA   PRESENTE ESTIMACION</v>
          </cell>
        </row>
        <row r="138">
          <cell r="E138" t="str">
            <v>DEL 25 DE MAYO AL 10 DE AGOSTO DEL 2006</v>
          </cell>
          <cell r="H138" t="str">
            <v xml:space="preserve"> DEL</v>
          </cell>
          <cell r="I138" t="str">
            <v>25 DE MAYO DE 2006</v>
          </cell>
          <cell r="K138" t="str">
            <v>AL</v>
          </cell>
          <cell r="L138" t="str">
            <v>15 DE JUNIO DE 2006.</v>
          </cell>
        </row>
        <row r="140">
          <cell r="G140" t="str">
            <v xml:space="preserve">C A N T I D A D E S   D E   O B R A </v>
          </cell>
        </row>
        <row r="141">
          <cell r="B141" t="str">
            <v>CODIGO</v>
          </cell>
          <cell r="C141" t="str">
            <v>ESPECIFICACIÓN</v>
          </cell>
          <cell r="F141" t="str">
            <v>UNIDAD</v>
          </cell>
          <cell r="G141" t="str">
            <v>SEGUN</v>
          </cell>
          <cell r="H141" t="str">
            <v>HASTA</v>
          </cell>
          <cell r="I141" t="str">
            <v>DE ESTA</v>
          </cell>
          <cell r="J141" t="str">
            <v>TOTAL</v>
          </cell>
          <cell r="K141" t="str">
            <v>POR</v>
          </cell>
          <cell r="L141" t="str">
            <v>VOL.</v>
          </cell>
          <cell r="M141" t="str">
            <v>PRECIO</v>
          </cell>
          <cell r="N141" t="str">
            <v>IMPORTE</v>
          </cell>
        </row>
        <row r="142">
          <cell r="B142" t="str">
            <v>No.</v>
          </cell>
          <cell r="G142" t="str">
            <v>PROYECTO</v>
          </cell>
          <cell r="H142" t="str">
            <v>ESTIMACIÓN</v>
          </cell>
          <cell r="I142" t="str">
            <v>ESTIMACION</v>
          </cell>
          <cell r="J142" t="str">
            <v>ESTIMADO</v>
          </cell>
          <cell r="K142" t="str">
            <v>EJECUTAR</v>
          </cell>
          <cell r="L142" t="str">
            <v>EXTRA</v>
          </cell>
          <cell r="M142" t="str">
            <v>UNITARIO</v>
          </cell>
        </row>
        <row r="143">
          <cell r="H143" t="str">
            <v>ANTERIOR</v>
          </cell>
        </row>
        <row r="145">
          <cell r="B145" t="str">
            <v>CAP.-08</v>
          </cell>
          <cell r="C145" t="str">
            <v>INST. ELÉCTRICA</v>
          </cell>
        </row>
        <row r="146">
          <cell r="B146">
            <v>8015016</v>
          </cell>
          <cell r="C146" t="str">
            <v>SUM E INST. DE CABLE ELECTRICO THW-LS, AWG CAL.12, MARCA CONDUCTORES MONTERREY, CONDUMEX, LATINCASA Y CONELEC. INCLUYE: GUIADO DE LA TUBO, MANO DE OBRA, HERRAMIENTA MENOR,  RETIRO DE SOBRANTES FUERA DE LA OBRA Y TODO LO NECESARIO PARA SU CORRECTO FUNCIONA</v>
          </cell>
          <cell r="F146" t="str">
            <v>ML</v>
          </cell>
          <cell r="G146">
            <v>131.94</v>
          </cell>
          <cell r="H146">
            <v>0</v>
          </cell>
          <cell r="I146">
            <v>120</v>
          </cell>
          <cell r="J146">
            <v>120</v>
          </cell>
          <cell r="K146">
            <v>11.939999999999998</v>
          </cell>
          <cell r="L146">
            <v>0</v>
          </cell>
          <cell r="M146">
            <v>6.93</v>
          </cell>
          <cell r="N146">
            <v>831.59999999999991</v>
          </cell>
        </row>
        <row r="148">
          <cell r="B148">
            <v>8015017</v>
          </cell>
          <cell r="C148" t="str">
            <v>SUM E INST. DE CABLE ELECTRICO THW-LS, AWG CAL.10, MARCA CONDUCTORES MONTERREY, CONDUMEX, LATINCASA Y CONELEC. INCLUYE: GUIADO DE LA TUBO, MANO DE OBRA, HERRAMIENTA MENOR,  RETIRO DE SOBRANTES FUERA DE LA OBRA Y TODO LO NECESARIO PARA SU CORRECTO FUNCIONA</v>
          </cell>
          <cell r="F148" t="str">
            <v>ML</v>
          </cell>
          <cell r="G148">
            <v>170</v>
          </cell>
          <cell r="H148">
            <v>0</v>
          </cell>
          <cell r="I148">
            <v>115</v>
          </cell>
          <cell r="J148">
            <v>115</v>
          </cell>
          <cell r="K148">
            <v>55</v>
          </cell>
          <cell r="L148">
            <v>0</v>
          </cell>
          <cell r="M148">
            <v>9.82</v>
          </cell>
          <cell r="N148">
            <v>1129.3</v>
          </cell>
        </row>
        <row r="158">
          <cell r="M158" t="str">
            <v>SUMA TOTAL</v>
          </cell>
          <cell r="N158">
            <v>1960.8999999999999</v>
          </cell>
          <cell r="O158">
            <v>5530.74</v>
          </cell>
        </row>
        <row r="159">
          <cell r="B159" t="str">
            <v>ANC3A.XLS</v>
          </cell>
        </row>
        <row r="160">
          <cell r="D160" t="str">
            <v>FORMULA Y ENTREGA:</v>
          </cell>
          <cell r="K160" t="str">
            <v>APRUEBA:</v>
          </cell>
        </row>
        <row r="161">
          <cell r="D161" t="str">
            <v>CONTRATISTA</v>
          </cell>
          <cell r="L161" t="str">
            <v>ING. RUFINO DE GYVES MARTINEZ</v>
          </cell>
        </row>
        <row r="162">
          <cell r="D162" t="str">
            <v>ARQ. MARCO ANTONIO HERNANDEZ SANTIAGO</v>
          </cell>
          <cell r="L162" t="str">
            <v>SUPERVISOR DE OBRA</v>
          </cell>
        </row>
        <row r="163">
          <cell r="D163" t="str">
            <v>ADMINISTRADOR UNICO</v>
          </cell>
        </row>
        <row r="165">
          <cell r="C165" t="str">
            <v>INSTITUTO DE SALUD</v>
          </cell>
          <cell r="M165">
            <v>5</v>
          </cell>
        </row>
        <row r="166">
          <cell r="M166">
            <v>7</v>
          </cell>
        </row>
        <row r="168">
          <cell r="F168" t="str">
            <v xml:space="preserve">  E S T I M A C I O N</v>
          </cell>
          <cell r="J168" t="str">
            <v>FECHA:</v>
          </cell>
          <cell r="K168" t="str">
            <v>15 DE JUNIO DE 2006.</v>
          </cell>
        </row>
        <row r="170">
          <cell r="B170" t="str">
            <v xml:space="preserve">   DESCRIPCION DE LA OBRA:</v>
          </cell>
          <cell r="D170" t="str">
            <v>REHABILITACION DEL CENTRO DE SALUD PROGRESO,  MUNICIPIO DE PIJIJIAPAN, CHIAPAS</v>
          </cell>
        </row>
        <row r="172">
          <cell r="B172" t="str">
            <v>CONTRATISTA</v>
          </cell>
          <cell r="E172" t="str">
            <v>CONTRATO</v>
          </cell>
          <cell r="H172" t="str">
            <v>ESTIMACION</v>
          </cell>
        </row>
        <row r="173">
          <cell r="B173" t="str">
            <v xml:space="preserve"> NOMBRE</v>
          </cell>
          <cell r="E173" t="str">
            <v xml:space="preserve"> NUMERO</v>
          </cell>
          <cell r="F173" t="str">
            <v>ISA-CEDITS-AD-56-2006.</v>
          </cell>
          <cell r="H173" t="str">
            <v xml:space="preserve">  NUMERO</v>
          </cell>
          <cell r="J173" t="str">
            <v>1 (UNO)</v>
          </cell>
        </row>
        <row r="174">
          <cell r="B174" t="str">
            <v>ARQ. MARCO ANTONIO HERNANDEZ SANTIAGO</v>
          </cell>
          <cell r="E174" t="str">
            <v xml:space="preserve"> FECHA DEL CONTRATO</v>
          </cell>
          <cell r="F174" t="str">
            <v>12 DE ABRIL DE 2006.</v>
          </cell>
          <cell r="H174" t="str">
            <v xml:space="preserve">  MONTO DE ESTIMACIÓN</v>
          </cell>
          <cell r="J174">
            <v>97508.65</v>
          </cell>
        </row>
        <row r="175">
          <cell r="E175" t="str">
            <v xml:space="preserve"> LUGAR DE LA OBRA</v>
          </cell>
          <cell r="F175" t="str">
            <v>PROGRESO</v>
          </cell>
          <cell r="H175" t="str">
            <v xml:space="preserve">  ESTIMADO ANTERIOR </v>
          </cell>
          <cell r="J175">
            <v>0</v>
          </cell>
        </row>
        <row r="176">
          <cell r="B176" t="str">
            <v xml:space="preserve"> REGISTRO FEDERAL DE CONTRIBUYENTES:</v>
          </cell>
          <cell r="E176" t="str">
            <v xml:space="preserve"> REGISTRO S. H. EDO. (OBRA)</v>
          </cell>
          <cell r="H176" t="str">
            <v xml:space="preserve">  TOTAL ESTIMADO</v>
          </cell>
          <cell r="J176">
            <v>97508.65</v>
          </cell>
        </row>
        <row r="177">
          <cell r="B177" t="str">
            <v>HESM-610504-CUA</v>
          </cell>
          <cell r="F177">
            <v>8934</v>
          </cell>
          <cell r="H177" t="str">
            <v xml:space="preserve">  MONTO DEL CONTRATO</v>
          </cell>
          <cell r="J177">
            <v>180189.91</v>
          </cell>
        </row>
        <row r="178">
          <cell r="E178" t="str">
            <v xml:space="preserve"> FIANZA (S) (NUMERO)</v>
          </cell>
          <cell r="F178">
            <v>657939</v>
          </cell>
          <cell r="H178" t="str">
            <v xml:space="preserve">  (MODIFICACION EN SU CASO)</v>
          </cell>
        </row>
        <row r="179">
          <cell r="B179" t="str">
            <v xml:space="preserve"> NUMERO DE REGISTRO  DE LA CONTRALORIA</v>
          </cell>
          <cell r="F179">
            <v>657929</v>
          </cell>
          <cell r="H179" t="str">
            <v xml:space="preserve">  TOTAL ESTIMADO</v>
          </cell>
          <cell r="J179">
            <v>97508.65</v>
          </cell>
        </row>
        <row r="180">
          <cell r="C180" t="str">
            <v>0 5 2 3</v>
          </cell>
          <cell r="E180" t="str">
            <v xml:space="preserve"> FECHA (S) DE (LAS) FIANZA(S)    12 DE ABRIL DE 2006.</v>
          </cell>
          <cell r="H180" t="str">
            <v xml:space="preserve">  SALDO DEL CONTRATO</v>
          </cell>
          <cell r="J180">
            <v>82681.260000000009</v>
          </cell>
        </row>
        <row r="181">
          <cell r="E181" t="str">
            <v xml:space="preserve"> PERIODO DE EJECUCIÓN AUTORIZADO</v>
          </cell>
          <cell r="H181" t="str">
            <v xml:space="preserve"> PERIODO DE EJECUCIÓN DE LOS TRABAJOS DE LA   PRESENTE ESTIMACION</v>
          </cell>
        </row>
        <row r="182">
          <cell r="E182" t="str">
            <v>DEL 25 DE MAYO AL 10 DE AGOSTO DEL 2006</v>
          </cell>
          <cell r="H182" t="str">
            <v xml:space="preserve"> DEL</v>
          </cell>
          <cell r="I182" t="str">
            <v>25 DE MAYO DE 2006</v>
          </cell>
          <cell r="K182" t="str">
            <v>AL</v>
          </cell>
          <cell r="L182" t="str">
            <v>15 DE JUNIO DE 2006.</v>
          </cell>
        </row>
        <row r="184">
          <cell r="G184" t="str">
            <v xml:space="preserve">C A N T I D A D E S   D E   O B R A </v>
          </cell>
        </row>
        <row r="185">
          <cell r="B185" t="str">
            <v>CODIGO</v>
          </cell>
          <cell r="C185" t="str">
            <v>ESPECIFICACIÓN</v>
          </cell>
          <cell r="F185" t="str">
            <v>UNIDAD</v>
          </cell>
          <cell r="G185" t="str">
            <v>SEGUN</v>
          </cell>
          <cell r="H185" t="str">
            <v>HASTA</v>
          </cell>
          <cell r="I185" t="str">
            <v>DE ESTA</v>
          </cell>
          <cell r="J185" t="str">
            <v>TOTAL</v>
          </cell>
          <cell r="K185" t="str">
            <v>POR</v>
          </cell>
          <cell r="L185" t="str">
            <v>VOL.</v>
          </cell>
          <cell r="M185" t="str">
            <v>PRECIO</v>
          </cell>
          <cell r="N185" t="str">
            <v>IMPORTE</v>
          </cell>
        </row>
        <row r="186">
          <cell r="B186" t="str">
            <v>No.</v>
          </cell>
          <cell r="G186" t="str">
            <v>PROYECTO</v>
          </cell>
          <cell r="H186" t="str">
            <v>ESTIMACIÓN</v>
          </cell>
          <cell r="I186" t="str">
            <v>ESTIMACION</v>
          </cell>
          <cell r="J186" t="str">
            <v>ESTIMADO</v>
          </cell>
          <cell r="K186" t="str">
            <v>EJECUTAR</v>
          </cell>
          <cell r="L186" t="str">
            <v>EXTRA</v>
          </cell>
          <cell r="M186" t="str">
            <v>UNITARIO</v>
          </cell>
        </row>
        <row r="187">
          <cell r="H187" t="str">
            <v>ANTERIOR</v>
          </cell>
        </row>
        <row r="190">
          <cell r="B190">
            <v>6001000</v>
          </cell>
          <cell r="C190" t="str">
            <v>SUM Y COL. DE PISO DE LOSETA INTERCERAMIC TRAFICO PESADO O SIMILAR DE 30 x 30 CMS., LINEA MAXIMA COLOR NIQUEL, JUNTEADO CON BOQUILLEX CON SELLADOR, ASENTADO CON ADHESIVO GRIS INTERCERAMIC O SIMILAR, INCLUYE: FLETE AL LUGAR DE SU UTILIZACION, ACARREROS HAS</v>
          </cell>
          <cell r="F190" t="str">
            <v>M2</v>
          </cell>
          <cell r="G190">
            <v>0</v>
          </cell>
          <cell r="H190">
            <v>0</v>
          </cell>
          <cell r="I190">
            <v>76.209999999999994</v>
          </cell>
          <cell r="J190">
            <v>76.209999999999994</v>
          </cell>
          <cell r="K190">
            <v>-76.209999999999994</v>
          </cell>
          <cell r="L190">
            <v>76.209999999999994</v>
          </cell>
          <cell r="M190">
            <v>280.25</v>
          </cell>
          <cell r="N190">
            <v>21357.852499999997</v>
          </cell>
        </row>
        <row r="192">
          <cell r="B192">
            <v>6001009</v>
          </cell>
          <cell r="C192" t="str">
            <v>PICADO DE PISO PARA RECIBIR LOSETA INTERCERAMIC, INCLUYE;  LIMPIEZA Y ACARREO DEL MATERIAL PRODUCTO DEL PICADO FUERA DE LA OBRA, MANO DE OBRA Y HERRAMIENTA.</v>
          </cell>
          <cell r="F192" t="str">
            <v>M2</v>
          </cell>
          <cell r="G192">
            <v>0</v>
          </cell>
          <cell r="H192">
            <v>0</v>
          </cell>
          <cell r="I192">
            <v>81.89</v>
          </cell>
          <cell r="J192">
            <v>81.89</v>
          </cell>
          <cell r="K192">
            <v>-81.89</v>
          </cell>
          <cell r="L192">
            <v>81.89</v>
          </cell>
          <cell r="M192">
            <v>47.47</v>
          </cell>
          <cell r="N192">
            <v>3887.3182999999999</v>
          </cell>
        </row>
        <row r="199">
          <cell r="M199" t="str">
            <v>SUMA TOTAL</v>
          </cell>
          <cell r="N199">
            <v>25245.170799999996</v>
          </cell>
        </row>
        <row r="200">
          <cell r="B200" t="str">
            <v>ANC3A.XLS</v>
          </cell>
        </row>
        <row r="201">
          <cell r="D201" t="str">
            <v>FORMULA Y ENTREGA:</v>
          </cell>
          <cell r="K201" t="str">
            <v>APRUEBA:</v>
          </cell>
        </row>
        <row r="202">
          <cell r="D202" t="str">
            <v>CONTRATISTA</v>
          </cell>
          <cell r="L202" t="str">
            <v>ING. RUFINO DE GYVES MARTINEZ</v>
          </cell>
        </row>
        <row r="203">
          <cell r="D203" t="str">
            <v>ARQ. MARCO ANTONIO HERNANDEZ SANTIAGO</v>
          </cell>
          <cell r="L203" t="str">
            <v>SUPERVISOR DE OBRA</v>
          </cell>
        </row>
        <row r="204">
          <cell r="D204" t="str">
            <v>ADMINISTRADOR UNICO</v>
          </cell>
        </row>
        <row r="206">
          <cell r="C206" t="str">
            <v>INSTITUTO DE SALUD</v>
          </cell>
          <cell r="M206">
            <v>6</v>
          </cell>
        </row>
        <row r="207">
          <cell r="M207">
            <v>7</v>
          </cell>
        </row>
        <row r="209">
          <cell r="F209" t="str">
            <v xml:space="preserve">  E S T I M A C I O N</v>
          </cell>
          <cell r="J209" t="str">
            <v>FECHA:</v>
          </cell>
          <cell r="K209" t="str">
            <v>15 DE JUNIO DE 2006.</v>
          </cell>
        </row>
        <row r="211">
          <cell r="B211" t="str">
            <v xml:space="preserve">   DESCRIPCION DE LA OBRA:</v>
          </cell>
          <cell r="D211" t="str">
            <v>REHABILITACION DEL CENTRO DE SALUD PROGRESO,  MUNICIPIO DE PIJIJIAPAN, CHIAPAS</v>
          </cell>
        </row>
        <row r="213">
          <cell r="B213" t="str">
            <v>CONTRATISTA</v>
          </cell>
          <cell r="E213" t="str">
            <v>CONTRATO</v>
          </cell>
          <cell r="H213" t="str">
            <v>ESTIMACION</v>
          </cell>
        </row>
        <row r="214">
          <cell r="B214" t="str">
            <v xml:space="preserve"> NOMBRE</v>
          </cell>
          <cell r="E214" t="str">
            <v xml:space="preserve"> NUMERO</v>
          </cell>
          <cell r="F214" t="str">
            <v>ISA-CEDITS-AD-56-2006.</v>
          </cell>
          <cell r="H214" t="str">
            <v xml:space="preserve">  NUMERO</v>
          </cell>
          <cell r="J214" t="str">
            <v>1 (UNO)</v>
          </cell>
        </row>
        <row r="215">
          <cell r="B215" t="str">
            <v>ARQ. MARCO ANTONIO HERNANDEZ SANTIAGO</v>
          </cell>
          <cell r="E215" t="str">
            <v xml:space="preserve"> FECHA DEL CONTRATO</v>
          </cell>
          <cell r="F215" t="str">
            <v>12 DE ABRIL DE 2006.</v>
          </cell>
          <cell r="H215" t="str">
            <v xml:space="preserve">  MONTO DE ESTIMACIÓN</v>
          </cell>
          <cell r="J215">
            <v>97508.65</v>
          </cell>
        </row>
        <row r="216">
          <cell r="E216" t="str">
            <v xml:space="preserve"> LUGAR DE LA OBRA</v>
          </cell>
          <cell r="F216" t="str">
            <v>PROGRESO</v>
          </cell>
          <cell r="H216" t="str">
            <v xml:space="preserve">  ESTIMADO ANTERIOR </v>
          </cell>
          <cell r="J216">
            <v>0</v>
          </cell>
        </row>
        <row r="217">
          <cell r="B217" t="str">
            <v xml:space="preserve"> REGISTRO FEDERAL DE CONTRIBUYENTES:</v>
          </cell>
          <cell r="E217" t="str">
            <v xml:space="preserve"> REGISTRO S. H. EDO. (OBRA)</v>
          </cell>
          <cell r="H217" t="str">
            <v xml:space="preserve">  TOTAL ESTIMADO</v>
          </cell>
          <cell r="J217">
            <v>97508.65</v>
          </cell>
        </row>
        <row r="218">
          <cell r="B218" t="str">
            <v>HESM-610504-CUA</v>
          </cell>
          <cell r="F218">
            <v>8934</v>
          </cell>
          <cell r="H218" t="str">
            <v xml:space="preserve">  MONTO DEL CONTRATO</v>
          </cell>
          <cell r="J218">
            <v>180189.91</v>
          </cell>
        </row>
        <row r="219">
          <cell r="E219" t="str">
            <v xml:space="preserve"> FIANZA (S) (NUMERO)</v>
          </cell>
          <cell r="F219">
            <v>657939</v>
          </cell>
          <cell r="H219" t="str">
            <v xml:space="preserve">  (MODIFICACION EN SU CASO)</v>
          </cell>
        </row>
        <row r="220">
          <cell r="B220" t="str">
            <v xml:space="preserve"> NUMERO DE REGISTRO  DE LA CONTRALORIA</v>
          </cell>
          <cell r="F220">
            <v>657929</v>
          </cell>
          <cell r="H220" t="str">
            <v xml:space="preserve">  TOTAL ESTIMADO</v>
          </cell>
          <cell r="J220">
            <v>97508.65</v>
          </cell>
        </row>
        <row r="221">
          <cell r="C221" t="str">
            <v>0 5 2 3</v>
          </cell>
          <cell r="E221" t="str">
            <v xml:space="preserve"> FECHA (S) DE (LAS) FIANZA(S)    12 DE ABRIL DE 2006.</v>
          </cell>
          <cell r="H221" t="str">
            <v xml:space="preserve">  SALDO DEL CONTRATO</v>
          </cell>
          <cell r="J221">
            <v>82681.260000000009</v>
          </cell>
        </row>
        <row r="222">
          <cell r="E222" t="str">
            <v xml:space="preserve"> PERIODO DE EJECUCIÓN AUTORIZADO</v>
          </cell>
          <cell r="H222" t="str">
            <v xml:space="preserve"> PERIODO DE EJECUCIÓN DE LOS TRABAJOS DE LA   PRESENTE ESTIMACION</v>
          </cell>
        </row>
        <row r="223">
          <cell r="E223" t="str">
            <v>DEL 25 DE MAYO AL 10 DE AGOSTO DEL 2006</v>
          </cell>
          <cell r="H223" t="str">
            <v xml:space="preserve"> DEL</v>
          </cell>
          <cell r="I223" t="str">
            <v>25 DE MAYO DE 2006</v>
          </cell>
          <cell r="K223" t="str">
            <v>AL</v>
          </cell>
          <cell r="L223" t="str">
            <v>15 DE JUNIO DE 2006.</v>
          </cell>
        </row>
        <row r="225">
          <cell r="G225" t="str">
            <v xml:space="preserve">C A N T I D A D E S   D E   O B R A </v>
          </cell>
        </row>
        <row r="226">
          <cell r="B226" t="str">
            <v>CODIGO</v>
          </cell>
          <cell r="C226" t="str">
            <v>ESPECIFICACIÓN</v>
          </cell>
          <cell r="F226" t="str">
            <v>UNIDAD</v>
          </cell>
          <cell r="G226" t="str">
            <v>SEGUN</v>
          </cell>
          <cell r="H226" t="str">
            <v>HASTA</v>
          </cell>
          <cell r="I226" t="str">
            <v>DE ESTA</v>
          </cell>
          <cell r="J226" t="str">
            <v>TOTAL</v>
          </cell>
          <cell r="K226" t="str">
            <v>POR</v>
          </cell>
          <cell r="L226" t="str">
            <v>VOL.</v>
          </cell>
          <cell r="M226" t="str">
            <v>PRECIO</v>
          </cell>
          <cell r="N226" t="str">
            <v>IMPORTE</v>
          </cell>
        </row>
        <row r="227">
          <cell r="B227" t="str">
            <v>No.</v>
          </cell>
          <cell r="G227" t="str">
            <v>PROYECTO</v>
          </cell>
          <cell r="H227" t="str">
            <v>ESTIMACIÓN</v>
          </cell>
          <cell r="I227" t="str">
            <v>ESTIMACION</v>
          </cell>
          <cell r="J227" t="str">
            <v>ESTIMADO</v>
          </cell>
          <cell r="K227" t="str">
            <v>EJECUTAR</v>
          </cell>
          <cell r="L227" t="str">
            <v>EXTRA</v>
          </cell>
          <cell r="M227" t="str">
            <v>UNITARIO</v>
          </cell>
        </row>
        <row r="228">
          <cell r="H228" t="str">
            <v>ANTERIOR</v>
          </cell>
        </row>
        <row r="230">
          <cell r="B230">
            <v>6001003</v>
          </cell>
          <cell r="C230" t="str">
            <v>SUM Y COL. DE ZOCLO INTERCERAMIC TRAFICO PESADO  O SIMILAR DE 30 x 10 CMS. LINEA MAXIMA, COLOR NIQUEL, JUNTEADO CON BOQUILLEX CON SELLADOR ASENTADO CON ADHESIVO GRIS INTERCERAMIC O SIMILAR, INCLUYE: ACARREO AL LUGAR DE SU UTILIZACION, CORTES, DESPERDICIOS</v>
          </cell>
          <cell r="F230" t="str">
            <v>ML</v>
          </cell>
          <cell r="G230">
            <v>0</v>
          </cell>
          <cell r="H230">
            <v>0</v>
          </cell>
          <cell r="I230">
            <v>57.85</v>
          </cell>
          <cell r="J230">
            <v>57.85</v>
          </cell>
          <cell r="K230">
            <v>-57.85</v>
          </cell>
          <cell r="L230">
            <v>57.85</v>
          </cell>
          <cell r="M230">
            <v>59.6</v>
          </cell>
          <cell r="N230">
            <v>3447.86</v>
          </cell>
        </row>
        <row r="232">
          <cell r="B232">
            <v>8004008</v>
          </cell>
          <cell r="C232" t="str">
            <v>SUM E INST. DE LAMPARA FLUORESCENTE DE 2x39 W. DE SOBREPONER, INCLUYE: TUBOS DE 39 W. BLANCO FRIO, BALASTROS, ACRILICO ENVOLVENTE, GABINETE BLANCO, ANCLAS, CONEXIÓN, MODELO CLASSIC Y LO NECESARIO PARA SU FUNCIONAMIENTO.</v>
          </cell>
          <cell r="F232" t="str">
            <v>PZAS</v>
          </cell>
          <cell r="G232">
            <v>0</v>
          </cell>
          <cell r="H232">
            <v>0</v>
          </cell>
          <cell r="I232">
            <v>9</v>
          </cell>
          <cell r="J232">
            <v>9</v>
          </cell>
          <cell r="K232">
            <v>-9</v>
          </cell>
          <cell r="L232">
            <v>0</v>
          </cell>
          <cell r="M232">
            <v>856.67</v>
          </cell>
          <cell r="N232">
            <v>7710.03</v>
          </cell>
        </row>
        <row r="234">
          <cell r="B234">
            <v>8007000</v>
          </cell>
          <cell r="C234" t="str">
            <v>SUM Y COL. DE APAGADOR SENCILLO MARCA BTICINO, MODELO QUINZIÑO DE 10 AMPERES 127 VOLTS, INCLUYE: PLACA DE ALUMINIO ANODIZADO, CONEXION ELECTRICA, PRUEBLAS, LIMPIEZA Y RETIRO DE SOBRANTES FUERA DE LA OBRA, MANO DE OBRA CALIFICADA Y TODO LO NECESARIO PARA S</v>
          </cell>
          <cell r="F234" t="str">
            <v>PZAS</v>
          </cell>
          <cell r="G234">
            <v>0</v>
          </cell>
          <cell r="H234">
            <v>0</v>
          </cell>
          <cell r="I234">
            <v>7</v>
          </cell>
          <cell r="J234">
            <v>7</v>
          </cell>
          <cell r="K234">
            <v>-7</v>
          </cell>
          <cell r="L234">
            <v>7</v>
          </cell>
          <cell r="M234">
            <v>66.599999999999994</v>
          </cell>
          <cell r="N234">
            <v>466.19999999999993</v>
          </cell>
        </row>
        <row r="237">
          <cell r="M237" t="str">
            <v>SUMA TOTAL</v>
          </cell>
          <cell r="N237">
            <v>11624.09</v>
          </cell>
        </row>
        <row r="238">
          <cell r="B238" t="str">
            <v>ANC3A.XLS</v>
          </cell>
        </row>
        <row r="239">
          <cell r="D239" t="str">
            <v>FORMULA Y ENTREGA:</v>
          </cell>
          <cell r="K239" t="str">
            <v>APRUEBA:</v>
          </cell>
        </row>
        <row r="240">
          <cell r="D240" t="str">
            <v>CONTRATISTA</v>
          </cell>
          <cell r="L240" t="str">
            <v>ING. RUFINO DE GYVES MARTINEZ</v>
          </cell>
        </row>
        <row r="241">
          <cell r="D241" t="str">
            <v>ARQ. MARCO ANTONIO HERNANDEZ SANTIAGO</v>
          </cell>
          <cell r="L241" t="str">
            <v>SUPERVISOR DE OBRA</v>
          </cell>
        </row>
        <row r="242">
          <cell r="D242" t="str">
            <v>ADMINISTRADOR UNICO</v>
          </cell>
        </row>
        <row r="245">
          <cell r="C245" t="str">
            <v>INSTITUTO DE SALUD</v>
          </cell>
          <cell r="M245">
            <v>7</v>
          </cell>
        </row>
        <row r="246">
          <cell r="M246">
            <v>7</v>
          </cell>
        </row>
        <row r="248">
          <cell r="F248" t="str">
            <v xml:space="preserve">  E S T I M A C I O N</v>
          </cell>
          <cell r="J248" t="str">
            <v>FECHA:</v>
          </cell>
          <cell r="K248" t="str">
            <v>15 DE JUNIO DE 2006.</v>
          </cell>
        </row>
        <row r="250">
          <cell r="B250" t="str">
            <v xml:space="preserve">   DESCRIPCION DE LA OBRA:</v>
          </cell>
          <cell r="D250" t="str">
            <v>REHABILITACION DEL CENTRO DE SALUD PROGRESO,  MUNICIPIO DE PIJIJIAPAN, CHIAPAS</v>
          </cell>
        </row>
        <row r="252">
          <cell r="B252" t="str">
            <v>CONTRATISTA</v>
          </cell>
          <cell r="E252" t="str">
            <v>CONTRATO</v>
          </cell>
          <cell r="H252" t="str">
            <v>ESTIMACION</v>
          </cell>
        </row>
        <row r="253">
          <cell r="B253" t="str">
            <v xml:space="preserve"> NOMBRE</v>
          </cell>
          <cell r="E253" t="str">
            <v xml:space="preserve"> NUMERO</v>
          </cell>
          <cell r="F253" t="str">
            <v>ISA-CEDITS-AD-56-2006.</v>
          </cell>
          <cell r="H253" t="str">
            <v xml:space="preserve">  NUMERO</v>
          </cell>
          <cell r="J253" t="str">
            <v>1 (UNO)</v>
          </cell>
        </row>
        <row r="254">
          <cell r="B254" t="str">
            <v>ARQ. MARCO ANTONIO HERNANDEZ SANTIAGO</v>
          </cell>
          <cell r="E254" t="str">
            <v xml:space="preserve"> FECHA DEL CONTRATO</v>
          </cell>
          <cell r="F254" t="str">
            <v>12 DE ABRIL DE 2006.</v>
          </cell>
          <cell r="H254" t="str">
            <v xml:space="preserve">  MONTO DE ESTIMACIÓN</v>
          </cell>
          <cell r="J254">
            <v>97508.65</v>
          </cell>
        </row>
        <row r="255">
          <cell r="E255" t="str">
            <v xml:space="preserve"> LUGAR DE LA OBRA</v>
          </cell>
          <cell r="F255" t="str">
            <v>PROGRESO</v>
          </cell>
          <cell r="H255" t="str">
            <v xml:space="preserve">  ESTIMADO ANTERIOR </v>
          </cell>
          <cell r="J255">
            <v>0</v>
          </cell>
        </row>
        <row r="256">
          <cell r="B256" t="str">
            <v xml:space="preserve"> REGISTRO FEDERAL DE CONTRIBUYENTES:</v>
          </cell>
          <cell r="E256" t="str">
            <v xml:space="preserve"> REGISTRO S. H. EDO. (OBRA)</v>
          </cell>
          <cell r="H256" t="str">
            <v xml:space="preserve">  TOTAL ESTIMADO</v>
          </cell>
          <cell r="J256">
            <v>97508.65</v>
          </cell>
        </row>
        <row r="257">
          <cell r="B257" t="str">
            <v>HESM-610504-CUA</v>
          </cell>
          <cell r="F257">
            <v>8934</v>
          </cell>
          <cell r="H257" t="str">
            <v xml:space="preserve">  MONTO DEL CONTRATO</v>
          </cell>
          <cell r="J257">
            <v>180189.91</v>
          </cell>
        </row>
        <row r="258">
          <cell r="E258" t="str">
            <v xml:space="preserve"> FIANZA (S) (NUMERO)</v>
          </cell>
          <cell r="F258">
            <v>657939</v>
          </cell>
          <cell r="H258" t="str">
            <v xml:space="preserve">  (MODIFICACION EN SU CASO)</v>
          </cell>
        </row>
        <row r="259">
          <cell r="B259" t="str">
            <v xml:space="preserve"> NUMERO DE REGISTRO  DE LA CONTRALORIA</v>
          </cell>
          <cell r="F259">
            <v>657929</v>
          </cell>
          <cell r="H259" t="str">
            <v xml:space="preserve">  TOTAL ESTIMADO</v>
          </cell>
          <cell r="J259">
            <v>97508.65</v>
          </cell>
        </row>
        <row r="260">
          <cell r="C260" t="str">
            <v>0 5 2 3</v>
          </cell>
          <cell r="E260" t="str">
            <v xml:space="preserve"> FECHA (S) DE (LAS) FIANZA(S)    12 DE ABRIL DE 2006.</v>
          </cell>
          <cell r="H260" t="str">
            <v xml:space="preserve">  SALDO DEL CONTRATO</v>
          </cell>
          <cell r="J260">
            <v>82681.260000000009</v>
          </cell>
        </row>
        <row r="261">
          <cell r="E261" t="str">
            <v xml:space="preserve"> PERIODO DE EJECUCIÓN AUTORIZADO</v>
          </cell>
          <cell r="H261" t="str">
            <v xml:space="preserve"> PERIODO DE EJECUCIÓN DE LOS TRABAJOS DE LA   PRESENTE ESTIMACION</v>
          </cell>
        </row>
        <row r="262">
          <cell r="E262" t="str">
            <v>DEL 25 DE MAYO AL 10 DE AGOSTO DEL 2006</v>
          </cell>
          <cell r="H262" t="str">
            <v xml:space="preserve"> DEL</v>
          </cell>
          <cell r="I262" t="str">
            <v>25 DE MAYO DE 2006</v>
          </cell>
          <cell r="K262" t="str">
            <v>AL</v>
          </cell>
          <cell r="L262" t="str">
            <v>15 DE JUNIO DE 2006.</v>
          </cell>
        </row>
        <row r="264">
          <cell r="G264" t="str">
            <v xml:space="preserve">C A N T I D A D E S   D E   O B R A </v>
          </cell>
        </row>
        <row r="265">
          <cell r="B265" t="str">
            <v>CODIGO</v>
          </cell>
          <cell r="C265" t="str">
            <v>ESPECIFICACIÓN</v>
          </cell>
          <cell r="F265" t="str">
            <v>UNIDAD</v>
          </cell>
          <cell r="G265" t="str">
            <v>SEGUN</v>
          </cell>
          <cell r="H265" t="str">
            <v>HASTA</v>
          </cell>
          <cell r="I265" t="str">
            <v>DE ESTA</v>
          </cell>
          <cell r="J265" t="str">
            <v>TOTAL</v>
          </cell>
          <cell r="K265" t="str">
            <v>POR</v>
          </cell>
          <cell r="L265" t="str">
            <v>VOL.</v>
          </cell>
          <cell r="M265" t="str">
            <v>PRECIO</v>
          </cell>
          <cell r="N265" t="str">
            <v>IMPORTE</v>
          </cell>
        </row>
        <row r="266">
          <cell r="B266" t="str">
            <v>No.</v>
          </cell>
          <cell r="G266" t="str">
            <v>PROYECTO</v>
          </cell>
          <cell r="H266" t="str">
            <v>ESTIMACIÓN</v>
          </cell>
          <cell r="I266" t="str">
            <v>ESTIMACION</v>
          </cell>
          <cell r="J266" t="str">
            <v>ESTIMADO</v>
          </cell>
          <cell r="K266" t="str">
            <v>EJECUTAR</v>
          </cell>
          <cell r="L266" t="str">
            <v>EXTRA</v>
          </cell>
          <cell r="M266" t="str">
            <v>UNITARIO</v>
          </cell>
        </row>
        <row r="267">
          <cell r="H267" t="str">
            <v>ANTERIOR</v>
          </cell>
        </row>
        <row r="270">
          <cell r="B270">
            <v>6001013</v>
          </cell>
          <cell r="C270" t="str">
            <v>SUM Y COL. DE AZULEJO DE 20 X 20 CMS. MCA. INTERCERAMIC PORCELANITE O SIMILAR EN CALIDAD Y COSTO ASENTADO CON PEGAZULEJO INTERCERAMIC Y JUNTEADO CON BOQUILLEX CON SELLADOR; INCLUYE: ACARREO, DESPERDICIOS, REMATES, CORTES, LIMPIEZA, HERRAMIENTA MENOR Y MAN</v>
          </cell>
          <cell r="F270" t="str">
            <v>M2</v>
          </cell>
          <cell r="G270">
            <v>0</v>
          </cell>
          <cell r="H270">
            <v>0</v>
          </cell>
          <cell r="I270">
            <v>26.02</v>
          </cell>
          <cell r="J270">
            <v>26.02</v>
          </cell>
          <cell r="K270">
            <v>-26.02</v>
          </cell>
          <cell r="L270">
            <v>26.02</v>
          </cell>
          <cell r="M270">
            <v>202.47</v>
          </cell>
          <cell r="N270">
            <v>5268.2694000000001</v>
          </cell>
          <cell r="O270">
            <v>42137.530199999994</v>
          </cell>
        </row>
        <row r="272">
          <cell r="C272" t="str">
            <v>CONCEPTO FUERA DE CATALOGO CON P.U. ANALIZADO</v>
          </cell>
        </row>
        <row r="273">
          <cell r="B273" t="str">
            <v>F/C-001</v>
          </cell>
          <cell r="C273" t="str">
            <v>SUMINISTRO Y COLOCACION DE GALLARDETE DE 1.20 X 1.40 ELABORADO EN LONA VINILICA, IMPRESA EN COMPUTADORA ALUSIVO A LA RECONSTRUCION, INCLUYE: NYLON PARA BANDERINES, MECATE, ACARREO AL LUGAR DE LA OBRA Y TODO LO NECESARIO PARA SU FIJACION</v>
          </cell>
          <cell r="F273" t="str">
            <v>M2</v>
          </cell>
          <cell r="G273">
            <v>0</v>
          </cell>
          <cell r="H273">
            <v>0</v>
          </cell>
          <cell r="I273">
            <v>1</v>
          </cell>
          <cell r="J273">
            <v>1</v>
          </cell>
          <cell r="K273">
            <v>-1</v>
          </cell>
          <cell r="L273">
            <v>1</v>
          </cell>
          <cell r="M273">
            <v>1400</v>
          </cell>
          <cell r="N273">
            <v>1400</v>
          </cell>
        </row>
        <row r="282">
          <cell r="M282" t="str">
            <v>SUMA TOTAL</v>
          </cell>
          <cell r="N282">
            <v>6668.2694000000001</v>
          </cell>
        </row>
        <row r="283">
          <cell r="B283" t="str">
            <v>ANC3A.XLS</v>
          </cell>
        </row>
        <row r="284">
          <cell r="D284" t="str">
            <v>FORMULA Y ENTREGA:</v>
          </cell>
          <cell r="K284" t="str">
            <v>APRUEBA:</v>
          </cell>
        </row>
        <row r="285">
          <cell r="D285" t="str">
            <v>CONTRATISTA</v>
          </cell>
          <cell r="L285" t="str">
            <v>ING. RUFINO DE GYVES MARTINEZ</v>
          </cell>
        </row>
        <row r="286">
          <cell r="D286" t="str">
            <v>ARQ. MARCO ANTONIO HERNANDEZ SANTIAGO</v>
          </cell>
          <cell r="L286" t="str">
            <v>SUPERVISOR DE OBRA</v>
          </cell>
        </row>
        <row r="287">
          <cell r="D287" t="str">
            <v>ADMINISTRADOR UNICO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ED-REV "/>
      <sheetName val="ANEXO DE REGISTRO "/>
      <sheetName val="CEDULA DE REG"/>
      <sheetName val="CALENDARIO "/>
      <sheetName val="PRE2"/>
      <sheetName val="TARJETAS"/>
      <sheetName val="PRESUP.CONCURSO"/>
      <sheetName val="GENERADOR"/>
      <sheetName val="FACTIBILIDAD"/>
      <sheetName val="DICTAMEN"/>
      <sheetName val="PRE2 (2)"/>
      <sheetName val="P.U.A.1"/>
      <sheetName val="P.U.A.1 (2)"/>
      <sheetName val="GENER1"/>
      <sheetName val="GENER2"/>
      <sheetName val="GENER3"/>
      <sheetName val="GENER4"/>
      <sheetName val="GENER5"/>
      <sheetName val="GENER6"/>
      <sheetName val="GENER7"/>
      <sheetName val="GENER8"/>
      <sheetName val="MATERIALES"/>
      <sheetName val="PRESUPUESTO"/>
      <sheetName val="GENERADORES"/>
      <sheetName val="CARATULA"/>
      <sheetName val="NUMERO CON LETRA"/>
      <sheetName val="Letras"/>
      <sheetName val="CEDULA REGISTRO"/>
      <sheetName val="CEDULA DE REGISTRO"/>
      <sheetName val="CED-REV_"/>
      <sheetName val="V-10"/>
      <sheetName val="INDICES"/>
      <sheetName val="INGRIVA"/>
      <sheetName val="est-1"/>
      <sheetName val="ANEXO DE REGISTRO"/>
      <sheetName val="ESTIMACION 7"/>
      <sheetName val="BD"/>
      <sheetName val="COSTO CANCUC"/>
    </sheetNames>
    <sheetDataSet>
      <sheetData sheetId="0">
        <row r="92">
          <cell r="G92">
            <v>398933.94</v>
          </cell>
        </row>
      </sheetData>
      <sheetData sheetId="1"/>
      <sheetData sheetId="2"/>
      <sheetData sheetId="3"/>
      <sheetData sheetId="4"/>
      <sheetData sheetId="5" refreshError="1">
        <row r="92">
          <cell r="G92">
            <v>398933.94</v>
          </cell>
        </row>
        <row r="133">
          <cell r="G133">
            <v>64506</v>
          </cell>
        </row>
        <row r="174">
          <cell r="G174">
            <v>78859.55</v>
          </cell>
        </row>
        <row r="215">
          <cell r="G215">
            <v>82072</v>
          </cell>
        </row>
        <row r="256">
          <cell r="G256">
            <v>117015</v>
          </cell>
        </row>
        <row r="297">
          <cell r="G297">
            <v>232621</v>
          </cell>
        </row>
        <row r="317">
          <cell r="G317">
            <v>499100</v>
          </cell>
        </row>
      </sheetData>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ED-REV "/>
      <sheetName val="ANEXO DE REGISTRO "/>
      <sheetName val="CEDULA DE REG"/>
      <sheetName val="CALENDARIO"/>
      <sheetName val="PRESUPUESTO"/>
      <sheetName val="Generador (2)"/>
      <sheetName val="CALENDARIO "/>
      <sheetName val="FACTIBILIDAD"/>
      <sheetName val="DICTAMEN"/>
      <sheetName val="NUMERO CON LETRA"/>
      <sheetName val="est-1"/>
      <sheetName val="PRE2"/>
      <sheetName val="BD"/>
      <sheetName val="La Quebrada"/>
      <sheetName val="CONCEPTOS"/>
      <sheetName val="VOL. DESP-TERR"/>
      <sheetName val="COM. TERR NAT"/>
      <sheetName val="DESMONTE"/>
      <sheetName val="categoria de localidades"/>
      <sheetName val="Inegi"/>
      <sheetName val="DATOS"/>
      <sheetName val="CAR. ORIG."/>
      <sheetName val="CEDULA DE REVISION"/>
      <sheetName val="ANEXO TECNICO"/>
      <sheetName val="CEDULA DE REGISTRO"/>
      <sheetName val="PROGRAMA DE TRABAJO"/>
      <sheetName val="MACRO"/>
      <sheetName val="MICROLOCALIZACION"/>
      <sheetName val="resumen"/>
      <sheetName val="mo"/>
      <sheetName val="num.genok "/>
      <sheetName val="Mano de Obra"/>
      <sheetName val="Materiales"/>
      <sheetName val="DICTÁMEN TÉCNICO"/>
      <sheetName val="DICTAMEN S IMP AMB"/>
      <sheetName val="Letras"/>
      <sheetName val="Hoja1"/>
      <sheetName val="DD 11"/>
      <sheetName val="V-10"/>
      <sheetName val="C.M._SEC"/>
      <sheetName val="COM. T-N"/>
      <sheetName val="C.M._SEC(3)"/>
      <sheetName val="COM. T-N(3)"/>
      <sheetName val="C.M._SECCIONES"/>
      <sheetName val="DESP"/>
      <sheetName val="ESCALONE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1 (3)"/>
      <sheetName val="Hoja1 (4)"/>
      <sheetName val="Hoja1 (5)"/>
      <sheetName val="HOJA DE RUTA (4)"/>
      <sheetName val="NUMERO CON LETRA"/>
      <sheetName val="FACTURA CEAS"/>
      <sheetName val="NUMERO CON LETRA (2)"/>
      <sheetName val="FACTURA"/>
      <sheetName val="ESTIMACION 7"/>
      <sheetName val="GENERAL (2)"/>
      <sheetName val="MATRICES"/>
      <sheetName val="PresupuestoEST02 OK"/>
      <sheetName val="Tab.Edi.2010"/>
      <sheetName val="MATRIZ"/>
      <sheetName val="FIS-FIANC."/>
      <sheetName val="2% ISN"/>
      <sheetName val="C-01"/>
      <sheetName val="C-02"/>
      <sheetName val="B-12"/>
      <sheetName val="B-01"/>
      <sheetName val="GENERADORES CANCHA TENIS"/>
      <sheetName val="GENERADORES CANCHA U.M."/>
      <sheetName val="GENERADORES ENMALLADO PERIMETRA"/>
      <sheetName val="GENERADORES PREELIMINARES"/>
      <sheetName val="GENERADORES TROTAPISTA "/>
      <sheetName val="GENERADORES CAMPO DE BASE BOL"/>
      <sheetName val="GENERADORES CANCHA FUTBOL"/>
      <sheetName val="Datos Generales"/>
      <sheetName val="TPorc"/>
      <sheetName val="Tmes"/>
      <sheetName val="CALCULO DE VOLUMEN"/>
      <sheetName val="Hoja2"/>
      <sheetName val="Hoja3"/>
      <sheetName val="RESUMEN"/>
      <sheetName val="CONTROL FINANCIERO"/>
      <sheetName val="ESTIMACION1"/>
      <sheetName val="CONCENTRDO"/>
      <sheetName val="ISN"/>
      <sheetName val="LISTADO DE M.O"/>
      <sheetName val="SECCIÓNES"/>
      <sheetName val="GENERADORES "/>
      <sheetName val="CROQUIS"/>
      <sheetName val="FOTOS"/>
      <sheetName val="Datos Historicos totales"/>
      <sheetName val="Datos Historicos"/>
      <sheetName val="REL. VEHICULOS"/>
      <sheetName val="PRE2"/>
      <sheetName val="Hoja1_(2)"/>
      <sheetName val="Hoja1_(3)"/>
      <sheetName val="Hoja1_(4)"/>
      <sheetName val="Hoja1_(5)"/>
      <sheetName val="HOJA_DE_RUTA_(4)"/>
      <sheetName val="NUMERO_CON_LETRA"/>
      <sheetName val="FACTURA_CEAS"/>
      <sheetName val="NUMERO_CON_LETRA_(2)"/>
      <sheetName val="Datos_Historicos_totales"/>
      <sheetName val="Datos_Historicos"/>
      <sheetName val="REL__VEHICULOS"/>
      <sheetName val="Resumen-Financiero"/>
      <sheetName val="PRESUPUESTO"/>
      <sheetName val="CALCULO 2% (2)"/>
      <sheetName val="CARATULA"/>
      <sheetName val="Traductor"/>
      <sheetName val="OFICIO ENVIO"/>
      <sheetName val=""/>
      <sheetName val="FACTURA-ANTICIPO"/>
      <sheetName val="COSTO CANCUC"/>
      <sheetName val="BD"/>
      <sheetName val="est-1"/>
      <sheetName val="Datos"/>
      <sheetName val="GENERAL_(2)"/>
      <sheetName val="REVEST"/>
      <sheetName val="DD 11"/>
      <sheetName val="Personalizar"/>
      <sheetName val="CROQ. "/>
      <sheetName val="FORMULAS"/>
      <sheetName val="Letras"/>
      <sheetName val="CN-51"/>
      <sheetName val="D02-BAS"/>
      <sheetName val="Antiguedad_de_saldos"/>
      <sheetName val="GEN.O1"/>
      <sheetName val="Estimacion"/>
      <sheetName val="recibo"/>
      <sheetName val="ResxCap"/>
      <sheetName val="ResxConc"/>
      <sheetName val="Sal Nomina"/>
      <sheetName val="finiquito"/>
      <sheetName val="REPORTE DE AVANCES"/>
      <sheetName val="Albun2"/>
      <sheetName val="DISQUET"/>
      <sheetName val="BASE DE DATOS DE ESTIM."/>
      <sheetName val="RESUM FINANC"/>
      <sheetName val="GENERADORES"/>
      <sheetName val="EST 01"/>
      <sheetName val="CALC. I.S.N."/>
      <sheetName val="REP. FOTOGRAFICO"/>
      <sheetName val="CROQUIS "/>
      <sheetName val="PORTADA ESTIM."/>
      <sheetName val="Caratulas"/>
      <sheetName val="PRESUPUESTO (2)"/>
      <sheetName val="PRESUPUESTO (3)"/>
      <sheetName val="Distancia Acarreo"/>
      <sheetName val="GEN-TUBO"/>
      <sheetName val="TABLAS"/>
      <sheetName val="JAN 00"/>
      <sheetName val="DA-01"/>
      <sheetName val="A3-2"/>
      <sheetName val="A3-5"/>
      <sheetName val="A3-8"/>
      <sheetName val="Fsr_FactorJornada8hrs"/>
      <sheetName val="ConcHco"/>
      <sheetName val="GRAF.INVER"/>
      <sheetName val="La Quebrada"/>
      <sheetName val="C.H."/>
      <sheetName val="FACTSAL"/>
      <sheetName val="CONCEPTOS"/>
      <sheetName val="Hoja de ruta"/>
      <sheetName val="Resumen de volumenes generados"/>
      <sheetName val="Resumen de Volumenes"/>
      <sheetName val="Resumen de la estimacion"/>
      <sheetName val="RESUMEN FIS-FIN"/>
      <sheetName val="Factura SIH"/>
      <sheetName val="Hoja1_(2)1"/>
      <sheetName val="Hoja1_(3)1"/>
      <sheetName val="Hoja1_(4)1"/>
      <sheetName val="Hoja1_(5)1"/>
      <sheetName val="HOJA_DE_RUTA_(4)1"/>
      <sheetName val="NUMERO_CON_LETRA1"/>
      <sheetName val="FACTURA_CEAS1"/>
      <sheetName val="NUMERO_CON_LETRA_(2)1"/>
      <sheetName val="V-10"/>
      <sheetName val="INDICES"/>
      <sheetName val="VOL. DESP-TERR"/>
      <sheetName val="COM. TERR NAT"/>
      <sheetName val="DESMONTE"/>
      <sheetName val="RESUMEN (2)"/>
      <sheetName val="CATALAGO "/>
      <sheetName val="PROGRAMA DE OBRA"/>
      <sheetName val="generador"/>
      <sheetName val="LETRA"/>
      <sheetName val="PTO"/>
      <sheetName val="MAR 00"/>
      <sheetName val="Transporte"/>
      <sheetName val="Calculo 2% mano d obra"/>
      <sheetName val="Oficio envío"/>
      <sheetName val="FACTURA (2)"/>
      <sheetName val="Estimación"/>
      <sheetName val="FOTOG. no"/>
      <sheetName val="EDO-CUENTA"/>
      <sheetName val="3.-RES. ESTIMAC."/>
      <sheetName val="vol relleno"/>
      <sheetName val="Generales"/>
      <sheetName val="RES-EST"/>
      <sheetName val="RES. FIS-FIN "/>
      <sheetName val="EDO. CUENTA "/>
      <sheetName val="ESTIM"/>
      <sheetName val="generador est. 1"/>
      <sheetName val="2% SOBRE NOMINA"/>
      <sheetName val="Sep 00"/>
      <sheetName val="PLANTILLA GENERAL"/>
      <sheetName val="ELEMENTOS HIDRAULICOS EN TU"/>
      <sheetName val="GEN_1"/>
      <sheetName val="Hoja4"/>
      <sheetName val="Precios Unit_"/>
    </sheetNames>
    <sheetDataSet>
      <sheetData sheetId="0" refreshError="1"/>
      <sheetData sheetId="1" refreshError="1"/>
      <sheetData sheetId="2" refreshError="1"/>
      <sheetData sheetId="3" refreshError="1"/>
      <sheetData sheetId="4" refreshError="1"/>
      <sheetData sheetId="5" refreshError="1"/>
      <sheetData sheetId="6" refreshError="1">
        <row r="17">
          <cell r="IL17" t="e">
            <v>#REF!</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ow r="30">
          <cell r="D30">
            <v>2400</v>
          </cell>
        </row>
      </sheetData>
      <sheetData sheetId="36" refreshError="1"/>
      <sheetData sheetId="37">
        <row r="30">
          <cell r="D30">
            <v>2400</v>
          </cell>
        </row>
      </sheetData>
      <sheetData sheetId="38">
        <row r="30">
          <cell r="D30">
            <v>2400</v>
          </cell>
        </row>
      </sheetData>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ow r="30">
          <cell r="D30">
            <v>2400</v>
          </cell>
        </row>
      </sheetData>
      <sheetData sheetId="50">
        <row r="30">
          <cell r="D30">
            <v>2400</v>
          </cell>
        </row>
      </sheetData>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refreshError="1"/>
      <sheetData sheetId="92"/>
      <sheetData sheetId="93" refreshError="1"/>
      <sheetData sheetId="94" refreshError="1"/>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UA"/>
      <sheetName val="EDIF"/>
      <sheetName val="PRES"/>
      <sheetName val="RESUMEN"/>
      <sheetName val="PROGRAMA"/>
      <sheetName val="FORMULA LETRAS"/>
    </sheetNames>
    <sheetDataSet>
      <sheetData sheetId="0">
        <row r="10">
          <cell r="A10" t="str">
            <v>A</v>
          </cell>
          <cell r="B10" t="str">
            <v>Agua Potable y Alcantarillado</v>
          </cell>
          <cell r="D10" t="str">
            <v>REGION I</v>
          </cell>
          <cell r="E10" t="str">
            <v>REGION II</v>
          </cell>
          <cell r="F10" t="str">
            <v>REGION III</v>
          </cell>
          <cell r="G10" t="str">
            <v>REGION IV</v>
          </cell>
          <cell r="H10" t="str">
            <v>REGION V</v>
          </cell>
          <cell r="I10" t="str">
            <v>REGION VI</v>
          </cell>
          <cell r="J10" t="str">
            <v>REGION VII</v>
          </cell>
          <cell r="K10" t="str">
            <v>REGION VIII</v>
          </cell>
          <cell r="L10" t="str">
            <v>REGION IX</v>
          </cell>
        </row>
        <row r="11">
          <cell r="A11" t="str">
            <v>A05</v>
          </cell>
          <cell r="B11" t="str">
            <v>Obra Civil</v>
          </cell>
          <cell r="D11">
            <v>4</v>
          </cell>
          <cell r="E11">
            <v>5</v>
          </cell>
          <cell r="F11">
            <v>6</v>
          </cell>
          <cell r="G11">
            <v>7</v>
          </cell>
          <cell r="H11">
            <v>8</v>
          </cell>
          <cell r="I11">
            <v>9</v>
          </cell>
          <cell r="J11">
            <v>10</v>
          </cell>
          <cell r="K11">
            <v>11</v>
          </cell>
          <cell r="L11">
            <v>12</v>
          </cell>
        </row>
        <row r="12">
          <cell r="A12" t="str">
            <v>A0501</v>
          </cell>
          <cell r="B12" t="str">
            <v>Limpia y trazo</v>
          </cell>
        </row>
        <row r="13">
          <cell r="A13">
            <v>1308000010</v>
          </cell>
          <cell r="B13" t="str">
            <v>DESMONTE, LIMPIA, TRAZO Y NIVELACION DE LINEA DE CONDUCCION, ESTABLECIENDO EJES DE REFERENCIAS Y BANCOS DE NIVEL, CON EQUIPO TOPOGRAFICO INCLUYE: LIMPIA A MANO CON HERRAMIENTA MANUAL, ACARREO DE LA MALEZA FUERA DEL EJE DEL TRAZO. INCLUYE TODO LO NECESARIO</v>
          </cell>
          <cell r="C13" t="str">
            <v>M2</v>
          </cell>
          <cell r="D13">
            <v>12.69</v>
          </cell>
          <cell r="E13">
            <v>12.69</v>
          </cell>
          <cell r="F13">
            <v>12.69</v>
          </cell>
          <cell r="G13">
            <v>12.69</v>
          </cell>
          <cell r="H13">
            <v>15.98</v>
          </cell>
          <cell r="I13">
            <v>12.81</v>
          </cell>
          <cell r="J13">
            <v>12.81</v>
          </cell>
          <cell r="K13">
            <v>12.81</v>
          </cell>
          <cell r="L13">
            <v>12.81</v>
          </cell>
        </row>
        <row r="15">
          <cell r="A15">
            <v>1308000013</v>
          </cell>
          <cell r="B15" t="str">
            <v>LIMPIEZA, TRAZO Y NIVELACION EN TERRENO PARA DESPLANTE DE ESTRUCTURAS.  INCLUYE TODO LO NECESARIO PARA SU CORRECTA EJECUCION.</v>
          </cell>
          <cell r="C15" t="str">
            <v>M2</v>
          </cell>
          <cell r="D15">
            <v>7.4</v>
          </cell>
          <cell r="E15">
            <v>7.4</v>
          </cell>
          <cell r="F15">
            <v>7.4</v>
          </cell>
          <cell r="G15">
            <v>7.4</v>
          </cell>
          <cell r="H15">
            <v>9.7899999999999991</v>
          </cell>
          <cell r="I15">
            <v>7.44</v>
          </cell>
          <cell r="J15">
            <v>7.44</v>
          </cell>
          <cell r="K15">
            <v>7.44</v>
          </cell>
          <cell r="L15">
            <v>7.44</v>
          </cell>
        </row>
        <row r="17">
          <cell r="A17">
            <v>1308000023</v>
          </cell>
          <cell r="B17" t="str">
            <v>TRAZO Y NIVELACION EXCLUSIVAMENTE EN CALLES. INCLUYE TODO LO NECESARIO PARA SU CORRECTA EJECUCION.</v>
          </cell>
          <cell r="C17" t="str">
            <v>M2</v>
          </cell>
          <cell r="D17">
            <v>6.59</v>
          </cell>
          <cell r="E17">
            <v>6.59</v>
          </cell>
          <cell r="F17">
            <v>6.59</v>
          </cell>
          <cell r="G17">
            <v>6.59</v>
          </cell>
          <cell r="H17">
            <v>7.3</v>
          </cell>
          <cell r="I17">
            <v>6.66</v>
          </cell>
          <cell r="J17">
            <v>6.66</v>
          </cell>
          <cell r="K17">
            <v>6.66</v>
          </cell>
          <cell r="L17">
            <v>6.66</v>
          </cell>
        </row>
        <row r="19">
          <cell r="A19">
            <v>1308000033</v>
          </cell>
          <cell r="B19" t="str">
            <v>TRAZO Y CORTE HASTA 5CM ESPESOR CON CORTADORA DE DISCO EN CONCRETO HIDRAULICO; INCLUYE: 2 LINEAS. INCLUYE TODO LO NECESARIO PARA SU CORRECTA EJECUCION.</v>
          </cell>
          <cell r="C19" t="str">
            <v>M</v>
          </cell>
          <cell r="D19">
            <v>77.27</v>
          </cell>
          <cell r="E19">
            <v>77.27</v>
          </cell>
          <cell r="F19">
            <v>77.27</v>
          </cell>
          <cell r="G19">
            <v>77.27</v>
          </cell>
          <cell r="H19">
            <v>88.53</v>
          </cell>
          <cell r="I19">
            <v>77.72</v>
          </cell>
          <cell r="J19">
            <v>77.72</v>
          </cell>
          <cell r="K19">
            <v>77.72</v>
          </cell>
          <cell r="L19">
            <v>77.72</v>
          </cell>
        </row>
        <row r="21">
          <cell r="A21">
            <v>1308000043</v>
          </cell>
          <cell r="B21" t="str">
            <v>TRAZO Y CORTE HASTA 5CM ESPESOR CON CORTADORA DE DISCO EN PAVIMENTO ASFALTICO; INCLUYE: 2 LINEAS. INCLUYE TODO LO NECESARIO PARA SU CORRECTA EJECUCION.</v>
          </cell>
          <cell r="C21" t="str">
            <v>M</v>
          </cell>
          <cell r="D21">
            <v>63.6</v>
          </cell>
          <cell r="E21">
            <v>63.6</v>
          </cell>
          <cell r="F21">
            <v>63.6</v>
          </cell>
          <cell r="G21">
            <v>63.6</v>
          </cell>
          <cell r="H21">
            <v>74.069999999999993</v>
          </cell>
          <cell r="I21">
            <v>63.96</v>
          </cell>
          <cell r="J21">
            <v>63.96</v>
          </cell>
          <cell r="K21">
            <v>63.96</v>
          </cell>
          <cell r="L21">
            <v>63.96</v>
          </cell>
        </row>
        <row r="23">
          <cell r="A23">
            <v>1308000045</v>
          </cell>
          <cell r="B23" t="str">
            <v>TRAZO Y CORTE HASTA 5CM ESPESOR CON CORTADORA DE DISCO EN BANQUETA DE CONCRETO; INCLUYE: 2 LINEAS. INCLUYE TODO LO NECESARIO PARA SU CORRECTA EJECUCION.</v>
          </cell>
          <cell r="C23" t="str">
            <v>M</v>
          </cell>
          <cell r="D23">
            <v>85.68</v>
          </cell>
          <cell r="E23">
            <v>85.68</v>
          </cell>
          <cell r="F23">
            <v>85.68</v>
          </cell>
          <cell r="G23">
            <v>85.68</v>
          </cell>
          <cell r="H23">
            <v>96.36</v>
          </cell>
          <cell r="I23">
            <v>86.13</v>
          </cell>
          <cell r="J23">
            <v>86.13</v>
          </cell>
          <cell r="K23">
            <v>86.13</v>
          </cell>
          <cell r="L23">
            <v>86.13</v>
          </cell>
        </row>
        <row r="25">
          <cell r="B25" t="str">
            <v>Total  Preliminares</v>
          </cell>
        </row>
        <row r="26">
          <cell r="A26" t="str">
            <v>A0502</v>
          </cell>
          <cell r="B26" t="str">
            <v>Mamposterias de Piedra</v>
          </cell>
        </row>
        <row r="27">
          <cell r="A27">
            <v>1301000013</v>
          </cell>
          <cell r="B27" t="str">
            <v>MURO DE MAMPOSTERIA DE 3A. CON ESPESOR MENOR DE 0.60 M., UTILIZANDO PIEDRA BRAZA CON PARAMENTOS ROSTREADOS, JUNTEADA CON MORTERO CEMENTO-ARENA 1:3, INCLUYE: INCLUYE:  ACARREO DEL MATERIAL A 20 MTS. MATERIALES, MANO DE OBRA Y HERRAMIENTA. INCLUYE TODO LO N</v>
          </cell>
          <cell r="C27" t="str">
            <v>M3</v>
          </cell>
          <cell r="D27">
            <v>1316.62</v>
          </cell>
          <cell r="E27">
            <v>1316.62</v>
          </cell>
          <cell r="F27">
            <v>1316.62</v>
          </cell>
          <cell r="G27">
            <v>1316.62</v>
          </cell>
          <cell r="H27">
            <v>1621.79</v>
          </cell>
          <cell r="I27">
            <v>1395.36</v>
          </cell>
          <cell r="J27">
            <v>1321.24</v>
          </cell>
          <cell r="K27">
            <v>1321.24</v>
          </cell>
          <cell r="L27">
            <v>1321.24</v>
          </cell>
        </row>
        <row r="29">
          <cell r="A29">
            <v>1301000023</v>
          </cell>
          <cell r="B29" t="str">
            <v>MURO DE MAMPOSTERIA CON ESPESOR DE 0.61 M. A 1.00 M. DE 3A., UTILIZANDO PIEDRA BRAZA CON PARAMENTOS ROSTREADOS, JUNTEADA CON MORTERO CEMENTO-ARENA 1:3, INCLUYE:  ACARREO DEL MATERIAL A 20 MTS. MATERIALES, MANO DE OBRA Y HERRAMIENTA. INCLUYE TODO LO NECESA</v>
          </cell>
          <cell r="C29" t="str">
            <v>M3</v>
          </cell>
          <cell r="D29">
            <v>1282.58</v>
          </cell>
          <cell r="E29">
            <v>1282.58</v>
          </cell>
          <cell r="F29">
            <v>1282.58</v>
          </cell>
          <cell r="G29">
            <v>1282.58</v>
          </cell>
          <cell r="H29">
            <v>1570.53</v>
          </cell>
          <cell r="I29">
            <v>1360.96</v>
          </cell>
          <cell r="J29">
            <v>1286.8399999999999</v>
          </cell>
          <cell r="K29">
            <v>1286.8399999999999</v>
          </cell>
          <cell r="L29">
            <v>1286.8399999999999</v>
          </cell>
        </row>
        <row r="31">
          <cell r="A31">
            <v>1301000033</v>
          </cell>
          <cell r="B31" t="str">
            <v>MUROS DE MAMPOSTERIA JUNTEADA CON MORTERO CEMENTO ARENA 1:3, MENORES DE 0.60 M. DE ESPESOR (EXCLUSI VAMENTE PARA ESTRUCTURAS EN CONTACTO CON AGUA). INCLUYE: , ACARREO DEL MATERIAL A 20 MTS. MATERIALES, MANO DE OBRA Y HERRAMIENTA. INCLUYE TODO LO NECESARIO</v>
          </cell>
          <cell r="C31" t="str">
            <v>M3</v>
          </cell>
          <cell r="D31">
            <v>1342.85</v>
          </cell>
          <cell r="E31">
            <v>1342.85</v>
          </cell>
          <cell r="F31">
            <v>1342.85</v>
          </cell>
          <cell r="G31">
            <v>1342.85</v>
          </cell>
          <cell r="H31">
            <v>1661.28</v>
          </cell>
          <cell r="I31">
            <v>1421.88</v>
          </cell>
          <cell r="J31">
            <v>1347.76</v>
          </cell>
          <cell r="K31">
            <v>1347.76</v>
          </cell>
          <cell r="L31">
            <v>1347.76</v>
          </cell>
        </row>
        <row r="33">
          <cell r="A33">
            <v>1301000043</v>
          </cell>
          <cell r="B33" t="str">
            <v>MUROS DE MAMPOSTERIA JUNTEADA CON MORTERO CEMENTO ARENA 1:3, DE 0.61 A 1.00 M. DE ESPESOR (EXCLUSIVA MENTE PARA ESTRUCTURAS EN CONTACTO CON AGUA). INCLUYE:  ACARREO DEL MATERIAL A 20 MTS. MATERIALES, MANO DE OBRA Y HERRAMIENTA. INCLUYE TODO LO NECESARIO P</v>
          </cell>
          <cell r="C33" t="str">
            <v>M3</v>
          </cell>
          <cell r="D33">
            <v>1316.62</v>
          </cell>
          <cell r="E33">
            <v>1316.62</v>
          </cell>
          <cell r="F33">
            <v>1316.62</v>
          </cell>
          <cell r="G33">
            <v>1316.62</v>
          </cell>
          <cell r="H33">
            <v>1621.79</v>
          </cell>
          <cell r="I33">
            <v>1395.36</v>
          </cell>
          <cell r="J33">
            <v>1321.24</v>
          </cell>
          <cell r="K33">
            <v>1321.24</v>
          </cell>
          <cell r="L33">
            <v>1321.24</v>
          </cell>
        </row>
        <row r="35">
          <cell r="A35">
            <v>1302000013</v>
          </cell>
          <cell r="B35" t="str">
            <v>ZAMPEADO CON PIEDRA BRAZA JUNTEADA CON MORTERO CEMENTO ARENA 1:5. INCLUYE:  ACARREO DEL MATERIAL A 20 MTS. MATERIALES, MANO DE OBRA Y HERRAMIENTA. INCLUYE TODO LO NECESARIO PARA SU CORRECTA EJECUCION.</v>
          </cell>
          <cell r="C35" t="str">
            <v>M3</v>
          </cell>
          <cell r="D35">
            <v>805.63</v>
          </cell>
          <cell r="E35">
            <v>805.63</v>
          </cell>
          <cell r="F35">
            <v>805.63</v>
          </cell>
          <cell r="G35">
            <v>805.63</v>
          </cell>
          <cell r="H35">
            <v>953.67</v>
          </cell>
          <cell r="I35">
            <v>870.72</v>
          </cell>
          <cell r="J35">
            <v>806.83</v>
          </cell>
          <cell r="K35">
            <v>806.83</v>
          </cell>
          <cell r="L35">
            <v>806.83</v>
          </cell>
        </row>
        <row r="37">
          <cell r="A37">
            <v>1302000023</v>
          </cell>
          <cell r="B37" t="str">
            <v>ZAMPEADO CON PIEDRA BRAZA JUNTEADA CON MORTERO CEMENTO ARENA 1:3. INCLUYE:   ACARREO DEL MATERIAL A 20 MTS. MATERIALES, MANO DE OBRA Y HERRAMIENTA. INCLUYE TODO LO NECESARIO PARA SU CORRECTA EJECUCION.</v>
          </cell>
          <cell r="C37" t="str">
            <v>M3</v>
          </cell>
          <cell r="D37">
            <v>1086.92</v>
          </cell>
          <cell r="E37">
            <v>1086.92</v>
          </cell>
          <cell r="F37">
            <v>1086.92</v>
          </cell>
          <cell r="G37">
            <v>1086.92</v>
          </cell>
          <cell r="H37">
            <v>1303.8</v>
          </cell>
          <cell r="I37">
            <v>1147.97</v>
          </cell>
          <cell r="J37">
            <v>1090.07</v>
          </cell>
          <cell r="K37">
            <v>1090.07</v>
          </cell>
          <cell r="L37">
            <v>1090.07</v>
          </cell>
        </row>
        <row r="39">
          <cell r="B39" t="str">
            <v>Total  Preliminares</v>
          </cell>
        </row>
        <row r="40">
          <cell r="A40" t="str">
            <v>A0503</v>
          </cell>
          <cell r="B40" t="str">
            <v>Muros de Tabique</v>
          </cell>
        </row>
        <row r="41">
          <cell r="A41">
            <v>1305000013</v>
          </cell>
          <cell r="B41" t="str">
            <v>MURO DE TABIQUE ROJO RECOCIDO DE 3.00 HASTA 6.00 M. DE ALTURA,  DE 0.14 M DE ESPESOR ACABADO COMÚN JUNTEADO CON MORTERO CEMENTO-ARENA 1:5, INCLUYE:  DESCARGA, MATERIALES, MANO DE OBRA Y HERRAMIENTA. INCLUYE TODO LO NECESARIO PARA SU CORRECTA EJECUCION.</v>
          </cell>
          <cell r="C41" t="str">
            <v>M2</v>
          </cell>
          <cell r="D41">
            <v>251.44</v>
          </cell>
          <cell r="E41">
            <v>251.44</v>
          </cell>
          <cell r="F41">
            <v>251.44</v>
          </cell>
          <cell r="G41">
            <v>251.44</v>
          </cell>
          <cell r="H41">
            <v>328.5</v>
          </cell>
          <cell r="I41">
            <v>261.45999999999998</v>
          </cell>
          <cell r="J41">
            <v>252.91</v>
          </cell>
          <cell r="K41">
            <v>252.91</v>
          </cell>
          <cell r="L41">
            <v>252.91</v>
          </cell>
        </row>
        <row r="43">
          <cell r="A43">
            <v>1305000023</v>
          </cell>
          <cell r="B43" t="str">
            <v>MURO DE TABIQUE ROJO RECOCIDO DE 0.21 M DE ESPESOR, DE 0.00 HASTA 3.00 M. DE ALTURA, ACABADO COMÚN JUNTEADO CON MORTERO CEMENTO-ARENA 1:5, INCLUYE:  DESCARGA, MATERIALES, MANO DE OBRA Y HERRAMIENTA. INCLUYE TODO LO NECESARIO PARA SU CORRECTA EJECUCION.</v>
          </cell>
          <cell r="C43" t="str">
            <v>M2</v>
          </cell>
          <cell r="D43">
            <v>328.23</v>
          </cell>
          <cell r="E43">
            <v>328.23</v>
          </cell>
          <cell r="F43">
            <v>328.23</v>
          </cell>
          <cell r="G43">
            <v>328.23</v>
          </cell>
          <cell r="H43">
            <v>420.63</v>
          </cell>
          <cell r="I43">
            <v>345.53</v>
          </cell>
          <cell r="J43">
            <v>329.82</v>
          </cell>
          <cell r="K43">
            <v>329.82</v>
          </cell>
          <cell r="L43">
            <v>329.82</v>
          </cell>
        </row>
        <row r="45">
          <cell r="A45">
            <v>1305000033</v>
          </cell>
          <cell r="B45" t="str">
            <v>MURO DE TABIQUE ROJO RECOCIDO DE 0.21 M DE ESPESOR, DE 3.00 HASTA 6.00 M. DE ALTURA, ACABADO COMÚN JUNTEADO CON MORTERO CEMENTO-ARENA 1:5, INCLUYE:  DESCARGA, MATERIALES, MANO DE OBRA Y HERRAMIENTA. INCLUYE TODO LO NECESARIO PARA SU CORRECTA EJECUCION.</v>
          </cell>
          <cell r="C45" t="str">
            <v>M2</v>
          </cell>
          <cell r="D45">
            <v>344.94</v>
          </cell>
          <cell r="E45">
            <v>344.94</v>
          </cell>
          <cell r="F45">
            <v>344.94</v>
          </cell>
          <cell r="G45">
            <v>344.94</v>
          </cell>
          <cell r="H45">
            <v>445.48</v>
          </cell>
          <cell r="I45">
            <v>362.45</v>
          </cell>
          <cell r="J45">
            <v>346.73</v>
          </cell>
          <cell r="K45">
            <v>346.73</v>
          </cell>
          <cell r="L45">
            <v>346.73</v>
          </cell>
        </row>
        <row r="47">
          <cell r="A47">
            <v>1305000043</v>
          </cell>
          <cell r="B47" t="str">
            <v>MURO DE TABIQUE ROJO RECOCIDO, HASTA 3.00 M. DE ALTURA, ACABADO COMÚN, JUNTEADO CON MORTERO CEMENTO-ARENA 1:5, INCLUYE:  DESCARGA, MATERIALES, MANO DE OBRA Y HERRAMIENTA. MURO DE TABIQUE DE 0.28 M. DE ESPESOR. INCLUYE TODO LO NECESARIO PARA SU CORRECTA EJ</v>
          </cell>
          <cell r="C47" t="str">
            <v>M2</v>
          </cell>
          <cell r="D47">
            <v>387.12</v>
          </cell>
          <cell r="E47">
            <v>387.12</v>
          </cell>
          <cell r="F47">
            <v>387.12</v>
          </cell>
          <cell r="G47">
            <v>387.12</v>
          </cell>
          <cell r="H47">
            <v>486.87</v>
          </cell>
          <cell r="I47">
            <v>410.31</v>
          </cell>
          <cell r="J47">
            <v>388.7</v>
          </cell>
          <cell r="K47">
            <v>388.7</v>
          </cell>
          <cell r="L47">
            <v>388.7</v>
          </cell>
        </row>
        <row r="49">
          <cell r="A49">
            <v>1305000053</v>
          </cell>
          <cell r="B49" t="str">
            <v>MURO DE TABIQUE ROJO RECOCIDO, HASTA 3.00 M. DE ALTURA, ACABADO COMÚN, JUNTEADO CON MORTERO CEMENTO-ARENA 1:5, INCLUYE:  DESCARGA, MATERIALES, MANO DE OBRA Y HERRAMIENTA. MURO DE TABIQUE DE 0.14 M. DE ESPESOR. INCLUYE TODO LO NECESARIO PARA SU CORRECTA EJ</v>
          </cell>
          <cell r="C49" t="str">
            <v>M2</v>
          </cell>
          <cell r="D49">
            <v>222.21</v>
          </cell>
          <cell r="E49">
            <v>222.21</v>
          </cell>
          <cell r="F49">
            <v>222.21</v>
          </cell>
          <cell r="G49">
            <v>222.21</v>
          </cell>
          <cell r="H49">
            <v>284.99</v>
          </cell>
          <cell r="I49">
            <v>231.89</v>
          </cell>
          <cell r="J49">
            <v>223.35</v>
          </cell>
          <cell r="K49">
            <v>223.35</v>
          </cell>
          <cell r="L49">
            <v>223.35</v>
          </cell>
        </row>
        <row r="51">
          <cell r="A51">
            <v>1306000013</v>
          </cell>
          <cell r="B51" t="str">
            <v>MURO DE TABIQUE ROJO RECOCIDO, ACABADO COMÚN, JUNTEADO CON MORTERO CEMENTO ARENA 1-5, PARA TANQUE ELEVADO INCLUYE: MATERIALES, MANO DE OBRA Y HERRAMIENTA. MURO DE TABIQUE DE 0.14 M. DE ESPESOR PARA TANQUE ELEVADO DE 6.00 A 10.00 M. DE ALTURA. INCLUYE TODO</v>
          </cell>
          <cell r="C51" t="str">
            <v>M2</v>
          </cell>
          <cell r="D51">
            <v>287.05</v>
          </cell>
          <cell r="E51">
            <v>287.05</v>
          </cell>
          <cell r="F51">
            <v>287.05</v>
          </cell>
          <cell r="G51">
            <v>287.05</v>
          </cell>
          <cell r="H51">
            <v>384.97</v>
          </cell>
          <cell r="I51">
            <v>297.44</v>
          </cell>
          <cell r="J51">
            <v>288.92</v>
          </cell>
          <cell r="K51">
            <v>288.92</v>
          </cell>
          <cell r="L51">
            <v>288.92</v>
          </cell>
        </row>
        <row r="53">
          <cell r="A53">
            <v>1306000023</v>
          </cell>
          <cell r="B53" t="str">
            <v>MURO DE TABIQUE ROJO RECOCIDO, ACABADO COMÚN, JUNTEADO CON MORTERO CEMENTO ARENA 1-5, PARA TANQUE ELEVADO INCLUYE: MATERIALES, MANO DE OBRA Y HERRAMIENTA.MUROS DE TABIQUE DE 0.21 M. DE ESPESOR PARA TANQUE ELEVADO DE 6.00 A 10.00  M.  DE ALTURA. INCLUYE TO</v>
          </cell>
          <cell r="C53" t="str">
            <v>M2</v>
          </cell>
          <cell r="D53">
            <v>396.97</v>
          </cell>
          <cell r="E53">
            <v>396.97</v>
          </cell>
          <cell r="F53">
            <v>396.97</v>
          </cell>
          <cell r="G53">
            <v>396.97</v>
          </cell>
          <cell r="H53">
            <v>527.76</v>
          </cell>
          <cell r="I53">
            <v>415.04</v>
          </cell>
          <cell r="J53">
            <v>399.32</v>
          </cell>
          <cell r="K53">
            <v>399.32</v>
          </cell>
          <cell r="L53">
            <v>399.32</v>
          </cell>
        </row>
        <row r="55">
          <cell r="A55">
            <v>1306000025</v>
          </cell>
          <cell r="B55" t="str">
            <v>MURO DE TABIQUE ROJO RECOCIDO, ACABADO COMÚN, JUNTEADO CON MORTERO CEMENTO ARENA 1-5, PARA TANQUE ELEVADO INCLUYE: MATERIALES, MANO DE OBRA Y HERRAMIENTA. MURO DE TABIQUE DE 0.21 M. DE ESPESOR PARA TANQUE ELEVADO DE 10.00 A 15.00 M. DE ALTURA. INCLUYE TOD</v>
          </cell>
          <cell r="C55" t="str">
            <v>M2</v>
          </cell>
          <cell r="D55">
            <v>291.42</v>
          </cell>
          <cell r="E55">
            <v>291.42</v>
          </cell>
          <cell r="F55">
            <v>291.42</v>
          </cell>
          <cell r="G55">
            <v>291.42</v>
          </cell>
          <cell r="H55">
            <v>392.15</v>
          </cell>
          <cell r="I55">
            <v>301.85000000000002</v>
          </cell>
          <cell r="J55">
            <v>293.33</v>
          </cell>
          <cell r="K55">
            <v>293.33</v>
          </cell>
          <cell r="L55">
            <v>293.33</v>
          </cell>
        </row>
        <row r="57">
          <cell r="A57">
            <v>1306000043</v>
          </cell>
          <cell r="B57" t="str">
            <v>MURO DE TABIQUEROJO RECOCIDO, ACABADO COMÚN, JUNTEADO CON MORTERO CEMENTO ARENA 1-5, PARA TANQUE ELEVADO INCLUYE: MATERIALES, MANO DE OBRA Y HERRAMIENTA. MURO DE TABIQUE DE 0.21 M. DE ESPESOR PARA TANQUE ELEVADO DE 10.00 A 15.00 M. DE ALTURA. INCLUYE TODO</v>
          </cell>
          <cell r="C57" t="str">
            <v>M2</v>
          </cell>
          <cell r="D57">
            <v>405.14</v>
          </cell>
          <cell r="E57">
            <v>405.14</v>
          </cell>
          <cell r="F57">
            <v>405.14</v>
          </cell>
          <cell r="G57">
            <v>405.14</v>
          </cell>
          <cell r="H57">
            <v>540.4</v>
          </cell>
          <cell r="I57">
            <v>423.29</v>
          </cell>
          <cell r="J57">
            <v>407.57</v>
          </cell>
          <cell r="K57">
            <v>407.57</v>
          </cell>
          <cell r="L57">
            <v>407.57</v>
          </cell>
        </row>
        <row r="59">
          <cell r="B59" t="str">
            <v>Total  Muros de Tabique</v>
          </cell>
        </row>
        <row r="60">
          <cell r="A60" t="str">
            <v>A0504</v>
          </cell>
          <cell r="B60" t="str">
            <v>Concretos</v>
          </cell>
        </row>
        <row r="61">
          <cell r="A61">
            <v>1307000013</v>
          </cell>
          <cell r="B61" t="str">
            <v>CONCRETO F c=100 KG/CM2 FABRICADO  A MANO EN OBRA PARA CIMENTACIÓN.  EL TAMAÑO MÁXIMO DEL AGREGADO SERÁ DE (3/4") EL BANCO DE AGREGADOS DEBERA SER APROBADO  POR LA SECRETARIA. INCLUYE:  MATERIALES, MANO DE OBRA, HERRAMIENTA MENOR, ACARREO, MUESTREO, COLAD</v>
          </cell>
          <cell r="C61" t="str">
            <v>M3</v>
          </cell>
          <cell r="D61">
            <v>1434.34</v>
          </cell>
          <cell r="E61">
            <v>1434.34</v>
          </cell>
          <cell r="F61">
            <v>1434.34</v>
          </cell>
          <cell r="G61">
            <v>1434.34</v>
          </cell>
          <cell r="H61">
            <v>1917.89</v>
          </cell>
          <cell r="I61">
            <v>1653.6</v>
          </cell>
          <cell r="J61">
            <v>1438.82</v>
          </cell>
          <cell r="K61">
            <v>1438.82</v>
          </cell>
          <cell r="L61">
            <v>1438.82</v>
          </cell>
        </row>
        <row r="63">
          <cell r="A63">
            <v>1307000023</v>
          </cell>
          <cell r="B63" t="str">
            <v>CONCRETO F c=150 KG/CM2 FABRICADO CON MAQUINA REVOLVEDORA EN OBRA PARA CIMENTACIÓN. EL TAMAÑO MÁXIMO DEL AGREGADO SERÁ DE (3/4") EL BANCO DE AGREGADOS DEBERA SER APROBADO  POR LA SECRETARIA. INCLUYE:  MATERIALES, MANO DE OBRA, EQUIPO, HERRAMIENTA MENOR, A</v>
          </cell>
          <cell r="C63" t="str">
            <v>M3</v>
          </cell>
          <cell r="D63">
            <v>1590.43</v>
          </cell>
          <cell r="E63">
            <v>1590.43</v>
          </cell>
          <cell r="F63">
            <v>1590.43</v>
          </cell>
          <cell r="G63">
            <v>1590.43</v>
          </cell>
          <cell r="H63">
            <v>2067.9699999999998</v>
          </cell>
          <cell r="I63">
            <v>1804.61</v>
          </cell>
          <cell r="J63">
            <v>1595.23</v>
          </cell>
          <cell r="K63">
            <v>1595.23</v>
          </cell>
          <cell r="L63">
            <v>1595.23</v>
          </cell>
        </row>
        <row r="65">
          <cell r="A65">
            <v>1307000033</v>
          </cell>
          <cell r="B65" t="str">
            <v>CONCRETO F c=175 KG/CM2 FABRICADO CON MAQUINA REVOLVEDORA EN OBRA PARA CIMENTACIÓN. EL TAMAÑO MÁXIMO DEL AGREGADO SERÁ DE (3/4") EL BANCO DE AGREGADOS DEBERA SER APROBADO  POR LA SECRETARIA. INCLUYE:  MATERIALES, MANO DE OBRA, EQUIPO, HERRAMIENTA MENOR, A</v>
          </cell>
          <cell r="C65" t="str">
            <v>M3</v>
          </cell>
          <cell r="D65">
            <v>1635.8</v>
          </cell>
          <cell r="E65">
            <v>1635.8</v>
          </cell>
          <cell r="F65">
            <v>1635.8</v>
          </cell>
          <cell r="G65">
            <v>1635.8</v>
          </cell>
          <cell r="H65">
            <v>2094.61</v>
          </cell>
          <cell r="I65">
            <v>1835.48</v>
          </cell>
          <cell r="J65">
            <v>1640.61</v>
          </cell>
          <cell r="K65">
            <v>1640.61</v>
          </cell>
          <cell r="L65">
            <v>1640.61</v>
          </cell>
        </row>
        <row r="67">
          <cell r="A67">
            <v>1307000043</v>
          </cell>
          <cell r="B67" t="str">
            <v>CONCRETO F c=200 KG/CM2 FABRICADO CON MAQUINA REVOLVEDORA EN OBRA PARA CIMENTACIÓN. EL TAMAÑO MÁXIMO DEL AGREGADO SERÁ DE (3/4") EL BANCO DE AGREGADOS DEBERA SER APROBADO  POR LA SECRETARIA. INCLUYE:  MATERIALES, MANO DE OBRA, EQUIPO, HERRAMIENTA MENOR, A</v>
          </cell>
          <cell r="C67" t="str">
            <v>M3</v>
          </cell>
          <cell r="D67">
            <v>1690.7</v>
          </cell>
          <cell r="E67">
            <v>1690.7</v>
          </cell>
          <cell r="F67">
            <v>1690.7</v>
          </cell>
          <cell r="G67">
            <v>1690.7</v>
          </cell>
          <cell r="H67">
            <v>2161.4299999999998</v>
          </cell>
          <cell r="I67">
            <v>1899.44</v>
          </cell>
          <cell r="J67">
            <v>1695.43</v>
          </cell>
          <cell r="K67">
            <v>1695.43</v>
          </cell>
          <cell r="L67">
            <v>1695.43</v>
          </cell>
        </row>
        <row r="69">
          <cell r="A69">
            <v>1307000053</v>
          </cell>
          <cell r="B69" t="str">
            <v>CONCRETO F c=250 KG/CM2 FABRICADO CON MAQUINA REVOLVEDORA EN OBRA PARA CIMENTACIÓN. EL TAMAÑO MÁXIMO DEL AGREGADO SERÁ DE (3/4") EL BANCO DE AGREGADOS DEBERA SER APROBADO  POR LA SECRETARIA. INCLUYE:  MATERIALES, MANO DE OBRA, EQUIPO, HERRAMIENTA MENOR, A</v>
          </cell>
          <cell r="C69" t="str">
            <v>M3</v>
          </cell>
          <cell r="D69">
            <v>1790.48</v>
          </cell>
          <cell r="E69">
            <v>1790.48</v>
          </cell>
          <cell r="F69">
            <v>1790.48</v>
          </cell>
          <cell r="G69">
            <v>1790.48</v>
          </cell>
          <cell r="H69">
            <v>2255.83</v>
          </cell>
          <cell r="I69">
            <v>1994.93</v>
          </cell>
          <cell r="J69">
            <v>1795.21</v>
          </cell>
          <cell r="K69">
            <v>1795.21</v>
          </cell>
          <cell r="L69">
            <v>1795.21</v>
          </cell>
        </row>
        <row r="71">
          <cell r="A71">
            <v>1310000013</v>
          </cell>
          <cell r="B71" t="str">
            <v>ELEVACION DE CONCRETO CON MALACATE EN TANQUE ELEVADO DE 6.00 A 10.00 M. DE ALTURA INCLUYE TODO LO NECESARIO PARA SU CORRECTA EJECUCION.</v>
          </cell>
          <cell r="C71" t="str">
            <v>M3</v>
          </cell>
          <cell r="D71">
            <v>184.48</v>
          </cell>
          <cell r="E71">
            <v>184.48</v>
          </cell>
          <cell r="F71">
            <v>184.48</v>
          </cell>
          <cell r="G71">
            <v>184.48</v>
          </cell>
          <cell r="H71">
            <v>227.69</v>
          </cell>
          <cell r="I71">
            <v>186.15</v>
          </cell>
          <cell r="J71">
            <v>186.15</v>
          </cell>
          <cell r="K71">
            <v>186.15</v>
          </cell>
          <cell r="L71">
            <v>186.15</v>
          </cell>
        </row>
        <row r="73">
          <cell r="A73">
            <v>1310000023</v>
          </cell>
          <cell r="B73" t="str">
            <v>ELEVACION DE CONCRETO CON MALACATE EN TANQUE ELEVADO DE 10.00 A 15.00 M. DE ALTURA. INCLUYE TODO LO NECESARIO PARA SU CORRECTA EJECUCION.</v>
          </cell>
          <cell r="C73" t="str">
            <v>M3</v>
          </cell>
          <cell r="D73">
            <v>218.04</v>
          </cell>
          <cell r="E73">
            <v>218.04</v>
          </cell>
          <cell r="F73">
            <v>218.04</v>
          </cell>
          <cell r="G73">
            <v>218.04</v>
          </cell>
          <cell r="H73">
            <v>269.08</v>
          </cell>
          <cell r="I73">
            <v>219.98</v>
          </cell>
          <cell r="J73">
            <v>219.98</v>
          </cell>
          <cell r="K73">
            <v>219.98</v>
          </cell>
          <cell r="L73">
            <v>219.98</v>
          </cell>
        </row>
        <row r="75">
          <cell r="B75" t="str">
            <v>Total  Concretos</v>
          </cell>
        </row>
        <row r="76">
          <cell r="A76" t="str">
            <v>A0505</v>
          </cell>
          <cell r="B76" t="str">
            <v>Cimbras</v>
          </cell>
        </row>
        <row r="77">
          <cell r="A77">
            <v>1313000013</v>
          </cell>
          <cell r="B77" t="str">
            <v>CIMBRA PARA CIMENTACION EN ZAPATAS ACABADO COMUN CON MADERA DE PINO DE 3a. MEDIDA POR SUPERFICIE DE CONTACTO, INCLUYE:  MATERIALES, MANO DE OBRA EN HABILITADO, CIMBRADO Y DESCIMBRADO Y MANIOBRA LOCALES. INCLUYE TODO LO NECESARIO PARA SU CORRECTA EJECUCION</v>
          </cell>
          <cell r="C77" t="str">
            <v>M2</v>
          </cell>
          <cell r="D77">
            <v>133.11000000000001</v>
          </cell>
          <cell r="E77">
            <v>133.11000000000001</v>
          </cell>
          <cell r="F77">
            <v>133.11000000000001</v>
          </cell>
          <cell r="G77">
            <v>133.11000000000001</v>
          </cell>
          <cell r="H77">
            <v>158.37</v>
          </cell>
          <cell r="I77">
            <v>134.03</v>
          </cell>
          <cell r="J77">
            <v>134.03</v>
          </cell>
          <cell r="K77">
            <v>134.03</v>
          </cell>
          <cell r="L77">
            <v>134.03</v>
          </cell>
        </row>
        <row r="79">
          <cell r="A79">
            <v>1313000023</v>
          </cell>
          <cell r="B79" t="str">
            <v>CIMBRA PARA CIMENTACION EN CONTRATRABE ACABADO COMUN CON MADERA DE PINO DE 3a. MEDIDA POR SUPERFICIE DE CONTACTO, INCLUYE:  MATERIALES, MANO DE OBRA EN HABILITADO, CIMBRADO Y DESCIMBRADO Y MANIOBRA LOCALES. INCLUYE TODO LO NECESARIO PARA SU CORRECTA EJECU</v>
          </cell>
          <cell r="C79" t="str">
            <v>M2</v>
          </cell>
          <cell r="D79">
            <v>162.16</v>
          </cell>
          <cell r="E79">
            <v>162.16</v>
          </cell>
          <cell r="F79">
            <v>162.16</v>
          </cell>
          <cell r="G79">
            <v>162.16</v>
          </cell>
          <cell r="H79">
            <v>191.95</v>
          </cell>
          <cell r="I79">
            <v>163.15</v>
          </cell>
          <cell r="J79">
            <v>163.15</v>
          </cell>
          <cell r="K79">
            <v>163.15</v>
          </cell>
          <cell r="L79">
            <v>163.15</v>
          </cell>
        </row>
        <row r="81">
          <cell r="A81">
            <v>1313000033</v>
          </cell>
          <cell r="B81" t="str">
            <v>CIMBRA PARA CIMENTACIÓN EN CONTRATRABE CON CIMBRATRIPLAY DE PINO DE 16 MM. Y MADERA DE PINO DE 3A. ACABADO APARENTE, MEDIDA POR SUPERFICIE DE CONTACTO, INCLUYE: MATERIA LES, MANO DE OBRA EN HABILITADO, CIMBRADO Y DESCIMBRADO. INCLUYE TODO LO NECESARIO PAR</v>
          </cell>
          <cell r="C81" t="str">
            <v>M2</v>
          </cell>
          <cell r="D81">
            <v>260.42</v>
          </cell>
          <cell r="E81">
            <v>260.42</v>
          </cell>
          <cell r="F81">
            <v>260.42</v>
          </cell>
          <cell r="G81">
            <v>260.42</v>
          </cell>
          <cell r="H81">
            <v>290.20999999999998</v>
          </cell>
          <cell r="I81">
            <v>261.41000000000003</v>
          </cell>
          <cell r="J81">
            <v>261.41000000000003</v>
          </cell>
          <cell r="K81">
            <v>261.41000000000003</v>
          </cell>
          <cell r="L81">
            <v>261.41000000000003</v>
          </cell>
        </row>
        <row r="83">
          <cell r="A83">
            <v>1314000013</v>
          </cell>
          <cell r="B83" t="str">
            <v>CIMBRA DE MADERA CASTILLOS, CADENAS, DALAS ACABADO COMUN CON MADERA DE PINO DE 3a. MEDIDA POR SUPERFICIE DE CONTACTO, INCLUYE:  MATERIALES, MANO DE OBRA EN HABILITADO, CIMBRADO Y DESCIMBRADO Y MANIOBRA LOCALES. INCLUYE TODO LO NECESARIO PARA SU CORRECTA E</v>
          </cell>
          <cell r="C83" t="str">
            <v>M2</v>
          </cell>
          <cell r="D83">
            <v>174.65</v>
          </cell>
          <cell r="E83">
            <v>174.65</v>
          </cell>
          <cell r="F83">
            <v>174.65</v>
          </cell>
          <cell r="G83">
            <v>174.65</v>
          </cell>
          <cell r="H83">
            <v>204.43</v>
          </cell>
          <cell r="I83">
            <v>175.63</v>
          </cell>
          <cell r="J83">
            <v>175.63</v>
          </cell>
          <cell r="K83">
            <v>175.63</v>
          </cell>
          <cell r="L83">
            <v>175.63</v>
          </cell>
        </row>
        <row r="85">
          <cell r="A85">
            <v>1314000023</v>
          </cell>
          <cell r="B85" t="str">
            <v>CIMBRA DE MADERA CASTILLOS, CADENAS, DALAS ACABADO APARENTE CON CIMBRAPLAY  Y MADERA DE 3a. MEDIDA POR SUPERFICIE DE CONTACTO, INCLUYE:  MATERIALES, MANO DE OBRA EN HABILITADO, CIMBRADO Y DESCIMBRADO Y MANIOBRA LOCALES. INCLUYE TODO LO NECESARIO PARA SU C</v>
          </cell>
          <cell r="C85" t="str">
            <v>M2</v>
          </cell>
          <cell r="D85">
            <v>300.14</v>
          </cell>
          <cell r="E85">
            <v>300.14</v>
          </cell>
          <cell r="F85">
            <v>300.14</v>
          </cell>
          <cell r="G85">
            <v>300.14</v>
          </cell>
          <cell r="H85">
            <v>333.27</v>
          </cell>
          <cell r="I85">
            <v>301.37</v>
          </cell>
          <cell r="J85">
            <v>301.37</v>
          </cell>
          <cell r="K85">
            <v>301.37</v>
          </cell>
          <cell r="L85">
            <v>301.37</v>
          </cell>
        </row>
        <row r="87">
          <cell r="A87">
            <v>1315000013</v>
          </cell>
          <cell r="B87" t="str">
            <v>CIMBRA DE MADERA EN COLUMNAS ACABADO COMUN MADERA DE 3a. HASTA 3.00 M DE ALTURA, MEDIDA POR SUPERFICIE DE CONTACTO, INCLUYE:  MATERIALES, MANO DE OBRA EN HABILITADO, CIMBRADO Y DESCIMBRADO Y MANIOBRA LOCALES. INCLUYE TODO LO NECESARIO PARA SU CORRECTA EJE</v>
          </cell>
          <cell r="C87" t="str">
            <v>M2</v>
          </cell>
          <cell r="D87">
            <v>151.59</v>
          </cell>
          <cell r="E87">
            <v>151.59</v>
          </cell>
          <cell r="F87">
            <v>151.59</v>
          </cell>
          <cell r="G87">
            <v>151.59</v>
          </cell>
          <cell r="H87">
            <v>183.41</v>
          </cell>
          <cell r="I87">
            <v>152.66999999999999</v>
          </cell>
          <cell r="J87">
            <v>152.66999999999999</v>
          </cell>
          <cell r="K87">
            <v>152.66999999999999</v>
          </cell>
          <cell r="L87">
            <v>152.66999999999999</v>
          </cell>
        </row>
        <row r="89">
          <cell r="A89">
            <v>1315000023</v>
          </cell>
          <cell r="B89" t="str">
            <v>CIMBRA DE MADERA EN COLUMNAS  ACABADO APARENTE CON CIMBRAPLAY  Y MADERA DE 3a. HASTA 3.00 M DE ALTURA. MEDIDA POR SUPERFICIE DE CONTACTO, INCLUYE:  MATERIALES, MANO DE OBRA EN HABILITADO, CIMBRADO Y DESCIMBRADO Y MANIOBRA LOCALES. INCLUYE TODO LO NECESARI</v>
          </cell>
          <cell r="C89" t="str">
            <v>M2</v>
          </cell>
          <cell r="D89">
            <v>240.89</v>
          </cell>
          <cell r="E89">
            <v>240.89</v>
          </cell>
          <cell r="F89">
            <v>240.89</v>
          </cell>
          <cell r="G89">
            <v>240.89</v>
          </cell>
          <cell r="H89">
            <v>270.67</v>
          </cell>
          <cell r="I89">
            <v>241.87</v>
          </cell>
          <cell r="J89">
            <v>241.87</v>
          </cell>
          <cell r="K89">
            <v>241.87</v>
          </cell>
          <cell r="L89">
            <v>241.87</v>
          </cell>
        </row>
        <row r="91">
          <cell r="A91">
            <v>1316000013</v>
          </cell>
          <cell r="B91" t="str">
            <v>CIMBRA PARA  LOSA ACABADO COMUN CON MADERA DE PINO DE 3a. HASTA 3.60M DE ALTURA MEDIDA POR SUPERFICIE DE CONTACTO, INCLUYE: MATERIA LES, MANO DE OBRA EN HABILITADO, CIMBRADO Y DESCIMBRADO. INCLUYE TODO LO NECESARIO PARA SU CORRECTA EJECUCION.</v>
          </cell>
          <cell r="C91" t="str">
            <v>M2</v>
          </cell>
          <cell r="D91">
            <v>186.9</v>
          </cell>
          <cell r="E91">
            <v>186.9</v>
          </cell>
          <cell r="F91">
            <v>186.9</v>
          </cell>
          <cell r="G91">
            <v>186.9</v>
          </cell>
          <cell r="H91">
            <v>217.51</v>
          </cell>
          <cell r="I91">
            <v>187.91</v>
          </cell>
          <cell r="J91">
            <v>187.91</v>
          </cell>
          <cell r="K91">
            <v>187.91</v>
          </cell>
          <cell r="L91">
            <v>187.91</v>
          </cell>
        </row>
        <row r="93">
          <cell r="A93">
            <v>1316000023</v>
          </cell>
          <cell r="B93" t="str">
            <v xml:space="preserve">CIMBRA PARA  LOSA CON CIMBRATRIPLAY DE PINO DE 16 MM. Y MADERA DE PINO DE 3A. HASTA 3.60 MTS. ACABADO APARENTE, MEDIDA POR SUPERFICIE DE CONTACTO, INCLUYE: MATERIA LES, MANO DE OBRA EN HABILITADO, CIMBRADO Y DESCIMBRADO. INCLUYE TODO LO NECESARIO PARA SU </v>
          </cell>
          <cell r="C93" t="str">
            <v>M2</v>
          </cell>
          <cell r="D93">
            <v>281.91000000000003</v>
          </cell>
          <cell r="E93">
            <v>281.91000000000003</v>
          </cell>
          <cell r="F93">
            <v>281.91000000000003</v>
          </cell>
          <cell r="G93">
            <v>281.91000000000003</v>
          </cell>
          <cell r="H93">
            <v>311.7</v>
          </cell>
          <cell r="I93">
            <v>282.89</v>
          </cell>
          <cell r="J93">
            <v>282.89</v>
          </cell>
          <cell r="K93">
            <v>282.89</v>
          </cell>
          <cell r="L93">
            <v>282.89</v>
          </cell>
        </row>
        <row r="95">
          <cell r="A95">
            <v>1316000033</v>
          </cell>
          <cell r="B95" t="str">
            <v>CIMBRA PARA LOSAS Y TRABES DE ENTREPISO APARENTE CON CIMBRAPLAY DE PINO DE 16 MM.; INCLUYE: CIMBRADO Y DESCIMBRADO (ESTRUCTURAS DE CONCRETO.), HERRAMIENTA, ANDAMIOS, MADERA DE PINO DE TERCERA PARA SOPORTE, CONTRAVENTEO Y ARRASTRES (BARROTES, POLINES Y CHA</v>
          </cell>
          <cell r="C95" t="str">
            <v>M2</v>
          </cell>
          <cell r="D95">
            <v>292.76</v>
          </cell>
          <cell r="E95">
            <v>292.76</v>
          </cell>
          <cell r="F95">
            <v>292.76</v>
          </cell>
          <cell r="G95">
            <v>292.76</v>
          </cell>
          <cell r="H95">
            <v>322.61</v>
          </cell>
          <cell r="I95">
            <v>293.85000000000002</v>
          </cell>
          <cell r="J95">
            <v>293.85000000000002</v>
          </cell>
          <cell r="K95">
            <v>293.85000000000002</v>
          </cell>
          <cell r="L95">
            <v>293.85000000000002</v>
          </cell>
        </row>
        <row r="97">
          <cell r="A97">
            <v>1316000043</v>
          </cell>
          <cell r="B97" t="str">
            <v>CIMBRA PARA LOSAS Y TRABES DE ENTREPISO ACABADO COMUN CON MADERA DE PINO; INCLUYE: CIMBRADO, DESCIMBRADO, HERRAMIENTA, ANDAMIOS, MADERA DE PINO DE TERCERA PARA SOPORTE, CONTRAVENTEO Y ARRASTRES (POLINES, BARROTES Y CHAFLANES). INCLUYE TODO LO NECESARIO PA</v>
          </cell>
          <cell r="C97" t="str">
            <v>M2</v>
          </cell>
          <cell r="D97">
            <v>198.99</v>
          </cell>
          <cell r="E97">
            <v>198.99</v>
          </cell>
          <cell r="F97">
            <v>198.99</v>
          </cell>
          <cell r="G97">
            <v>198.99</v>
          </cell>
          <cell r="H97">
            <v>228.83</v>
          </cell>
          <cell r="I97">
            <v>200.08</v>
          </cell>
          <cell r="J97">
            <v>200.08</v>
          </cell>
          <cell r="K97">
            <v>200.08</v>
          </cell>
          <cell r="L97">
            <v>200.08</v>
          </cell>
        </row>
        <row r="99">
          <cell r="A99">
            <v>1316000053</v>
          </cell>
          <cell r="B99" t="str">
            <v xml:space="preserve">CIMBRA PARA LOSAS Y TRABES DE AZOTEA ACABADO COMUN CON MADERA DE PINO; INCLUYE: CIMBRADO, DESCIMBRADO, HERRAMIENTA, ANDAMIOS, MADERA DE PINO DE TERCERA PARA SOPORTE, CONTRAVENTEO Y ARRASTRES (POLINES, BARROTES Y CHAFLANES). INCLUYE TODO LO NECESARIO PARA </v>
          </cell>
          <cell r="C99" t="str">
            <v>M2</v>
          </cell>
          <cell r="D99">
            <v>216.54</v>
          </cell>
          <cell r="E99">
            <v>216.54</v>
          </cell>
          <cell r="F99">
            <v>216.54</v>
          </cell>
          <cell r="G99">
            <v>216.54</v>
          </cell>
          <cell r="H99">
            <v>246.38</v>
          </cell>
          <cell r="I99">
            <v>217.62</v>
          </cell>
          <cell r="J99">
            <v>217.62</v>
          </cell>
          <cell r="K99">
            <v>217.62</v>
          </cell>
          <cell r="L99">
            <v>217.62</v>
          </cell>
        </row>
        <row r="101">
          <cell r="A101">
            <v>1316000063</v>
          </cell>
          <cell r="B101" t="str">
            <v>CIMBRA PARA LOSAS Y TRABES DE AZOTEA APARENTE CON CIMBRAPLAY Y MADERA DE 3a. MEDIDA POR SUPERFICIE DE CONTACTO, INCLUYE: MATERIA LES, MANO DE OBRA EN HABILITADO, CIMBRADO Y DESCIMBRADO. INCLUYE TODO LO NECESARIO PARA SU CORRECTA EJECUCION.</v>
          </cell>
          <cell r="C101" t="str">
            <v>M2</v>
          </cell>
          <cell r="D101">
            <v>308.89999999999998</v>
          </cell>
          <cell r="E101">
            <v>308.89999999999998</v>
          </cell>
          <cell r="F101">
            <v>308.89999999999998</v>
          </cell>
          <cell r="G101">
            <v>308.89999999999998</v>
          </cell>
          <cell r="H101">
            <v>342.04</v>
          </cell>
          <cell r="I101">
            <v>310.14999999999998</v>
          </cell>
          <cell r="J101">
            <v>310.14999999999998</v>
          </cell>
          <cell r="K101">
            <v>310.14999999999998</v>
          </cell>
          <cell r="L101">
            <v>310.14999999999998</v>
          </cell>
        </row>
        <row r="103">
          <cell r="A103">
            <v>1317000013</v>
          </cell>
          <cell r="B103" t="str">
            <v>CIMBRA EN MUROS HASTA 3.00 M. DE ALTURA ACABADO COMUN CON MADERA DE PINO; INCLUYE: CIMBRADO, DESCIMBRADO, HERRAMIENTA, ANDAMIOS, MADERA DE PINO DE TERCERA PARA SOPORTE, CONTRAVENTEO Y ARRASTRES. INCLUYE TODO LO NECESARIO PARA SU CORRECTA EJECUCION.</v>
          </cell>
          <cell r="C103" t="str">
            <v>M2</v>
          </cell>
          <cell r="D103">
            <v>176.37</v>
          </cell>
          <cell r="E103">
            <v>176.37</v>
          </cell>
          <cell r="F103">
            <v>176.37</v>
          </cell>
          <cell r="G103">
            <v>176.37</v>
          </cell>
          <cell r="H103">
            <v>209.74</v>
          </cell>
          <cell r="I103">
            <v>177.63</v>
          </cell>
          <cell r="J103">
            <v>177.63</v>
          </cell>
          <cell r="K103">
            <v>177.63</v>
          </cell>
          <cell r="L103">
            <v>177.63</v>
          </cell>
        </row>
        <row r="105">
          <cell r="A105">
            <v>1317000023</v>
          </cell>
          <cell r="B105" t="str">
            <v>CIMBRA EN MUROS HASTA 3.00 M. DE ALTURA ACABADO APARENTE CON CIMBRAPLAY Y MADERA DE PINO DE 3a. INCLUYE: CIMBRADO, DESCIMBRADO, HERRAMIENTA, ANDAMIOS, MADERA DE PINO DE TERCERA PARA SOPORTE, CONTRAVENTEO Y ARRASTRES. INCLUYE TODO LO NECESARIO PARA SU CORR</v>
          </cell>
          <cell r="C105" t="str">
            <v>M2</v>
          </cell>
          <cell r="D105">
            <v>259.49</v>
          </cell>
          <cell r="E105">
            <v>259.49</v>
          </cell>
          <cell r="F105">
            <v>259.49</v>
          </cell>
          <cell r="G105">
            <v>259.49</v>
          </cell>
          <cell r="H105">
            <v>289.55</v>
          </cell>
          <cell r="I105">
            <v>260.58</v>
          </cell>
          <cell r="J105">
            <v>260.58</v>
          </cell>
          <cell r="K105">
            <v>260.58</v>
          </cell>
          <cell r="L105">
            <v>260.58</v>
          </cell>
        </row>
        <row r="107">
          <cell r="A107">
            <v>1318000013</v>
          </cell>
          <cell r="B107" t="str">
            <v>CIMBRA EN MUROS DE 3.0 A 6.0M DE ALTURA,  ACABADO COMUN CON MADERA DE PINO; INCLUYE: CIMBRADO, DESCIMBRADO, HERRAMIENTA, ANDAMIOS, MADERA DE PINO DE TERCERA PARA SOPORTE, CONTRAVENTEO Y ARRASTRES. INCLUYE TODO LO NECESARIO PARA SU CORRECTA EJECUCION.</v>
          </cell>
          <cell r="C107" t="str">
            <v>M2</v>
          </cell>
          <cell r="D107">
            <v>190.14</v>
          </cell>
          <cell r="E107">
            <v>190.14</v>
          </cell>
          <cell r="F107">
            <v>190.14</v>
          </cell>
          <cell r="G107">
            <v>190.14</v>
          </cell>
          <cell r="H107">
            <v>227.69</v>
          </cell>
          <cell r="I107">
            <v>191.53</v>
          </cell>
          <cell r="J107">
            <v>191.53</v>
          </cell>
          <cell r="K107">
            <v>191.53</v>
          </cell>
          <cell r="L107">
            <v>191.53</v>
          </cell>
        </row>
        <row r="109">
          <cell r="A109">
            <v>1319000013</v>
          </cell>
          <cell r="B109" t="str">
            <v>CIMBRA PARA TRABES Y COLUMNAS DE 6 A 10M DE ALTURA. PARA TANQUES ELEVADOS,  ACABADO COMUN CON MADERA DE PINO; INCLUYE: CIMBRADO, DESCIMBRADO, HERRAMIENTA, ANDAMIOS, MADERA DE PINO DE TERCERA PARA SOPORTE, CONTRAVENTEO Y ARRASTRES. INCLUYE TODO LO NECESARI</v>
          </cell>
          <cell r="C109" t="str">
            <v>M2</v>
          </cell>
          <cell r="D109">
            <v>223.73</v>
          </cell>
          <cell r="E109">
            <v>223.73</v>
          </cell>
          <cell r="F109">
            <v>223.73</v>
          </cell>
          <cell r="G109">
            <v>223.73</v>
          </cell>
          <cell r="H109">
            <v>276.99</v>
          </cell>
          <cell r="I109">
            <v>225.4</v>
          </cell>
          <cell r="J109">
            <v>225.4</v>
          </cell>
          <cell r="K109">
            <v>225.4</v>
          </cell>
          <cell r="L109">
            <v>225.4</v>
          </cell>
        </row>
        <row r="111">
          <cell r="A111">
            <v>1320000013</v>
          </cell>
          <cell r="B111" t="str">
            <v>CIMBRA PARA TRABES Y COLUMNAS DE 10 A 15 M. DE ALTURA PARA TANQUES ELEVADOS ACABADO COMUN CON MADERA DE PINO; INCLUYE: CIMBRADO, DESCIMBRADO, HERRAMIENTA, ANDAMIOS, MADERA DE PINO DE TERCERA PARA SOPORTE, CONTRAVENTEO Y ARRASTRES. INCLUYE TODO LO NECESARI</v>
          </cell>
          <cell r="C111" t="str">
            <v>M2</v>
          </cell>
          <cell r="D111">
            <v>250</v>
          </cell>
          <cell r="E111">
            <v>250</v>
          </cell>
          <cell r="F111">
            <v>250</v>
          </cell>
          <cell r="G111">
            <v>250</v>
          </cell>
          <cell r="H111">
            <v>313.2</v>
          </cell>
          <cell r="I111">
            <v>251.95</v>
          </cell>
          <cell r="J111">
            <v>251.95</v>
          </cell>
          <cell r="K111">
            <v>251.95</v>
          </cell>
          <cell r="L111">
            <v>251.95</v>
          </cell>
        </row>
        <row r="114">
          <cell r="A114">
            <v>1321000013</v>
          </cell>
          <cell r="B114" t="str">
            <v>CIMBRA PARA LOSA DE 6 A 10M DE ALTURA. PARA TANQUES ELEVADOS,  ACABADO COMUN CON MADERA DE PINO; INCLUYE: CIMBRADO, DESCIMBRADO, HERRAMIENTA, ANDAMIOS, MADERA DE PINO DE TERCERA PARA SOPORTE, CONTRAVENTEO Y ARRASTRES. INCLUYE TODO LO NECESARIO PARA SU COR</v>
          </cell>
          <cell r="C114" t="str">
            <v>M2</v>
          </cell>
          <cell r="D114">
            <v>266.02999999999997</v>
          </cell>
          <cell r="E114">
            <v>266.02999999999997</v>
          </cell>
          <cell r="F114">
            <v>266.02999999999997</v>
          </cell>
          <cell r="G114">
            <v>266.02999999999997</v>
          </cell>
          <cell r="H114">
            <v>317.52</v>
          </cell>
          <cell r="I114">
            <v>267.64999999999998</v>
          </cell>
          <cell r="J114">
            <v>267.64999999999998</v>
          </cell>
          <cell r="K114">
            <v>267.64999999999998</v>
          </cell>
          <cell r="L114">
            <v>267.64999999999998</v>
          </cell>
        </row>
        <row r="116">
          <cell r="A116">
            <v>1322000013</v>
          </cell>
          <cell r="B116" t="str">
            <v>CIMBRA PARA LOSAS DE 10 A 15 M. DE ALTURA PARA TANQUES ELEVADOS ACABADO COMUN CON MADERA DE PINO; INCLUYE: CIMBRADO, DESCIMBRADO, HERRAMIENTA, ANDAMIOS, MADERA DE PINO DE TERCERA PARA SOPORTE, CONTRAVENTEO Y ARRASTRES. INCLUYE TODO LO NECESARIO PARA SU CO</v>
          </cell>
          <cell r="C116" t="str">
            <v>M2</v>
          </cell>
          <cell r="D116">
            <v>280.49</v>
          </cell>
          <cell r="E116">
            <v>280.49</v>
          </cell>
          <cell r="F116">
            <v>280.49</v>
          </cell>
          <cell r="G116">
            <v>280.49</v>
          </cell>
          <cell r="H116">
            <v>338.52</v>
          </cell>
          <cell r="I116">
            <v>282.3</v>
          </cell>
          <cell r="J116">
            <v>282.3</v>
          </cell>
          <cell r="K116">
            <v>282.3</v>
          </cell>
          <cell r="L116">
            <v>282.3</v>
          </cell>
        </row>
        <row r="118">
          <cell r="B118" t="str">
            <v>Total  Cimbras</v>
          </cell>
        </row>
        <row r="119">
          <cell r="A119" t="str">
            <v>A0506</v>
          </cell>
          <cell r="B119" t="str">
            <v>Acero de Refuerzo</v>
          </cell>
        </row>
        <row r="120">
          <cell r="A120">
            <v>1212000011</v>
          </cell>
          <cell r="B120" t="str">
            <v>ACERO PARA REFUERZO EN CIMENTACIÓN CON VARILLA NO.2 Fy = 2400 KG/CM2, INCLUYE: SUMINISTRO EN OBRA, ACARREOS INTERNOS, HABILITADO, COLOCACIÓN, AMARRE, GANCHOS, TRASLAPES, DESPERDICIOS, DOBLECES EN CUALQUIER ELEMENTO ESTRUCTURAL, HERRAMIENTA MENOR Y MANO DE</v>
          </cell>
          <cell r="C120" t="str">
            <v>KG</v>
          </cell>
          <cell r="D120">
            <v>22.43</v>
          </cell>
          <cell r="E120">
            <v>22.43</v>
          </cell>
          <cell r="F120">
            <v>22.43</v>
          </cell>
          <cell r="G120">
            <v>22.43</v>
          </cell>
          <cell r="H120">
            <v>24.74</v>
          </cell>
          <cell r="I120">
            <v>22.54</v>
          </cell>
          <cell r="J120">
            <v>22.54</v>
          </cell>
          <cell r="K120">
            <v>22.54</v>
          </cell>
          <cell r="L120">
            <v>22.54</v>
          </cell>
        </row>
        <row r="122">
          <cell r="A122">
            <v>1212000021</v>
          </cell>
          <cell r="B122" t="str">
            <v xml:space="preserve">ACERO PARA REFUERZO EN CIMENTACIÓN CON VARILLA NO. 3 Fy = 4200 KG/CM2, INCLUYE: SUMINISTRO EN OBRA, ACARREOS INTERNOS, HABILITADO, COLOCACIÓN, AMARRE, GANCHOS, TRASLAPES, DESPERDICIOS,  DOBLECES EN CUALQUIER ELEMENTO ESTRUCTURAL, HERRAMIENTA MENOR Y MANO </v>
          </cell>
          <cell r="C122" t="str">
            <v>KG</v>
          </cell>
          <cell r="D122">
            <v>20.420000000000002</v>
          </cell>
          <cell r="E122">
            <v>20.420000000000002</v>
          </cell>
          <cell r="F122">
            <v>20.420000000000002</v>
          </cell>
          <cell r="G122">
            <v>20.420000000000002</v>
          </cell>
          <cell r="H122">
            <v>22.26</v>
          </cell>
          <cell r="I122">
            <v>20.49</v>
          </cell>
          <cell r="J122">
            <v>20.49</v>
          </cell>
          <cell r="K122">
            <v>20.49</v>
          </cell>
          <cell r="L122">
            <v>20.49</v>
          </cell>
        </row>
        <row r="124">
          <cell r="A124">
            <v>1212000031</v>
          </cell>
          <cell r="B124" t="str">
            <v xml:space="preserve">ACERO PARA REFUERZO EN CIMENTACIÓN CON VARILLA NO.4, 5, 6 AL 12 Fy=4200 KG/CM2, INCLUYE: SUMINISTRO EN OBRA, ACARREOS INTERNOS, HABILITADO, COLOCACIÓN, AMARRE, GANCHOS, TRASLAPES, DESPERDICIOS,  DOBLECES, HERRAMIENTA MENOR Y MANO DE OBRA. INCLUYE TODO LO </v>
          </cell>
          <cell r="C124" t="str">
            <v>KG</v>
          </cell>
          <cell r="D124">
            <v>19.010000000000002</v>
          </cell>
          <cell r="E124">
            <v>19.010000000000002</v>
          </cell>
          <cell r="F124">
            <v>19.010000000000002</v>
          </cell>
          <cell r="G124">
            <v>19.010000000000002</v>
          </cell>
          <cell r="H124">
            <v>20.54</v>
          </cell>
          <cell r="I124">
            <v>19.059999999999999</v>
          </cell>
          <cell r="J124">
            <v>19.059999999999999</v>
          </cell>
          <cell r="K124">
            <v>19.059999999999999</v>
          </cell>
          <cell r="L124">
            <v>19.059999999999999</v>
          </cell>
        </row>
        <row r="126">
          <cell r="A126">
            <v>1303000011</v>
          </cell>
          <cell r="B126" t="str">
            <v>ACERO DE REFUERZO EN MUROS Y COLUMNAS CON VARILLA DEL No. 2, Fy=2400 KG/CM2, DE 0.00 A 3.00 METROS DE ALTURA; INCLUYE:  ACARREOS INTERNOS, SUMINISTRO EN OBRA,  HABILITADO, COLOCACIÓN,  AMARRES, GANCHOS, TRASLAPES, DESPERDICIOS,  DOBLECES, HERRAMIENTA MENO</v>
          </cell>
          <cell r="C126" t="str">
            <v>KG</v>
          </cell>
          <cell r="D126">
            <v>22.43</v>
          </cell>
          <cell r="E126">
            <v>22.43</v>
          </cell>
          <cell r="F126">
            <v>22.43</v>
          </cell>
          <cell r="G126">
            <v>22.43</v>
          </cell>
          <cell r="H126">
            <v>24.74</v>
          </cell>
          <cell r="I126">
            <v>22.54</v>
          </cell>
          <cell r="J126">
            <v>22.54</v>
          </cell>
          <cell r="K126">
            <v>22.54</v>
          </cell>
          <cell r="L126">
            <v>22.54</v>
          </cell>
        </row>
        <row r="128">
          <cell r="A128">
            <v>1303000021</v>
          </cell>
          <cell r="B128" t="str">
            <v>ACERO DE REFUERZO EN MUROS Y COLUMNAS, CON VARILLA DEL No. 3 Fy=4000 KG/CM2, DE 0.00 A 3.00 MTS. DE ALTURA; INCLUYE: SUMINISTRO EN OBRA, ACARREOS INTERNOS, HABILITADO, COLOCACIÓN AMARRES, GANCHOS, TRASLAPES, DESPERDICIOS,  DOBLECES, HERRAMIENTA MENOR Y MA</v>
          </cell>
          <cell r="C128" t="str">
            <v>KG</v>
          </cell>
          <cell r="D128">
            <v>19.239999999999998</v>
          </cell>
          <cell r="E128">
            <v>19.239999999999998</v>
          </cell>
          <cell r="F128">
            <v>19.239999999999998</v>
          </cell>
          <cell r="G128">
            <v>19.239999999999998</v>
          </cell>
          <cell r="H128">
            <v>20.76</v>
          </cell>
          <cell r="I128">
            <v>19.29</v>
          </cell>
          <cell r="J128">
            <v>19.29</v>
          </cell>
          <cell r="K128">
            <v>19.29</v>
          </cell>
          <cell r="L128">
            <v>19.29</v>
          </cell>
        </row>
        <row r="130">
          <cell r="A130">
            <v>1303000031</v>
          </cell>
          <cell r="B130" t="str">
            <v>ACERO DE REFUERZO EN MUROS Y COLUMNAS, CON VARILLA DEL No. 4 AL 12, Fy=4000 KG/CM2, DE 0.00 A 3.00 MTS. DE ALTURA; INCLUYE: SUMINISTRO EN OBRA, ACARREOS INTERNOS, HABILITADO, COLOCACIÓN AMARRES, GANCHOS, TRASLAPES, DESPERDICIOS,  DOBLECES, HERRAMIENTA MEN</v>
          </cell>
          <cell r="C130" t="str">
            <v>KG</v>
          </cell>
          <cell r="D130">
            <v>18.149999999999999</v>
          </cell>
          <cell r="E130">
            <v>18.149999999999999</v>
          </cell>
          <cell r="F130">
            <v>18.149999999999999</v>
          </cell>
          <cell r="G130">
            <v>18.149999999999999</v>
          </cell>
          <cell r="H130">
            <v>19.48</v>
          </cell>
          <cell r="I130">
            <v>18.21</v>
          </cell>
          <cell r="J130">
            <v>18.21</v>
          </cell>
          <cell r="K130">
            <v>18.21</v>
          </cell>
          <cell r="L130">
            <v>18.21</v>
          </cell>
        </row>
        <row r="132">
          <cell r="A132">
            <v>1303000041</v>
          </cell>
          <cell r="B132" t="str">
            <v xml:space="preserve">ACERO DE REFUERZO EN MUROS Y COLUMNAS CON VARILLA DEL NO. 2, Fy=2400 KG/CM2, DE 3.00 A 6.00 METROS DE ALTURA; INCLUYE: ACARREOS INTERNOS, SUMINISTRO EN OBRA, HABILITADO, COLOCACIÓN AMARRES, GANCHOS, TRASLAPES, DESPERDICIOS,  DOBLECES, HERRAMIENTA MENOR Y </v>
          </cell>
          <cell r="C132" t="str">
            <v>KG</v>
          </cell>
          <cell r="D132">
            <v>23.7</v>
          </cell>
          <cell r="E132">
            <v>23.7</v>
          </cell>
          <cell r="F132">
            <v>23.7</v>
          </cell>
          <cell r="G132">
            <v>23.7</v>
          </cell>
          <cell r="H132">
            <v>26.35</v>
          </cell>
          <cell r="I132">
            <v>23.82</v>
          </cell>
          <cell r="J132">
            <v>23.82</v>
          </cell>
          <cell r="K132">
            <v>23.82</v>
          </cell>
          <cell r="L132">
            <v>23.82</v>
          </cell>
        </row>
        <row r="134">
          <cell r="A134">
            <v>1303000051</v>
          </cell>
          <cell r="B134" t="str">
            <v>ACERO DE REFUERZO EN MUROS Y COLUMNAS CON VARILLA DEL No. 3, Fy=4000 KG/CM2, DE 3.00 A 6.00 METROS DE ALTURA;  INCLUYE: ACARREOS INTERNOS, SUMINISTRO EN OBRA,  HABILITADO, COLOCACIÓN,  AMARRES, GANCHOS, TRASLAPES, DESPERDICIOS,  DOBLECES, HERRAMIENTA MENO</v>
          </cell>
          <cell r="C134" t="str">
            <v>KG</v>
          </cell>
          <cell r="D134">
            <v>19.89</v>
          </cell>
          <cell r="E134">
            <v>19.89</v>
          </cell>
          <cell r="F134">
            <v>19.89</v>
          </cell>
          <cell r="G134">
            <v>19.89</v>
          </cell>
          <cell r="H134">
            <v>21.59</v>
          </cell>
          <cell r="I134">
            <v>19.97</v>
          </cell>
          <cell r="J134">
            <v>19.97</v>
          </cell>
          <cell r="K134">
            <v>19.97</v>
          </cell>
          <cell r="L134">
            <v>19.97</v>
          </cell>
        </row>
        <row r="136">
          <cell r="A136">
            <v>1303000061</v>
          </cell>
          <cell r="B136" t="str">
            <v>ACERO DE REFUERZO EN MUROS Y COLUMNAS CON VARILLA DEL No. 4 AL 12, Fy=4000 KG/CM2, DE 3.00 A 6.00 METROS DE ALTURA; INCLUYE: ACARREOS INTERNOS, SUMINISTRO EN OBRA, HABILITADO, COLOCACIÓN AMARRES, GANCHOS, TRASLAPES, DESPERDICIOS, DOBLECES, HERRAMIENTA MEN</v>
          </cell>
          <cell r="C136" t="str">
            <v>KG</v>
          </cell>
          <cell r="D136">
            <v>18.760000000000002</v>
          </cell>
          <cell r="E136">
            <v>18.760000000000002</v>
          </cell>
          <cell r="F136">
            <v>18.760000000000002</v>
          </cell>
          <cell r="G136">
            <v>18.760000000000002</v>
          </cell>
          <cell r="H136">
            <v>20.239999999999998</v>
          </cell>
          <cell r="I136">
            <v>18.82</v>
          </cell>
          <cell r="J136">
            <v>18.82</v>
          </cell>
          <cell r="K136">
            <v>18.82</v>
          </cell>
          <cell r="L136">
            <v>18.82</v>
          </cell>
        </row>
        <row r="138">
          <cell r="A138">
            <v>1303000071</v>
          </cell>
          <cell r="B138" t="str">
            <v>ACERO DE REFUERZO EN MUROS Y COLUMNAS CON VARILLA DEL No. 2, Fy=2400 KG/CM2, DE 6.00 A 12.00 METROS DE ALTURA;  INCLUYE: ACARREOS INTERNOS, SUMINISTRO EN OBRA, HABILITADO, COLOCACIÓN, AMARRES, GANCHOS, TRASLAPES, DESPERDICIOS,  HERRAMIENTA MENOR Y MANO DE</v>
          </cell>
          <cell r="C138" t="str">
            <v>KG</v>
          </cell>
          <cell r="D138">
            <v>24.49</v>
          </cell>
          <cell r="E138">
            <v>24.49</v>
          </cell>
          <cell r="F138">
            <v>24.49</v>
          </cell>
          <cell r="G138">
            <v>24.49</v>
          </cell>
          <cell r="H138">
            <v>27.33</v>
          </cell>
          <cell r="I138">
            <v>24.61</v>
          </cell>
          <cell r="J138">
            <v>24.61</v>
          </cell>
          <cell r="K138">
            <v>24.61</v>
          </cell>
          <cell r="L138">
            <v>24.61</v>
          </cell>
        </row>
        <row r="140">
          <cell r="A140">
            <v>1303000081</v>
          </cell>
          <cell r="B140" t="str">
            <v>ACERO DE REFUERZO EN MUROS Y COLUMNAS CON VARILLA DEL No. 3, Fy=4000 KG/CM2, DE 6.00 A 12.00 METROS DE ALTURA;  INCLUYE: ACARREOS INTERNOS, SUMINISTRO EN OBRA, HABILITADO, COLOCACIÓN, AMARRES, GANCHOS, TRASLAPES, DESPERDICIOS,  HERRAMIENTA MENOR Y MANO DE</v>
          </cell>
          <cell r="C140" t="str">
            <v>KG</v>
          </cell>
          <cell r="D140">
            <v>21.21</v>
          </cell>
          <cell r="E140">
            <v>21.21</v>
          </cell>
          <cell r="F140">
            <v>21.21</v>
          </cell>
          <cell r="G140">
            <v>21.21</v>
          </cell>
          <cell r="H140">
            <v>23.27</v>
          </cell>
          <cell r="I140">
            <v>21.3</v>
          </cell>
          <cell r="J140">
            <v>21.3</v>
          </cell>
          <cell r="K140">
            <v>21.3</v>
          </cell>
          <cell r="L140">
            <v>21.3</v>
          </cell>
        </row>
        <row r="142">
          <cell r="A142">
            <v>1303000091</v>
          </cell>
          <cell r="B142" t="str">
            <v>ACERO DE REFUERZO EN MUROS Y COLUMNAS CON VARILLA DEL No 4 AL 12, Fy=4000 KG/CM2, DE 6.00 A 12.00 MTS. DE ALTURA; INCLUYE: .SUMINISTRO EN OBRA, ACARREOS INTERNOS, HABILITADO, COLOCACIÓN,  AMARRES, GANCHOS, TRASLAPES, DESPERDICIOS,  DOBLECES, HERRAMIENTA M</v>
          </cell>
          <cell r="C142" t="str">
            <v>KG</v>
          </cell>
          <cell r="D142">
            <v>19.84</v>
          </cell>
          <cell r="E142">
            <v>19.84</v>
          </cell>
          <cell r="F142">
            <v>19.84</v>
          </cell>
          <cell r="G142">
            <v>19.84</v>
          </cell>
          <cell r="H142">
            <v>21.59</v>
          </cell>
          <cell r="I142">
            <v>19.940000000000001</v>
          </cell>
          <cell r="J142">
            <v>19.940000000000001</v>
          </cell>
          <cell r="K142">
            <v>19.940000000000001</v>
          </cell>
          <cell r="L142">
            <v>19.940000000000001</v>
          </cell>
        </row>
        <row r="144">
          <cell r="A144">
            <v>1303000092</v>
          </cell>
          <cell r="B144" t="str">
            <v>ACERO DE REFUERZO EN ESTRUCTURA CON ALAMBRON No. 2 Fy= 2400 KG/CM2 INCLUYE: ACARREOS INTERNOS, SUMINISTRO EN OBRA, HABILITADO, COLOCACIÓN AMARRES, GANCHOS, TRASLAPES, DESPERDICIOS, SILLETAS, DOBLECES, HERRAMIENTA MENOR Y MANO DE OBRA. INCLUYE TODO LO NECE</v>
          </cell>
          <cell r="C144" t="str">
            <v>KG</v>
          </cell>
          <cell r="D144">
            <v>21.92</v>
          </cell>
          <cell r="E144">
            <v>21.92</v>
          </cell>
          <cell r="F144">
            <v>21.92</v>
          </cell>
          <cell r="G144">
            <v>21.92</v>
          </cell>
          <cell r="H144">
            <v>24.08</v>
          </cell>
          <cell r="I144">
            <v>22.01</v>
          </cell>
          <cell r="J144">
            <v>22.01</v>
          </cell>
          <cell r="K144">
            <v>22.01</v>
          </cell>
          <cell r="L144">
            <v>22.01</v>
          </cell>
        </row>
        <row r="146">
          <cell r="A146">
            <v>1303000093</v>
          </cell>
          <cell r="B146" t="str">
            <v>ACERO DE REFUERZO EN ESTRUCTURA DIÁMETRO No. 3 Fy= 4200 KG/CM2 INCLUYE: ACARREOS INTERNOS, SUMINISTRO EN OBRA, HABILITADO, COLOCACIÓN, AMARRES, GANCHOS, TRASLAPES, DESPERDICIOS, SILLETAS, DOBLECES, HERRAMIENTA MENOR Y MANO DE OBRA. INCLUYE TODO LO NECESAR</v>
          </cell>
          <cell r="C146" t="str">
            <v>KG</v>
          </cell>
          <cell r="D146">
            <v>19.239999999999998</v>
          </cell>
          <cell r="E146">
            <v>19.239999999999998</v>
          </cell>
          <cell r="F146">
            <v>19.239999999999998</v>
          </cell>
          <cell r="G146">
            <v>19.239999999999998</v>
          </cell>
          <cell r="H146">
            <v>20.76</v>
          </cell>
          <cell r="I146">
            <v>19.29</v>
          </cell>
          <cell r="J146">
            <v>19.29</v>
          </cell>
          <cell r="K146">
            <v>19.29</v>
          </cell>
          <cell r="L146">
            <v>19.29</v>
          </cell>
        </row>
        <row r="148">
          <cell r="A148">
            <v>1303000094</v>
          </cell>
          <cell r="B148" t="str">
            <v>ACERO DE REFUERZO EN ESTRUCTURA DIÁMETRO. No. 4 Fy=4200 KG/CM2; INCLUYE: ACARREOS INTERNOS, SUMINISTRO EN OBRA, CHABILITADO, COLOCACIÓN AMARRES, GANCHOS, TRASLAPES, DESPERDICIOS, DOBLECES, SILLETAS, HERRAMIENTA MENOR Y MANO DE OBRA. INCLUYE TODO LO NECESA</v>
          </cell>
          <cell r="C148" t="str">
            <v>KG</v>
          </cell>
          <cell r="D148">
            <v>18.149999999999999</v>
          </cell>
          <cell r="E148">
            <v>18.149999999999999</v>
          </cell>
          <cell r="F148">
            <v>18.149999999999999</v>
          </cell>
          <cell r="G148">
            <v>18.149999999999999</v>
          </cell>
          <cell r="H148">
            <v>19.48</v>
          </cell>
          <cell r="I148">
            <v>18.21</v>
          </cell>
          <cell r="J148">
            <v>18.21</v>
          </cell>
          <cell r="K148">
            <v>18.21</v>
          </cell>
          <cell r="L148">
            <v>18.21</v>
          </cell>
        </row>
        <row r="150">
          <cell r="A150">
            <v>1310000011</v>
          </cell>
          <cell r="B150" t="str">
            <v>ACERO DE REFUERZO EN LOSAS Y TRABES DE ENTREPISO CON VARILLA NUM.2 Fy=2400 KG/CM2,  INCLUYE: ACARREOS INTERNOS, SUMINISTRO EN OBRA, HABILITADO, COLOCACIÓN,  AMARRES, GANCHOS, TRASLAPES, DESPERDICIOS,  DOBLECES, HERRAMIENTA MENOR Y MANO DE OBRA. INCLUYE TO</v>
          </cell>
          <cell r="C150" t="str">
            <v>KG</v>
          </cell>
          <cell r="D150">
            <v>21.44</v>
          </cell>
          <cell r="E150">
            <v>21.44</v>
          </cell>
          <cell r="F150">
            <v>21.44</v>
          </cell>
          <cell r="G150">
            <v>21.44</v>
          </cell>
          <cell r="H150">
            <v>23.5</v>
          </cell>
          <cell r="I150">
            <v>21.53</v>
          </cell>
          <cell r="J150">
            <v>21.53</v>
          </cell>
          <cell r="K150">
            <v>21.53</v>
          </cell>
          <cell r="L150">
            <v>21.53</v>
          </cell>
        </row>
        <row r="152">
          <cell r="A152">
            <v>1310000021</v>
          </cell>
          <cell r="B152" t="str">
            <v>ACERO DE REFUERZO EN LOSAS Y TRABES DE ENTREPISO CON VARILLA No. 3 Fy=4000 KG/CM2;  INCLUYE: ACARREOS INTERNOS, SUMINISTRO EN OBRA, HABILITADO, COLOCACIÓN,  AMARRES, GANCHOS, TRASLAPES, DESPERDICIOS, DOBLECES, HERRAMIENTA MENOR Y MANO DE OBRA. INCLUYE TOD</v>
          </cell>
          <cell r="C152" t="str">
            <v>KG</v>
          </cell>
          <cell r="D152">
            <v>19.239999999999998</v>
          </cell>
          <cell r="E152">
            <v>19.239999999999998</v>
          </cell>
          <cell r="F152">
            <v>19.239999999999998</v>
          </cell>
          <cell r="G152">
            <v>19.239999999999998</v>
          </cell>
          <cell r="H152">
            <v>20.76</v>
          </cell>
          <cell r="I152">
            <v>19.29</v>
          </cell>
          <cell r="J152">
            <v>19.29</v>
          </cell>
          <cell r="K152">
            <v>19.29</v>
          </cell>
          <cell r="L152">
            <v>19.29</v>
          </cell>
        </row>
        <row r="154">
          <cell r="A154">
            <v>1310000031</v>
          </cell>
          <cell r="B154" t="str">
            <v>ACERO DE REFUERZO EN LOSAS Y TRABES DE ENTREPISO CON VARILLA NO. 4 AL 12 Fy=4000 KG/CM2; INCLUYE: ACARREOS INTERNOS, SUMINISTRO EN OBRA, HABILITADO, COLOCACIÓN,  AMARRES, GANCHOS, TRASLAPES, DESPERDICIOS, DOBLECES, HERRAMIENTA MENOR Y MANO DE OBRA. INCLUY</v>
          </cell>
          <cell r="C154" t="str">
            <v>KG</v>
          </cell>
          <cell r="D154">
            <v>18.149999999999999</v>
          </cell>
          <cell r="E154">
            <v>18.149999999999999</v>
          </cell>
          <cell r="F154">
            <v>18.149999999999999</v>
          </cell>
          <cell r="G154">
            <v>18.149999999999999</v>
          </cell>
          <cell r="H154">
            <v>19.48</v>
          </cell>
          <cell r="I154">
            <v>18.21</v>
          </cell>
          <cell r="J154">
            <v>18.21</v>
          </cell>
          <cell r="K154">
            <v>18.21</v>
          </cell>
          <cell r="L154">
            <v>18.21</v>
          </cell>
        </row>
        <row r="156">
          <cell r="A156">
            <v>1310000041</v>
          </cell>
          <cell r="B156" t="str">
            <v>ACERO DE REFUERZO EN LOSAS Y TRABES DE AZOTEA CON VARILLA NO. 2 Fy= 2400 KG/CM2&gt;;  INCLUYE: ACARREOS INTERNOS, SUMINISTRO EN OBRA, HABILITADO, COLOCACIÓN,  AMARRES, GANCHOS, TRASLAPES, DESPERDICIOS, DOBLECES, HERRAMIENTA MENOR Y  MANO DE OBRA. INCLUYE TOD</v>
          </cell>
          <cell r="C156" t="str">
            <v>KG</v>
          </cell>
          <cell r="D156">
            <v>21.44</v>
          </cell>
          <cell r="E156">
            <v>21.44</v>
          </cell>
          <cell r="F156">
            <v>21.44</v>
          </cell>
          <cell r="G156">
            <v>21.44</v>
          </cell>
          <cell r="H156">
            <v>23.5</v>
          </cell>
          <cell r="I156">
            <v>21.53</v>
          </cell>
          <cell r="J156">
            <v>21.53</v>
          </cell>
          <cell r="K156">
            <v>21.53</v>
          </cell>
          <cell r="L156">
            <v>21.53</v>
          </cell>
        </row>
        <row r="158">
          <cell r="A158">
            <v>1310000051</v>
          </cell>
          <cell r="B158" t="str">
            <v xml:space="preserve">ACERO DE REFUERZO EN LOSAS Y TRABES DE AZOTEA CON VARILLA NUM. 3 Fy=4000 KG/CM2;  INCLUYE: ACARREOS INTERNOS, SUMINISTRO EN OBRA, HABILITADO, COLOCACIÓN,  AMARRES, GANCHOS, TRASLAPES, DESPERDICIOS, DOBLECES, HERRAMIENTA MENOR Y MANO DE OBRA. INCLUYE TODO </v>
          </cell>
          <cell r="C158" t="str">
            <v>KG</v>
          </cell>
          <cell r="D158">
            <v>19.239999999999998</v>
          </cell>
          <cell r="E158">
            <v>19.239999999999998</v>
          </cell>
          <cell r="F158">
            <v>19.239999999999998</v>
          </cell>
          <cell r="G158">
            <v>19.239999999999998</v>
          </cell>
          <cell r="H158">
            <v>20.76</v>
          </cell>
          <cell r="I158">
            <v>19.29</v>
          </cell>
          <cell r="J158">
            <v>19.29</v>
          </cell>
          <cell r="K158">
            <v>19.29</v>
          </cell>
          <cell r="L158">
            <v>19.29</v>
          </cell>
        </row>
        <row r="160">
          <cell r="A160">
            <v>1310000061</v>
          </cell>
          <cell r="B160" t="str">
            <v>ACERO DE REFUERZO EN LOSAS Y TRABES DE AZOTEA CON VARILLA NÚMS.4, 5,6, AL 12, Fy=4000 KG/CM2;  INCLUYE: ACARREOS INTERNOS, SUMINISTRO EN OBRA, HABILITADO, COLOCACIÓN,  AMARRES, GANCHOS, TRASLAPES, DESPERDICIOS,  DOBLECES, HERRAMIENTA MENOR Y MANO DE OBRA.</v>
          </cell>
          <cell r="C160" t="str">
            <v>KG</v>
          </cell>
          <cell r="D160">
            <v>18.149999999999999</v>
          </cell>
          <cell r="E160">
            <v>18.149999999999999</v>
          </cell>
          <cell r="F160">
            <v>18.149999999999999</v>
          </cell>
          <cell r="G160">
            <v>18.149999999999999</v>
          </cell>
          <cell r="H160">
            <v>19.48</v>
          </cell>
          <cell r="I160">
            <v>18.21</v>
          </cell>
          <cell r="J160">
            <v>18.21</v>
          </cell>
          <cell r="K160">
            <v>18.21</v>
          </cell>
          <cell r="L160">
            <v>18.21</v>
          </cell>
        </row>
        <row r="162">
          <cell r="A162">
            <v>1508000011</v>
          </cell>
          <cell r="B162" t="str">
            <v>ACERO PARA REFUERZO EN CADENAS Y CASTILLOS, CON VARILLA DEL NO. 2 FY= 2400 KG/CM2, INCLUYE: ACARREOS INTERNOS, SUMINISTRO EN OBRA, HABILITADO, COLOCACIÓN,  AMARRES, GANCHOS, TRASLAPES, DESPERDICIOS, DOBLECES, HERRAMIENTA MENOR Y MANO DE OBRA. INCLUYE TODO</v>
          </cell>
          <cell r="C162" t="str">
            <v>KG</v>
          </cell>
          <cell r="D162">
            <v>21.92</v>
          </cell>
          <cell r="E162">
            <v>21.92</v>
          </cell>
          <cell r="F162">
            <v>21.92</v>
          </cell>
          <cell r="G162">
            <v>21.92</v>
          </cell>
          <cell r="H162">
            <v>24.08</v>
          </cell>
          <cell r="I162">
            <v>22.01</v>
          </cell>
          <cell r="J162">
            <v>22.01</v>
          </cell>
          <cell r="K162">
            <v>22.01</v>
          </cell>
          <cell r="L162">
            <v>22.01</v>
          </cell>
        </row>
        <row r="164">
          <cell r="A164">
            <v>1508000021</v>
          </cell>
          <cell r="B164" t="str">
            <v>ACERO PARA REFUERZO EN CADENAS Y CASTILLOS CON VARILLA No. 3 FY=4000 KG/CM2. INCLUYE: ACARREOS INTERNOS, SUMINISTRO EN OBRA, HABILITADO, COLOCACIÓN,  AMARRES, GANCHOS, TRASLAPES, DESPERDICIOS, DOBLECES, HERRAMIENTA MENOR Y MANO DE OBRA.. INCLUYE TODO LO N</v>
          </cell>
          <cell r="C164" t="str">
            <v>KG</v>
          </cell>
          <cell r="D164">
            <v>19.5</v>
          </cell>
          <cell r="E164">
            <v>19.5</v>
          </cell>
          <cell r="F164">
            <v>19.5</v>
          </cell>
          <cell r="G164">
            <v>19.5</v>
          </cell>
          <cell r="H164">
            <v>21.09</v>
          </cell>
          <cell r="I164">
            <v>19.57</v>
          </cell>
          <cell r="J164">
            <v>19.57</v>
          </cell>
          <cell r="K164">
            <v>19.57</v>
          </cell>
          <cell r="L164">
            <v>19.57</v>
          </cell>
        </row>
        <row r="166">
          <cell r="A166">
            <v>1508000031</v>
          </cell>
          <cell r="B166" t="str">
            <v>ACERO PARA REFUERZO EN CADENAS Y CASTILLOS CON VARILLAS DEL No. 4 AL 12 FY=4000 KG/CM2. INCLUYE: ACARREOS INTERNOS, SUMINISTRO EN OBRA, HABILITADO, COLOCACIÓN,  AMARRES, GANCHOS, TRASLAPES, DESPERDICIOS, DOBLECES, HERRAMIENTA MENOR Y MANO DE OBRA. INCLUYE</v>
          </cell>
          <cell r="C166" t="str">
            <v>KG</v>
          </cell>
          <cell r="D166">
            <v>18.34</v>
          </cell>
          <cell r="E166">
            <v>18.34</v>
          </cell>
          <cell r="F166">
            <v>18.34</v>
          </cell>
          <cell r="G166">
            <v>18.34</v>
          </cell>
          <cell r="H166">
            <v>19.71</v>
          </cell>
          <cell r="I166">
            <v>18.39</v>
          </cell>
          <cell r="J166">
            <v>18.39</v>
          </cell>
          <cell r="K166">
            <v>18.39</v>
          </cell>
          <cell r="L166">
            <v>18.39</v>
          </cell>
        </row>
        <row r="168">
          <cell r="B168" t="str">
            <v>Total  Acero de Refuerzo</v>
          </cell>
        </row>
        <row r="169">
          <cell r="A169" t="str">
            <v>A0507</v>
          </cell>
          <cell r="B169" t="str">
            <v>Acabados</v>
          </cell>
        </row>
        <row r="170">
          <cell r="A170">
            <v>1324000013</v>
          </cell>
          <cell r="B170" t="str">
            <v>APLANADOS Y EMBOQUILLADOS, CON TODOS LOS MATERIA LES Y MANO DE OBRA, INCLUYE OBTENCION, CRIBADO DE ARENA, DESCARGA, ACARREO, ALMACENAMIENTO DEL CEMENTO Y CALHIDRA, FABRICACION DEL MORTERO, COLOCACION DEL APLANADO Y TERMINADO DE LA SUPERFICIE. APLANADO CON</v>
          </cell>
          <cell r="C170" t="str">
            <v>M2</v>
          </cell>
          <cell r="D170">
            <v>104.3</v>
          </cell>
          <cell r="E170">
            <v>104.3</v>
          </cell>
          <cell r="F170">
            <v>104.3</v>
          </cell>
          <cell r="G170">
            <v>104.3</v>
          </cell>
          <cell r="H170">
            <v>154.5</v>
          </cell>
          <cell r="I170">
            <v>109.31</v>
          </cell>
          <cell r="J170">
            <v>105.26</v>
          </cell>
          <cell r="K170">
            <v>105.26</v>
          </cell>
          <cell r="L170">
            <v>105.26</v>
          </cell>
        </row>
        <row r="172">
          <cell r="A172">
            <v>1324000023</v>
          </cell>
          <cell r="B172" t="str">
            <v>APLANADO DE MURO CON MORTERO CEMENTO-ARENA 1:3, ACABADO PULIDO; INCLUYE: REMATES, BOQUILLAS, PREPARACION DE LA SUPERFICIE, PLOMEADO, ANDAMIOS Y MANO DE OBRA. INCLUYE TODO LO NECESARIO PARA SU CORRECTA EJECUCION.</v>
          </cell>
          <cell r="C172" t="str">
            <v>M2</v>
          </cell>
          <cell r="D172">
            <v>125.72</v>
          </cell>
          <cell r="E172">
            <v>125.72</v>
          </cell>
          <cell r="F172">
            <v>125.72</v>
          </cell>
          <cell r="G172">
            <v>125.72</v>
          </cell>
          <cell r="H172">
            <v>178.13</v>
          </cell>
          <cell r="I172">
            <v>132.49</v>
          </cell>
          <cell r="J172">
            <v>126.7</v>
          </cell>
          <cell r="K172">
            <v>126.7</v>
          </cell>
          <cell r="L172">
            <v>126.7</v>
          </cell>
        </row>
        <row r="174">
          <cell r="A174">
            <v>1324000033</v>
          </cell>
          <cell r="B174" t="str">
            <v>APLANADO DE MURO CON MORTERO CEMENTO-ARENA 1:5, ACABADO PULIDO; INCLUYE: REMATES, BOQUILLAS, PREPARACION DE LA SUPERFICIE, PLOMEADO, ANDAMIOS Y MANO DE OBRA. INCLUYE TODO LO NECESARIO PARA SU CORRECTA EJECUCION.</v>
          </cell>
          <cell r="C174" t="str">
            <v>M2</v>
          </cell>
          <cell r="D174">
            <v>132.71</v>
          </cell>
          <cell r="E174">
            <v>132.71</v>
          </cell>
          <cell r="F174">
            <v>132.71</v>
          </cell>
          <cell r="G174">
            <v>132.71</v>
          </cell>
          <cell r="H174">
            <v>192.8</v>
          </cell>
          <cell r="I174">
            <v>140.24</v>
          </cell>
          <cell r="J174">
            <v>133.85</v>
          </cell>
          <cell r="K174">
            <v>133.85</v>
          </cell>
          <cell r="L174">
            <v>133.85</v>
          </cell>
        </row>
        <row r="176">
          <cell r="A176">
            <v>1324000043</v>
          </cell>
          <cell r="B176" t="str">
            <v>APLANADO EN COLUMNA CON MORTERO CEMENTO-CAL-ARENA 1:2:6 A PLOMO Y REGLA, ACABADO CON PLANA DE MADERA; INCLUYE: REMATES, BOQUILLAS, PREPARACION DE LA SUPERFICIE, PLOMEADO, ANDAMIOS Y MANO DE OBRA. INCLUYE TODO LO NECESARIO PARA SU CORRECTA EJECUCION.</v>
          </cell>
          <cell r="C176" t="str">
            <v>M2</v>
          </cell>
          <cell r="D176">
            <v>114.25</v>
          </cell>
          <cell r="E176">
            <v>114.25</v>
          </cell>
          <cell r="F176">
            <v>114.25</v>
          </cell>
          <cell r="G176">
            <v>114.25</v>
          </cell>
          <cell r="H176">
            <v>161.06</v>
          </cell>
          <cell r="I176">
            <v>120.06</v>
          </cell>
          <cell r="J176">
            <v>115.15</v>
          </cell>
          <cell r="K176">
            <v>115.15</v>
          </cell>
          <cell r="L176">
            <v>115.15</v>
          </cell>
        </row>
        <row r="178">
          <cell r="A178">
            <v>1324000053</v>
          </cell>
          <cell r="B178" t="str">
            <v>APLANADO DE MURO CON MORTERO CEMENTO-CAL-ARENA 1:2:6 A PLOMO Y REGLA, ACABADO ESPONJEADO; INCLUYE: REMATES, BOQUILLAS, PREPARACION DE LA SUPERFICIE, PLOMEADO, ANDAMIOS Y MANO DE OBRA. (0.00 A 3.00 M DE ALTURA). INCLUYE TODO LO NECESARIO PARA SU CORRECTA E</v>
          </cell>
          <cell r="C178" t="str">
            <v>M2</v>
          </cell>
          <cell r="D178">
            <v>124.7</v>
          </cell>
          <cell r="E178">
            <v>124.7</v>
          </cell>
          <cell r="F178">
            <v>124.7</v>
          </cell>
          <cell r="G178">
            <v>124.7</v>
          </cell>
          <cell r="H178">
            <v>176.56</v>
          </cell>
          <cell r="I178">
            <v>130.6</v>
          </cell>
          <cell r="J178">
            <v>125.7</v>
          </cell>
          <cell r="K178">
            <v>125.7</v>
          </cell>
          <cell r="L178">
            <v>125.7</v>
          </cell>
        </row>
        <row r="180">
          <cell r="A180">
            <v>1324000063</v>
          </cell>
          <cell r="B180" t="str">
            <v xml:space="preserve">APLANADO DE MURO CON MORTERO CEMENTO-CAL-ARENA 1:2:6 A PLOMO Y REGLA, ACABADO ESPONJEADO; INCLUYE: EMBOQUILLADOS, REMATES, FORJADO RUSTICO, PREPARACION DE LA SUPERFICIE, ANDAMIOS Y MANO DE OBRA DE (3.00 A 6.00 M DE ALTURA). INCLUYE TODO LO NECESARIO PARA </v>
          </cell>
          <cell r="C180" t="str">
            <v>M2</v>
          </cell>
          <cell r="D180">
            <v>140.66</v>
          </cell>
          <cell r="E180">
            <v>140.66</v>
          </cell>
          <cell r="F180">
            <v>140.66</v>
          </cell>
          <cell r="G180">
            <v>140.66</v>
          </cell>
          <cell r="H180">
            <v>199.34</v>
          </cell>
          <cell r="I180">
            <v>146.74</v>
          </cell>
          <cell r="J180">
            <v>141.82</v>
          </cell>
          <cell r="K180">
            <v>141.82</v>
          </cell>
          <cell r="L180">
            <v>141.82</v>
          </cell>
        </row>
        <row r="182">
          <cell r="A182">
            <v>1324000073</v>
          </cell>
          <cell r="B182" t="str">
            <v>APLANADO DE MURO CON MORTERO CEMENTO-CAL-ARENA 1:2:6 A PLOMO Y REGLA, ACABADO ESPONJEADO; INCLUYE: EMBOQUILLADOS, REMATES, FORJADO RUSTICO, PREPARACION DE LA SUPERFICIE, ANDAMIOS Y MANO DE OBRA DE (6.00 A 12.00 M DE ALTURA). INCLUYE TODO LO NECESARIO PARA</v>
          </cell>
          <cell r="C182" t="str">
            <v>M2</v>
          </cell>
          <cell r="D182">
            <v>164.58</v>
          </cell>
          <cell r="E182">
            <v>164.58</v>
          </cell>
          <cell r="F182">
            <v>164.58</v>
          </cell>
          <cell r="G182">
            <v>164.58</v>
          </cell>
          <cell r="H182">
            <v>232.7</v>
          </cell>
          <cell r="I182">
            <v>170.89</v>
          </cell>
          <cell r="J182">
            <v>165.99</v>
          </cell>
          <cell r="K182">
            <v>165.99</v>
          </cell>
          <cell r="L182">
            <v>165.99</v>
          </cell>
        </row>
        <row r="185">
          <cell r="A185">
            <v>1324000083</v>
          </cell>
          <cell r="B185" t="str">
            <v>APLANADO EN PLAFON CON MORTERO CEMENTO-CAL-ARENA 1:2:6 A NIVEL Y REGLA, ACABADO ESPONJEADO; INCLUYE: REMATES, BOQUILLAS, FORJADO RUSTICO, PREPARACION DE LA SUPERFICIE, ANDAMIOS Y MANO DE OBRA. INCLUYE TODO LO NECESARIO PARA SU CORRECTA EJECUCION.</v>
          </cell>
          <cell r="C185" t="str">
            <v>M2</v>
          </cell>
          <cell r="D185">
            <v>126.17</v>
          </cell>
          <cell r="E185">
            <v>126.17</v>
          </cell>
          <cell r="F185">
            <v>126.17</v>
          </cell>
          <cell r="G185">
            <v>126.17</v>
          </cell>
          <cell r="H185">
            <v>178.11</v>
          </cell>
          <cell r="I185">
            <v>131.9</v>
          </cell>
          <cell r="J185">
            <v>127.18</v>
          </cell>
          <cell r="K185">
            <v>127.18</v>
          </cell>
          <cell r="L185">
            <v>127.18</v>
          </cell>
        </row>
        <row r="187">
          <cell r="A187">
            <v>1324000093</v>
          </cell>
          <cell r="B187" t="str">
            <v>APLANADO DE MURO ACABADO CERROTEADO CON CONCRETO F'c=100 KG/CM2, INCLUYE: PLOMEADO, ANDAMIOS, BOQUILLAS, PREPARACION DE LA SUPERFICIE Y MANO DE OBRA. INCLUYE TODO LO NECESARIO PARA SU CORRECTA EJECUCION.</v>
          </cell>
          <cell r="C187" t="str">
            <v>M2</v>
          </cell>
          <cell r="D187">
            <v>161.66999999999999</v>
          </cell>
          <cell r="E187">
            <v>161.66999999999999</v>
          </cell>
          <cell r="F187">
            <v>161.66999999999999</v>
          </cell>
          <cell r="G187">
            <v>161.66999999999999</v>
          </cell>
          <cell r="H187">
            <v>231.81</v>
          </cell>
          <cell r="I187">
            <v>171.18</v>
          </cell>
          <cell r="J187">
            <v>163</v>
          </cell>
          <cell r="K187">
            <v>163</v>
          </cell>
          <cell r="L187">
            <v>163</v>
          </cell>
        </row>
        <row r="189">
          <cell r="A189">
            <v>1324000103</v>
          </cell>
          <cell r="B189" t="str">
            <v>APLANADO DE MURO ACABADO CERROTEADO CON CONCRETO F'c=150 KG/CM2, INCLUYE: PLOMEADO, ANDAMIOS, BOQUILLAS, PREPARACION DE LA SUPERFICIE Y MANO DE OBRA. INCLUYE TODO LO NECESARIO PARA SU CORRECTA EJECUCION.</v>
          </cell>
          <cell r="C189" t="str">
            <v>M2</v>
          </cell>
          <cell r="D189">
            <v>165.83</v>
          </cell>
          <cell r="E189">
            <v>165.83</v>
          </cell>
          <cell r="F189">
            <v>165.83</v>
          </cell>
          <cell r="G189">
            <v>165.83</v>
          </cell>
          <cell r="H189">
            <v>235.71</v>
          </cell>
          <cell r="I189">
            <v>175.14</v>
          </cell>
          <cell r="J189">
            <v>167.16</v>
          </cell>
          <cell r="K189">
            <v>167.16</v>
          </cell>
          <cell r="L189">
            <v>167.16</v>
          </cell>
        </row>
        <row r="191">
          <cell r="A191">
            <v>1324000113</v>
          </cell>
          <cell r="B191" t="str">
            <v>EMBOQUILLADO DE MEZCLA EN MUROS CON MORTERO CEMENTO-CAL-ARENA 1:3:12; INCLUYE: HERRAMIENTA, MATERIALES, ANDAMIOS Y MANO DE OBRA. INCLUYE TODO LO NECESARIO PARA SU CORRECTA EJECUCION.</v>
          </cell>
          <cell r="C191" t="str">
            <v>M</v>
          </cell>
          <cell r="D191">
            <v>38.92</v>
          </cell>
          <cell r="E191">
            <v>38.92</v>
          </cell>
          <cell r="F191">
            <v>38.92</v>
          </cell>
          <cell r="G191">
            <v>38.92</v>
          </cell>
          <cell r="H191">
            <v>57.76</v>
          </cell>
          <cell r="I191">
            <v>39.94</v>
          </cell>
          <cell r="J191">
            <v>39.32</v>
          </cell>
          <cell r="K191">
            <v>39.32</v>
          </cell>
          <cell r="L191">
            <v>39.32</v>
          </cell>
        </row>
        <row r="193">
          <cell r="A193">
            <v>1324000123</v>
          </cell>
          <cell r="B193" t="str">
            <v>EMBOQUILLADO DE MEZCLA CON MORTERO CEMENTO-CAL-ARENA1:2:6; INCLUYE: HERRAMIENTA, MATERIALES, ANDAMIOS, Y MANO DE OBRA. INCLUYE TODO LO NECESARIO PARA SU CORRECTA EJECUCION.</v>
          </cell>
          <cell r="C193" t="str">
            <v>M</v>
          </cell>
          <cell r="D193">
            <v>39.94</v>
          </cell>
          <cell r="E193">
            <v>39.94</v>
          </cell>
          <cell r="F193">
            <v>39.94</v>
          </cell>
          <cell r="G193">
            <v>39.94</v>
          </cell>
          <cell r="H193">
            <v>58.72</v>
          </cell>
          <cell r="I193">
            <v>40.9</v>
          </cell>
          <cell r="J193">
            <v>40.340000000000003</v>
          </cell>
          <cell r="K193">
            <v>40.340000000000003</v>
          </cell>
          <cell r="L193">
            <v>40.340000000000003</v>
          </cell>
        </row>
        <row r="195">
          <cell r="A195">
            <v>1324000133</v>
          </cell>
          <cell r="B195" t="str">
            <v>EMBOQUILLADO DE MEZCLA EN MUROS CON MORTERO CEMENTO ARENA 1:5; INCLUYE: MATERIALES, ANDAMIOS, HERRAMIENTA MENOR Y MANO DE OBRA. INCLUYE TODO LO NECESARIO PARA SU CORRECTA EJECUCION.</v>
          </cell>
          <cell r="C195" t="str">
            <v>M</v>
          </cell>
          <cell r="D195">
            <v>39.270000000000003</v>
          </cell>
          <cell r="E195">
            <v>39.270000000000003</v>
          </cell>
          <cell r="F195">
            <v>39.270000000000003</v>
          </cell>
          <cell r="G195">
            <v>39.270000000000003</v>
          </cell>
          <cell r="H195">
            <v>58.3</v>
          </cell>
          <cell r="I195">
            <v>40.44</v>
          </cell>
          <cell r="J195">
            <v>39.67</v>
          </cell>
          <cell r="K195">
            <v>39.67</v>
          </cell>
          <cell r="L195">
            <v>39.67</v>
          </cell>
        </row>
        <row r="197">
          <cell r="A197">
            <v>1324000143</v>
          </cell>
          <cell r="B197" t="str">
            <v>EMBOQUILLADO CON MORTERO CEMENTO-ARENA1:5 DE SECCION TRIANGULAR DE 10 CM. ACABADO PULIDO. INCLUYE: MATERIALES, ANDAMIOS, HERRAMIENTA MENOR Y MANO DE OBRA. INCLUYE TODO LO NECESARIO PARA SU CORRECTA EJECUCION.</v>
          </cell>
          <cell r="C197" t="str">
            <v>M</v>
          </cell>
          <cell r="D197">
            <v>50.77</v>
          </cell>
          <cell r="E197">
            <v>50.77</v>
          </cell>
          <cell r="F197">
            <v>50.77</v>
          </cell>
          <cell r="G197">
            <v>50.77</v>
          </cell>
          <cell r="H197">
            <v>75.7</v>
          </cell>
          <cell r="I197">
            <v>51.97</v>
          </cell>
          <cell r="J197">
            <v>51.3</v>
          </cell>
          <cell r="K197">
            <v>51.3</v>
          </cell>
          <cell r="L197">
            <v>51.3</v>
          </cell>
        </row>
        <row r="199">
          <cell r="A199">
            <v>1324000153</v>
          </cell>
          <cell r="B199" t="str">
            <v>CHAFLAN DE CONCRETO CON IMPERMEABILIZANTE INTEGRAL FESTERGRAL O SIMILAR DE 10 CM. SECCION TRIANGULAR ACABADO PULIDO CON CONCRETO F'c=150 KG/CM2. INCLUYE TODO LO NECESARIO PARA SU CORRECTA EJECUCION.</v>
          </cell>
          <cell r="C199" t="str">
            <v>M</v>
          </cell>
          <cell r="D199">
            <v>42.26</v>
          </cell>
          <cell r="E199">
            <v>42.26</v>
          </cell>
          <cell r="F199">
            <v>42.26</v>
          </cell>
          <cell r="G199">
            <v>42.26</v>
          </cell>
          <cell r="H199">
            <v>61.54</v>
          </cell>
          <cell r="I199">
            <v>43.7</v>
          </cell>
          <cell r="J199">
            <v>42.65</v>
          </cell>
          <cell r="K199">
            <v>42.65</v>
          </cell>
          <cell r="L199">
            <v>42.65</v>
          </cell>
        </row>
        <row r="201">
          <cell r="A201">
            <v>1324000163</v>
          </cell>
          <cell r="B201" t="str">
            <v>ENTORTADO EN AZOTEA CON MORTERO CEMENTO-ARENA 1:5; INCLUYE: ACARREOS, HERRAMIENTA Y MANO DE OBRA. CON UN ESPESOR PROMEDIO DE 6 CM. INCLUYE TODO LO NECESARIO PARA SU CORRECTA EJECUCION.</v>
          </cell>
          <cell r="C201" t="str">
            <v>M2</v>
          </cell>
          <cell r="D201">
            <v>121.15</v>
          </cell>
          <cell r="E201">
            <v>121.15</v>
          </cell>
          <cell r="F201">
            <v>121.15</v>
          </cell>
          <cell r="G201">
            <v>121.15</v>
          </cell>
          <cell r="H201">
            <v>173.88</v>
          </cell>
          <cell r="I201">
            <v>137.93</v>
          </cell>
          <cell r="J201">
            <v>121.83</v>
          </cell>
          <cell r="K201">
            <v>121.83</v>
          </cell>
          <cell r="L201">
            <v>121.83</v>
          </cell>
        </row>
        <row r="203">
          <cell r="A203">
            <v>1324000173</v>
          </cell>
          <cell r="B203" t="str">
            <v>SUMINISTRO Y COLOCACION DE PINTURA VINILICA DE 5000 CICLOS DE LAVADO COMO MINIMO CALIDAD "A" SEGUN LA NOM-U-97-1981 EN PLAFONES DE CONCRETO APARENTE,  INCLUYE: LIMPIEZA, PREPARACION DE LA SUPERFICIE, MATERIALES, MANO DE OBRA, HERRAMIENTA Y ANDAMIOS. INCLU</v>
          </cell>
          <cell r="C203" t="str">
            <v>M2</v>
          </cell>
          <cell r="D203">
            <v>41.88</v>
          </cell>
          <cell r="E203">
            <v>41.88</v>
          </cell>
          <cell r="F203">
            <v>41.88</v>
          </cell>
          <cell r="G203">
            <v>41.88</v>
          </cell>
          <cell r="H203">
            <v>47.28</v>
          </cell>
          <cell r="I203">
            <v>42.12</v>
          </cell>
          <cell r="J203">
            <v>42.12</v>
          </cell>
          <cell r="K203">
            <v>42.12</v>
          </cell>
          <cell r="L203">
            <v>42.12</v>
          </cell>
        </row>
        <row r="205">
          <cell r="A205">
            <v>1324000183</v>
          </cell>
          <cell r="B205" t="str">
            <v>SUMINISTRO Y COLOCACION DE PINTURA VINILICA DE 5000 CICLOS DE LAVADO COMO MINIMO CALIDAD "A" SEGUN LA NOM-U-97-1981 EN MUROS APLANADO DE MEZCLA,  INCLUYE: LIMPIEZA, PREPARACION DE LA SUPERFICIE, MATERIALES, MANO DE OBRA, HERRAMIENTA Y ANDAMIOS. INCLUYE TO</v>
          </cell>
          <cell r="C205" t="str">
            <v>M2</v>
          </cell>
          <cell r="D205">
            <v>45.69</v>
          </cell>
          <cell r="E205">
            <v>45.69</v>
          </cell>
          <cell r="F205">
            <v>45.69</v>
          </cell>
          <cell r="G205">
            <v>45.69</v>
          </cell>
          <cell r="H205">
            <v>51.09</v>
          </cell>
          <cell r="I205">
            <v>45.93</v>
          </cell>
          <cell r="J205">
            <v>45.93</v>
          </cell>
          <cell r="K205">
            <v>45.93</v>
          </cell>
          <cell r="L205">
            <v>45.93</v>
          </cell>
        </row>
        <row r="207">
          <cell r="A207">
            <v>1324000193</v>
          </cell>
          <cell r="B207" t="str">
            <v>SUMINISTRO Y COLOCACION DE PINTURA VINILICA DE 5000 CICLOS DE LAVADO COMO MINIMO CALIDAD "A" SEGUN LA NOM-U-97-1981 EN COLUMNAS Y TRABES DE CONCRETO APARENTE,  INCLUYE: LIMPIEZA, PREPARACION DE LA SUPERFICIE, MATERIALES, MANO DE OBRA, HERRAMIENTA Y ANDAMI</v>
          </cell>
          <cell r="C207" t="str">
            <v>M2</v>
          </cell>
          <cell r="D207">
            <v>52.8</v>
          </cell>
          <cell r="E207">
            <v>52.8</v>
          </cell>
          <cell r="F207">
            <v>52.8</v>
          </cell>
          <cell r="G207">
            <v>52.8</v>
          </cell>
          <cell r="H207">
            <v>59.96</v>
          </cell>
          <cell r="I207">
            <v>53.1</v>
          </cell>
          <cell r="J207">
            <v>53.1</v>
          </cell>
          <cell r="K207">
            <v>53.1</v>
          </cell>
          <cell r="L207">
            <v>53.1</v>
          </cell>
        </row>
        <row r="209">
          <cell r="A209">
            <v>1324000203</v>
          </cell>
          <cell r="B209" t="str">
            <v>SUMINISTRO Y COLOCACION DE PINTURA ESMALTE CON RESISTENCIA DE 200 HORAS MINIMAS DE INTEMPERISMO ACELERADO Y 100 HORAS MINIMO DE CAMARA SALINA, EN LARGUEROS Y MONTENES,  INCLUYE: LIMPIEZA, PREPARACION DE LA SUPERFICIE, MATERIALES, MANO DE OBRA, HERRAMIENTA</v>
          </cell>
          <cell r="C209" t="str">
            <v>ML</v>
          </cell>
          <cell r="D209">
            <v>117.5</v>
          </cell>
          <cell r="E209">
            <v>117.5</v>
          </cell>
          <cell r="F209">
            <v>117.5</v>
          </cell>
          <cell r="G209">
            <v>117.5</v>
          </cell>
          <cell r="H209">
            <v>140.94999999999999</v>
          </cell>
          <cell r="I209">
            <v>118.49</v>
          </cell>
          <cell r="J209">
            <v>118.49</v>
          </cell>
          <cell r="K209">
            <v>118.49</v>
          </cell>
          <cell r="L209">
            <v>118.49</v>
          </cell>
        </row>
        <row r="211">
          <cell r="A211">
            <v>1324000213</v>
          </cell>
          <cell r="B211" t="str">
            <v>SUMINISTRO Y COLOCACION DE PINTURA ESMALTE CON RESISTENCIA DE 200 HORAS MINIMAS DE INTEMPERISMO ACELERADO Y 100 HORAS MINIMO DE CAMARA SALINA EN MALLA DE ALAMBRE No. 8 DE 4x4Cm,  INCLUYE: LIMPIEZA, PREPARACION DE LA SUPERFICIE, MATERIALES, MANO DE OBRA, H</v>
          </cell>
          <cell r="C211" t="str">
            <v>M2</v>
          </cell>
          <cell r="D211">
            <v>84.3</v>
          </cell>
          <cell r="E211">
            <v>84.3</v>
          </cell>
          <cell r="F211">
            <v>84.3</v>
          </cell>
          <cell r="G211">
            <v>84.3</v>
          </cell>
          <cell r="H211">
            <v>99.66</v>
          </cell>
          <cell r="I211">
            <v>84.97</v>
          </cell>
          <cell r="J211">
            <v>84.97</v>
          </cell>
          <cell r="K211">
            <v>84.97</v>
          </cell>
          <cell r="L211">
            <v>84.97</v>
          </cell>
        </row>
        <row r="213">
          <cell r="A213">
            <v>1324000223</v>
          </cell>
          <cell r="B213" t="str">
            <v>SUMINISTRO Y COLOCACION DE PINTURA CON RESISTENCIA DE 200 HORAS MINIMAS DE INTEMPERISMO ACELERADO Y 100 HORAS MINIMO DE CAMARA SALINA. EN PUERTAS Y MAMPARAS DE LAMINA ESTRIADA,  INCLUYE: LIMPIEZA, PREPARACION DE LA SUPERFICIE, MATERIALES, MANO DE OBRA, HE</v>
          </cell>
          <cell r="C213" t="str">
            <v>M2</v>
          </cell>
          <cell r="D213">
            <v>99.66</v>
          </cell>
          <cell r="E213">
            <v>99.66</v>
          </cell>
          <cell r="F213">
            <v>99.66</v>
          </cell>
          <cell r="G213">
            <v>99.66</v>
          </cell>
          <cell r="H213">
            <v>118.5</v>
          </cell>
          <cell r="I213">
            <v>100.47</v>
          </cell>
          <cell r="J213">
            <v>100.47</v>
          </cell>
          <cell r="K213">
            <v>100.47</v>
          </cell>
          <cell r="L213">
            <v>100.47</v>
          </cell>
        </row>
        <row r="215">
          <cell r="A215">
            <v>1324000233</v>
          </cell>
          <cell r="B215" t="str">
            <v>SUMINISTRO Y COLOCACION DE PINTURA ESMALTE CON RESISTENCIA DE 200 HORAS MINIMAS DE INTEMPERISMO ACELERADO Y 100 HORAS MINIMO DE CAMARA SALINA, EN VENTANERÍA METÁLICA POR DOS LADOS,  INCLUYE: LIMPIEZA, PREPARACION DE LA SUPERFICIE, MATERIALES, MANO DE OBRA</v>
          </cell>
          <cell r="C215" t="str">
            <v>M2</v>
          </cell>
          <cell r="D215">
            <v>87.77</v>
          </cell>
          <cell r="E215">
            <v>87.77</v>
          </cell>
          <cell r="F215">
            <v>87.77</v>
          </cell>
          <cell r="G215">
            <v>87.77</v>
          </cell>
          <cell r="H215">
            <v>103.54</v>
          </cell>
          <cell r="I215">
            <v>88.45</v>
          </cell>
          <cell r="J215">
            <v>88.45</v>
          </cell>
          <cell r="K215">
            <v>88.45</v>
          </cell>
          <cell r="L215">
            <v>88.45</v>
          </cell>
        </row>
        <row r="217">
          <cell r="A217">
            <v>1324000243</v>
          </cell>
          <cell r="B217" t="str">
            <v>SUMINISTRO Y COLOCACION DE PINTURA ESMALTE CON RESISTENCIA DE 200 HORAS MINIMAS DE INTEMPERISMO ACELERADO Y 100 HORAS MINIMO DE CAMARA SALINA, EN ESTRUCTURA APLICADA A 6.00M DE ALTURA (TRABES, COLUMNAS, LARGUEROS),  INCLUYE: LIMPIEZA, PREPARACION DE LA SU</v>
          </cell>
          <cell r="C217" t="str">
            <v>M2</v>
          </cell>
          <cell r="D217">
            <v>118.88</v>
          </cell>
          <cell r="E217">
            <v>118.88</v>
          </cell>
          <cell r="F217">
            <v>118.88</v>
          </cell>
          <cell r="G217">
            <v>118.88</v>
          </cell>
          <cell r="H217">
            <v>142.31</v>
          </cell>
          <cell r="I217">
            <v>119.87</v>
          </cell>
          <cell r="J217">
            <v>119.87</v>
          </cell>
          <cell r="K217">
            <v>119.87</v>
          </cell>
          <cell r="L217">
            <v>119.87</v>
          </cell>
        </row>
        <row r="219">
          <cell r="A219">
            <v>1324000253</v>
          </cell>
          <cell r="B219" t="str">
            <v>IMPERMEABILIZACIÓN  (FESTER  O  SIMILAR  EN  CALIDAD Y COSTO) EN FRIO CON UNA CAPA DE MICROPRIMER O ACRITON ELIDER DILUIDO EN AGUA AL 19:1 O SIMILAR, 2 CAPAS DE MICROFEST O 2 CAPAS DE ACRITON ELIDER O SIMILAR, UNA CAPA DE MEMBRANA FESTERFLEX O UNA CAPA DE</v>
          </cell>
          <cell r="C219" t="str">
            <v>M2</v>
          </cell>
          <cell r="D219">
            <v>167.02</v>
          </cell>
          <cell r="E219">
            <v>167.02</v>
          </cell>
          <cell r="F219">
            <v>167.02</v>
          </cell>
          <cell r="G219">
            <v>167.02</v>
          </cell>
          <cell r="H219">
            <v>176.24</v>
          </cell>
          <cell r="I219">
            <v>167.42</v>
          </cell>
          <cell r="J219">
            <v>167.42</v>
          </cell>
          <cell r="K219">
            <v>167.42</v>
          </cell>
          <cell r="L219">
            <v>167.42</v>
          </cell>
        </row>
        <row r="221">
          <cell r="A221">
            <v>1324000263</v>
          </cell>
          <cell r="B221" t="str">
            <v>SUMINISTRO  Y  COLOCACION  DE  IMPERMEABILIZANTE  PREFABRICADO  SBS  ROJO  DE  FIBRA  DE  VIDRIO  GRANULADO DE 3.5 MM. HACIENDO TRASLAPES DE 0.10 M. EN AMBOS SENTIDOS; APLICADO POR MEDIO DE TERMOFUSION A BASE DE FUEGO DE SOPLETE DE GAS BUTANO, LA MEMBRANA</v>
          </cell>
          <cell r="C221" t="str">
            <v>M2</v>
          </cell>
          <cell r="D221">
            <v>160.33000000000001</v>
          </cell>
          <cell r="E221">
            <v>160.33000000000001</v>
          </cell>
          <cell r="F221">
            <v>160.33000000000001</v>
          </cell>
          <cell r="G221">
            <v>160.33000000000001</v>
          </cell>
          <cell r="H221">
            <v>167.72</v>
          </cell>
          <cell r="I221">
            <v>160.63999999999999</v>
          </cell>
          <cell r="J221">
            <v>160.63999999999999</v>
          </cell>
          <cell r="K221">
            <v>160.63999999999999</v>
          </cell>
          <cell r="L221">
            <v>160.63999999999999</v>
          </cell>
        </row>
        <row r="223">
          <cell r="A223">
            <v>1324000273</v>
          </cell>
          <cell r="B223" t="str">
            <v>IMPERMEABILIZANTE INTEGRAL "FESTERGRAL"   O SIMILAR EN CALIDAD Y COSTO, EN ELEMENTOS DE CONCRETO ARMADO A RAZÓN DE 1.50 KG. POR CADA 50 KG. DE CEMENTO, EN CONCRETO F c=150 KG/CM2; INCLUYE: MATERIALES, HERRAMIENTA MENOR Y MANO DE OBRA. INCLUYE TODO LO NECE</v>
          </cell>
          <cell r="C223" t="str">
            <v>M3</v>
          </cell>
          <cell r="D223">
            <v>191.76</v>
          </cell>
          <cell r="E223">
            <v>191.76</v>
          </cell>
          <cell r="F223">
            <v>191.76</v>
          </cell>
          <cell r="G223">
            <v>191.76</v>
          </cell>
          <cell r="H223">
            <v>203.93</v>
          </cell>
          <cell r="I223">
            <v>191.97</v>
          </cell>
          <cell r="J223">
            <v>191.97</v>
          </cell>
          <cell r="K223">
            <v>191.97</v>
          </cell>
          <cell r="L223">
            <v>191.97</v>
          </cell>
        </row>
        <row r="225">
          <cell r="A225">
            <v>1324000283</v>
          </cell>
          <cell r="B225" t="str">
            <v>IMPERMEABILIZANTE INTEGRAL "FESTERGRAL "  O SIMILAR EN CALIDAD Y COSTO, EN ELEMENTOS DE CONCRETO ARMADO  A RAZÓN DE 1.50 KG. POR CADA 50 KG. DE CEMENTO, EN CONCRETO F c=200 KG/CM; INCLUYE: MATERIALES, HERRAMIENTA MENOR Y MANO DE OBRA.. INCLUYE TODO LO NEC</v>
          </cell>
          <cell r="C225" t="str">
            <v>M3</v>
          </cell>
          <cell r="D225">
            <v>217.38</v>
          </cell>
          <cell r="E225">
            <v>217.38</v>
          </cell>
          <cell r="F225">
            <v>217.38</v>
          </cell>
          <cell r="G225">
            <v>217.38</v>
          </cell>
          <cell r="H225">
            <v>229.54</v>
          </cell>
          <cell r="I225">
            <v>217.59</v>
          </cell>
          <cell r="J225">
            <v>217.59</v>
          </cell>
          <cell r="K225">
            <v>217.59</v>
          </cell>
          <cell r="L225">
            <v>217.59</v>
          </cell>
        </row>
        <row r="227">
          <cell r="A227">
            <v>1324000293</v>
          </cell>
          <cell r="B227" t="str">
            <v>IMPERMEABILIZANTE INTEGRAL "FESTERGRAL"  O SIMILAR EN CALIDAD Y COSTO, EN ELEMENTOS DE CONCRETO ARMADO A RAZÓN DE 1.50 KG. POR CADA 50 KG. DE CEMENTO EN CONCRETO F c=250 KG/CMS; INCLUYE: MATERIALES, HERRAMIENTA MENOR Y MANO DE OBRA. INCLUYE TODO LO NECESA</v>
          </cell>
          <cell r="C227" t="str">
            <v>M3</v>
          </cell>
          <cell r="D227">
            <v>245.41</v>
          </cell>
          <cell r="E227">
            <v>245.41</v>
          </cell>
          <cell r="F227">
            <v>245.41</v>
          </cell>
          <cell r="G227">
            <v>245.41</v>
          </cell>
          <cell r="H227">
            <v>257.58</v>
          </cell>
          <cell r="I227">
            <v>245.62</v>
          </cell>
          <cell r="J227">
            <v>245.62</v>
          </cell>
          <cell r="K227">
            <v>245.62</v>
          </cell>
          <cell r="L227">
            <v>245.62</v>
          </cell>
        </row>
        <row r="229">
          <cell r="A229">
            <v>1324000303</v>
          </cell>
          <cell r="B229" t="str">
            <v xml:space="preserve">SUMINISTRO Y COLOCACIÓN DE BANDA DE 100 MM. (4"), DE ANCHO, DE CLORURO DE POLIVINILO (P.V.C.), PARA JUNTAS FRÍAS DE CONSTRUCCIÓN EN CISTERNAS Y TANQUES;  INCLUYE: AJUSTES,  COLOCACIÓN, TENSADO, DESPERDICIOS, HERRAMIENTA MENOR Y MANO DE OBRA. INCLUYE TODO </v>
          </cell>
          <cell r="C229" t="str">
            <v>M</v>
          </cell>
          <cell r="D229">
            <v>115.31</v>
          </cell>
          <cell r="E229">
            <v>115.31</v>
          </cell>
          <cell r="F229">
            <v>115.31</v>
          </cell>
          <cell r="G229">
            <v>115.31</v>
          </cell>
          <cell r="H229">
            <v>127.34</v>
          </cell>
          <cell r="I229">
            <v>115.57</v>
          </cell>
          <cell r="J229">
            <v>115.57</v>
          </cell>
          <cell r="K229">
            <v>115.57</v>
          </cell>
          <cell r="L229">
            <v>115.57</v>
          </cell>
        </row>
        <row r="231">
          <cell r="A231">
            <v>1324000313</v>
          </cell>
          <cell r="B231" t="str">
            <v xml:space="preserve">SUMINISTRO Y COLOCACIÓN DE BANDA DE 150 MM. (6"), DE ANCHO, DE CLORURO DE POLIVINILO (P.V.C.), PARA JUNTAS FRÍAS DE CONSTRUCCIÓN EN CISTERNAS Y TANQUES;  INCLUYE: AJUSTES,  COLOCACIÓN, TENSADO, DESPERDICIOS, HERRAMIENTA MENOR Y MANO DE OBRA. INCLUYE TODO </v>
          </cell>
          <cell r="C231" t="str">
            <v>M</v>
          </cell>
          <cell r="D231">
            <v>126.56</v>
          </cell>
          <cell r="E231">
            <v>126.56</v>
          </cell>
          <cell r="F231">
            <v>126.56</v>
          </cell>
          <cell r="G231">
            <v>126.56</v>
          </cell>
          <cell r="H231">
            <v>138.62</v>
          </cell>
          <cell r="I231">
            <v>126.84</v>
          </cell>
          <cell r="J231">
            <v>126.84</v>
          </cell>
          <cell r="K231">
            <v>126.84</v>
          </cell>
          <cell r="L231">
            <v>126.84</v>
          </cell>
        </row>
        <row r="233">
          <cell r="A233">
            <v>1324000323</v>
          </cell>
          <cell r="B233" t="str">
            <v>SUMINISTRO Y COLOCACIÓN DE BANDA DE CLORURO DE 220 MM. (9") DE ANCHO, DE POLIVINILO (P.V.C.),  PARA JUNTAS FRÍAS DE CONSTRUCCIÓN EN CISTERNAS Y TANQUES; INCLUYE:  AJUSTES, COLOCACIÓN, TENSADO,  DESPERDICIO, HERRAMIENTA MENOR Y MANO DE OBRA. INCLUYE TODO L</v>
          </cell>
          <cell r="C233" t="str">
            <v>M</v>
          </cell>
          <cell r="D233">
            <v>179.01</v>
          </cell>
          <cell r="E233">
            <v>179.01</v>
          </cell>
          <cell r="F233">
            <v>179.01</v>
          </cell>
          <cell r="G233">
            <v>179.01</v>
          </cell>
          <cell r="H233">
            <v>191.07</v>
          </cell>
          <cell r="I233">
            <v>179.29</v>
          </cell>
          <cell r="J233">
            <v>179.29</v>
          </cell>
          <cell r="K233">
            <v>179.29</v>
          </cell>
          <cell r="L233">
            <v>179.29</v>
          </cell>
        </row>
        <row r="235">
          <cell r="A235">
            <v>1324000333</v>
          </cell>
          <cell r="B235" t="str">
            <v>IMPERMEABILIZACION SUPERFICIAL DE TANQUES, CON MORTERO DE CEMENTO-ARENA 1:3 Y ADITIVO INTEGRAL, CON UN ESPESOR DE 2.5 CMS.</v>
          </cell>
          <cell r="C235" t="str">
            <v>M2</v>
          </cell>
          <cell r="D235">
            <v>103.52</v>
          </cell>
          <cell r="E235">
            <v>103.52</v>
          </cell>
          <cell r="F235">
            <v>103.52</v>
          </cell>
          <cell r="G235">
            <v>103.52</v>
          </cell>
          <cell r="H235">
            <v>141.25</v>
          </cell>
          <cell r="I235">
            <v>110.26</v>
          </cell>
          <cell r="J235">
            <v>104.19</v>
          </cell>
          <cell r="K235">
            <v>104.19</v>
          </cell>
          <cell r="L235">
            <v>104.19</v>
          </cell>
        </row>
        <row r="237">
          <cell r="B237" t="str">
            <v>Total  Acabados</v>
          </cell>
        </row>
        <row r="238">
          <cell r="A238" t="str">
            <v>A0508</v>
          </cell>
          <cell r="B238" t="str">
            <v>Herreria</v>
          </cell>
        </row>
        <row r="239">
          <cell r="A239">
            <v>1606000010</v>
          </cell>
          <cell r="B239" t="str">
            <v>SUMINISTRO Y COLOCACIÓN DE VENTANA UN FIJO. ARMADO CON PERFILES TUBULARES CAL. 18, MARCA PROLAMSA,  NUMERO 121 Y 154,  CON APLICACIÓN DE PRIMER ANTICORROSIVO Y ACABADO CON PINTURA DE ESMALTE,  INCLUYE: MATERIALES, ACARREOS, CORTES, DESPERDICIOS, APLICACIÓ</v>
          </cell>
          <cell r="C239" t="str">
            <v>M2</v>
          </cell>
          <cell r="D239">
            <v>969.1</v>
          </cell>
          <cell r="E239">
            <v>969.1</v>
          </cell>
          <cell r="F239">
            <v>969.1</v>
          </cell>
          <cell r="G239">
            <v>969.1</v>
          </cell>
          <cell r="H239">
            <v>1084.29</v>
          </cell>
          <cell r="I239">
            <v>974</v>
          </cell>
          <cell r="J239">
            <v>974</v>
          </cell>
          <cell r="K239">
            <v>974</v>
          </cell>
          <cell r="L239">
            <v>974</v>
          </cell>
        </row>
        <row r="241">
          <cell r="A241">
            <v>1606000020</v>
          </cell>
          <cell r="B241" t="str">
            <v>SUMINISTRO Y COLOCACIÓN DE VENTANA DE DOS FIJOS. ARMADO CON PERFILES TUBULARES CAL. 18, MARCA PROLAMSA,  NUMERO 121, 127 Y 154,  CON APLICACIÓN DE PRIMER ANTICORROSIVO Y ACABADO CON PINTURA DE ESMALTE,  INCLUYE: MATERIALES, ACARREOS, CORTES, DESPERDICIOS,</v>
          </cell>
          <cell r="C241" t="str">
            <v>M2</v>
          </cell>
          <cell r="D241">
            <v>784.34</v>
          </cell>
          <cell r="E241">
            <v>784.34</v>
          </cell>
          <cell r="F241">
            <v>784.34</v>
          </cell>
          <cell r="G241">
            <v>784.34</v>
          </cell>
          <cell r="H241">
            <v>907.23</v>
          </cell>
          <cell r="I241">
            <v>789.6</v>
          </cell>
          <cell r="J241">
            <v>789.6</v>
          </cell>
          <cell r="K241">
            <v>789.6</v>
          </cell>
          <cell r="L241">
            <v>789.6</v>
          </cell>
        </row>
        <row r="243">
          <cell r="A243">
            <v>1606000030</v>
          </cell>
          <cell r="B243" t="str">
            <v>SUMINISTRO Y COLOCACIÓN DE VENTANA UN FIJO Y UN ABATIBLE. ARMADO CON PERFILES TUBULARES CAL. 18, MARCA PROLAMSA,  NUMEROS: 106, 120, 144 Y 154,  CON APLICACIÓN DE PRIMER ANTICORROSIVO Y ACABADO CON PINTURA DE ESMALTE,  INCLUYE: MATERIALES, ACARREOS, CORTE</v>
          </cell>
          <cell r="C243" t="str">
            <v>M2</v>
          </cell>
          <cell r="D243">
            <v>840.17</v>
          </cell>
          <cell r="E243">
            <v>840.17</v>
          </cell>
          <cell r="F243">
            <v>840.17</v>
          </cell>
          <cell r="G243">
            <v>840.17</v>
          </cell>
          <cell r="H243">
            <v>963.06</v>
          </cell>
          <cell r="I243">
            <v>845.43</v>
          </cell>
          <cell r="J243">
            <v>845.43</v>
          </cell>
          <cell r="K243">
            <v>845.43</v>
          </cell>
          <cell r="L243">
            <v>845.43</v>
          </cell>
        </row>
        <row r="245">
          <cell r="A245">
            <v>1606000040</v>
          </cell>
          <cell r="B245" t="str">
            <v>SUMINISTRO Y COLOCACIÓN DE VENTANA UN FIJO Y UN CORREDIZO. ARMADO CON PERFILES TUBULARES CAL. 18, MARCA PROLAMSA,  NUMEROS: 101, 103, 121, 122, 123, 124, Y 154,  CON APLICACIÓN DE PRIMER ANTICORROSIVO Y ACABADO CON PINTURA DE ESMALTE,  INCLUYE: MATERIALES</v>
          </cell>
          <cell r="C245" t="str">
            <v>M2</v>
          </cell>
          <cell r="D245">
            <v>894.01</v>
          </cell>
          <cell r="E245">
            <v>894.01</v>
          </cell>
          <cell r="F245">
            <v>894.01</v>
          </cell>
          <cell r="G245">
            <v>894.01</v>
          </cell>
          <cell r="H245">
            <v>1016.88</v>
          </cell>
          <cell r="I245">
            <v>899.25</v>
          </cell>
          <cell r="J245">
            <v>899.25</v>
          </cell>
          <cell r="K245">
            <v>899.25</v>
          </cell>
          <cell r="L245">
            <v>899.25</v>
          </cell>
        </row>
        <row r="247">
          <cell r="A247">
            <v>1606000050</v>
          </cell>
          <cell r="B247" t="str">
            <v>SUMINISTRO  Y  COLOCACIÓN  DE  PUERTA  ABATIBLE  DE  1.00 ANCHO HASTA 2.20 M. DE ALTURA  ARMADO CON PERFILES TUBULARES CAL. 20, MARCA PROLAMSA,  NUMERO P-100, M-225, SOLERA DE FIERRO DE 1 X 1/8" Y TABLERO DE LÁMINA CON APLICACIÓN DE PRIMER ANTICORROSIVO Y</v>
          </cell>
          <cell r="C247" t="str">
            <v>PZA</v>
          </cell>
          <cell r="D247">
            <v>2199.46</v>
          </cell>
          <cell r="E247">
            <v>2199.46</v>
          </cell>
          <cell r="F247">
            <v>2199.46</v>
          </cell>
          <cell r="G247">
            <v>2199.46</v>
          </cell>
          <cell r="H247">
            <v>2438.4899999999998</v>
          </cell>
          <cell r="I247">
            <v>2209.66</v>
          </cell>
          <cell r="J247">
            <v>2209.66</v>
          </cell>
          <cell r="K247">
            <v>2209.66</v>
          </cell>
          <cell r="L247">
            <v>2209.66</v>
          </cell>
        </row>
        <row r="249">
          <cell r="A249">
            <v>1606000060</v>
          </cell>
          <cell r="B249" t="str">
            <v>SUMINISTRO  Y  COLOCACIÓN DE PUERTA ABATIBLE DE 0.90 HASTA 2.20 M. DE ALTURA  ARMADO CON PERFILES METÁLICOS; MARCO DE ÁNGULO DE 1 1/4X1/8 DE PULGADA Y  PUERTA DE ÁNGULO DE 1 X 1/8 DE PULGADA Y TABLERO DE LÁMINA,  CON APLICACIÓN DE PRIMER ANTICORROSIVO Y A</v>
          </cell>
          <cell r="C249" t="str">
            <v>PZA</v>
          </cell>
          <cell r="D249">
            <v>2099.58</v>
          </cell>
          <cell r="E249">
            <v>2099.58</v>
          </cell>
          <cell r="F249">
            <v>2099.58</v>
          </cell>
          <cell r="G249">
            <v>2099.58</v>
          </cell>
          <cell r="H249">
            <v>2289.66</v>
          </cell>
          <cell r="I249">
            <v>2107.6999999999998</v>
          </cell>
          <cell r="J249">
            <v>2107.6999999999998</v>
          </cell>
          <cell r="K249">
            <v>2107.6999999999998</v>
          </cell>
          <cell r="L249">
            <v>2107.6999999999998</v>
          </cell>
        </row>
        <row r="251">
          <cell r="A251">
            <v>1606000070</v>
          </cell>
          <cell r="B251" t="str">
            <v>SUMINISTRO Y COLOCACIÓN DE PUERTA ABATIBLE DE 1 HASTA 2.2 M. DE ALTURA  ARMADA CON MARCO DE PTR DE 2 1/2X2 1/2 PULGADAS (VERDE) Y  CONTRAMARCO DE ÁNGULO DE 3/16 X 2 1/2 PULGADAS Y REJILLA LOUVER  CON APLICACIÓN DE PRIMER ANTICORROSIVO Y ACABADO CON PINTUR</v>
          </cell>
          <cell r="C251" t="str">
            <v>PZA</v>
          </cell>
          <cell r="D251">
            <v>3840.82</v>
          </cell>
          <cell r="E251">
            <v>3840.82</v>
          </cell>
          <cell r="F251">
            <v>3840.82</v>
          </cell>
          <cell r="G251">
            <v>3840.82</v>
          </cell>
          <cell r="H251">
            <v>4185.49</v>
          </cell>
          <cell r="I251">
            <v>3855.54</v>
          </cell>
          <cell r="J251">
            <v>3855.54</v>
          </cell>
          <cell r="K251">
            <v>3855.54</v>
          </cell>
          <cell r="L251">
            <v>3855.54</v>
          </cell>
        </row>
        <row r="253">
          <cell r="A253">
            <v>1606000080</v>
          </cell>
          <cell r="B253" t="str">
            <v>SUMINISTRO  Y  COLOCACIÓN  DE  PORTÓN  DE  3.00  POR  2.40  M.  DE  ALTURA EN DOS HOJAS ABATIBLES  ARMADO DE ÁNGULO DE FIERRO DE 1 1/4X1/8 DE PULGADA Y  TABLERO DE LÁMINA,  CON APLICACIÓN DE PRIMER ANTICORROSIVO Y ACABADO CON PINTURA DE ESMALTE,  INCLUYE:</v>
          </cell>
          <cell r="C253" t="str">
            <v>PZA</v>
          </cell>
          <cell r="D253">
            <v>4862.37</v>
          </cell>
          <cell r="E253">
            <v>4862.37</v>
          </cell>
          <cell r="F253">
            <v>4862.37</v>
          </cell>
          <cell r="G253">
            <v>4862.37</v>
          </cell>
          <cell r="H253">
            <v>5379.41</v>
          </cell>
          <cell r="I253">
            <v>4884.45</v>
          </cell>
          <cell r="J253">
            <v>4884.45</v>
          </cell>
          <cell r="K253">
            <v>4884.45</v>
          </cell>
          <cell r="L253">
            <v>4884.45</v>
          </cell>
        </row>
        <row r="255">
          <cell r="A255">
            <v>1606000090</v>
          </cell>
          <cell r="B255" t="str">
            <v>SUMINISTRO  Y  COLOCACIÓN  DE  REJA METALICA DE 2.40 M. DE ALTURA  A BASE DE POSTES DE PTR DE 3X3 VERDE, A CADA 2 M.  CON 2 PERFILES HORIZONTALES PRINCIPALES DE PTR DE 3X2 VERDE ,  PERFILES VERTICALES DE 2.20 M. DE ALTURA, A CADA 0.20 M. DE TUBULAR CAL.18</v>
          </cell>
          <cell r="C255" t="str">
            <v>M</v>
          </cell>
          <cell r="D255">
            <v>2127.84</v>
          </cell>
          <cell r="E255">
            <v>2127.84</v>
          </cell>
          <cell r="F255">
            <v>2127.84</v>
          </cell>
          <cell r="G255">
            <v>2127.84</v>
          </cell>
          <cell r="H255">
            <v>2405.13</v>
          </cell>
          <cell r="I255">
            <v>2139.6799999999998</v>
          </cell>
          <cell r="J255">
            <v>2139.6799999999998</v>
          </cell>
          <cell r="K255">
            <v>2139.6799999999998</v>
          </cell>
          <cell r="L255">
            <v>2139.6799999999998</v>
          </cell>
        </row>
        <row r="257">
          <cell r="A257">
            <v>1606000110</v>
          </cell>
          <cell r="B257" t="str">
            <v>SUMINISTRO Y COLOCACIÓN DE ESCALERA MARINA FORMADA POR 8 ESCALONES DE REDONDO DE 3/4 DE PULGADA DE DIÁMETRO  Y 0.90 M. DE DESARROLLO, SOLDADOS EN LOS EXTREMOS A  PLACAS PREVIAMENTE AHOGADAS DE 0.10 POR 0.10 M. DE 3/8 DE PULGADA DE ESPESOR  CON 2 ANCLAS</v>
          </cell>
          <cell r="C257" t="str">
            <v>PZA</v>
          </cell>
          <cell r="D257">
            <v>1711.58</v>
          </cell>
          <cell r="E257">
            <v>1711.58</v>
          </cell>
          <cell r="F257">
            <v>1711.58</v>
          </cell>
          <cell r="G257">
            <v>1711.58</v>
          </cell>
          <cell r="H257">
            <v>1998.12</v>
          </cell>
          <cell r="I257">
            <v>1723.82</v>
          </cell>
          <cell r="J257">
            <v>1723.82</v>
          </cell>
          <cell r="K257">
            <v>1723.82</v>
          </cell>
          <cell r="L257">
            <v>1723.82</v>
          </cell>
        </row>
        <row r="258">
          <cell r="B258" t="str">
            <v>DE  VARILLA  DE  3/8 DE PULGADA POR 0.10 M. DE DESARROLLO CADA UNA  CON APLICACIÓN DE PRIMER ANTICORROSIVO Y ACABADO CON PINTURA DE ESMALTE,  INCLUYE: PLACAS, MATERIALES, ACARREOS, CORTES, DESPERDICIOS, APLICACIÓN DE SOLDADURA,  ESMERILADO, FIJACIÓN, MANO</v>
          </cell>
        </row>
        <row r="260">
          <cell r="A260">
            <v>1606000120</v>
          </cell>
          <cell r="B260" t="str">
            <v>SUMINISTRO Y COLOCACIÓN DE ESCALERA MARINA FORMADA POR 5 ESCALONES DE REDONDO DE 3/4 DE PULGADA DE DIÁMETRO  Y 0.90 M. DE DESARROLLO, SOLDADOS EN LOS EXTREMOS A  PLACAS PREVIAMENTE AHOGADAS DE 0.10 POR 0.10 M. DE 3/8 DE PULGADA DE ESPESOR  CON 2 ANCLAS DE</v>
          </cell>
          <cell r="C260" t="str">
            <v>PZA</v>
          </cell>
          <cell r="D260">
            <v>1069.7</v>
          </cell>
          <cell r="E260">
            <v>1069.7</v>
          </cell>
          <cell r="F260">
            <v>1069.7</v>
          </cell>
          <cell r="G260">
            <v>1069.7</v>
          </cell>
          <cell r="H260">
            <v>1248.8</v>
          </cell>
          <cell r="I260">
            <v>1077.3599999999999</v>
          </cell>
          <cell r="J260">
            <v>1077.3599999999999</v>
          </cell>
          <cell r="K260">
            <v>1077.3599999999999</v>
          </cell>
          <cell r="L260">
            <v>1077.3599999999999</v>
          </cell>
        </row>
        <row r="262">
          <cell r="A262">
            <v>1606000130</v>
          </cell>
          <cell r="B262" t="str">
            <v>SUMINISTRO  Y  COLOCACIÓN  DE  ESCALERA VERTICAL DE 6 M. DE ALTURA Y 0.60 DE ANCHO, FABRICADA CON  ALFARDAS DE ÁNGULO DE 1/4X2 (PULGADAS),  30 ESCALONES DE REDONDO DE 3/4  (PULGADAS),  Y 8 PLACAS DE ACERO DE 0.15 POR 0.10 MTS. DE 1/4 DE PULGADA DE ESPESOR</v>
          </cell>
          <cell r="C262" t="str">
            <v>PZA</v>
          </cell>
          <cell r="D262">
            <v>4044.91</v>
          </cell>
          <cell r="E262">
            <v>4044.91</v>
          </cell>
          <cell r="F262">
            <v>4044.91</v>
          </cell>
          <cell r="G262">
            <v>4044.91</v>
          </cell>
          <cell r="H262">
            <v>4405.47</v>
          </cell>
          <cell r="I262">
            <v>4060.32</v>
          </cell>
          <cell r="J262">
            <v>4060.32</v>
          </cell>
          <cell r="K262">
            <v>4060.32</v>
          </cell>
          <cell r="L262">
            <v>4060.32</v>
          </cell>
        </row>
        <row r="264">
          <cell r="A264">
            <v>1606000140</v>
          </cell>
          <cell r="B264" t="str">
            <v>SUMINISTRO  Y  COLOCACIÓN  DE  ESCALERA  VERTICAL  DE  12.00  M. DE ALTURA Y 0.60 DE ANCHO, FABRICADA CON  ALFARDAS DE ÁNGULO DE 1/4X2 (PULGADAS),  60 ESCALONES DE REDONDO DE 3/4  (PULGADAS),  Y 8 PLACAS DE ACERO DE 0.15 POR 0.10 MTS. DE 1/4 DE PULGADA DE</v>
          </cell>
          <cell r="C264" t="str">
            <v>PZA</v>
          </cell>
          <cell r="D264">
            <v>7077.46</v>
          </cell>
          <cell r="E264">
            <v>7077.46</v>
          </cell>
          <cell r="F264">
            <v>7077.46</v>
          </cell>
          <cell r="G264">
            <v>7077.46</v>
          </cell>
          <cell r="H264">
            <v>7707.02</v>
          </cell>
          <cell r="I264">
            <v>7104.35</v>
          </cell>
          <cell r="J264">
            <v>7104.35</v>
          </cell>
          <cell r="K264">
            <v>7104.35</v>
          </cell>
          <cell r="L264">
            <v>7104.35</v>
          </cell>
        </row>
        <row r="266">
          <cell r="A266">
            <v>1606000150</v>
          </cell>
          <cell r="B266" t="str">
            <v>SUMINISTRO  Y  COLOCACIÓN  DE  ESCALERA  VERTICAL  DE  15.00  M. DE ALTURA Y 0.60 DE ANCHO, FABRICADA CON  ALFARDAS DE ÁNGULO DE 1/4X2 (PULGADAS),  75 ESCALONES DE REDONDO DE 3/4  (PULGADAS),  Y 8 PLACAS DE ACERO DE 0.15 POR 0.10 MTS. DE 1/4 DE PULGADA DE</v>
          </cell>
          <cell r="C266" t="str">
            <v>PZA</v>
          </cell>
          <cell r="D266">
            <v>8593.69</v>
          </cell>
          <cell r="E266">
            <v>8593.69</v>
          </cell>
          <cell r="F266">
            <v>8593.69</v>
          </cell>
          <cell r="G266">
            <v>8593.69</v>
          </cell>
          <cell r="H266">
            <v>9357.7800000000007</v>
          </cell>
          <cell r="I266">
            <v>8626.35</v>
          </cell>
          <cell r="J266">
            <v>8626.35</v>
          </cell>
          <cell r="K266">
            <v>8626.35</v>
          </cell>
          <cell r="L266">
            <v>8626.35</v>
          </cell>
        </row>
        <row r="268">
          <cell r="B268" t="str">
            <v>Total  Herreria</v>
          </cell>
        </row>
        <row r="269">
          <cell r="A269" t="str">
            <v>A0509</v>
          </cell>
          <cell r="B269" t="str">
            <v>Demoliciones</v>
          </cell>
        </row>
        <row r="270">
          <cell r="A270">
            <v>1328000013</v>
          </cell>
          <cell r="B270" t="str">
            <v>DEMOLICION DE MAMPOSTERIA DE PIEDRA INCLUYE: MANO DE OBRA, HERRAMIENTA. INCLUYE TODO LO NECESARIO PARA SU CORRECTA EJECUCION.</v>
          </cell>
          <cell r="C270" t="str">
            <v>M3</v>
          </cell>
          <cell r="D270">
            <v>249.49</v>
          </cell>
          <cell r="E270">
            <v>249.49</v>
          </cell>
          <cell r="F270">
            <v>249.49</v>
          </cell>
          <cell r="G270">
            <v>249.49</v>
          </cell>
          <cell r="H270">
            <v>411.76</v>
          </cell>
          <cell r="I270">
            <v>252.3</v>
          </cell>
          <cell r="J270">
            <v>252.3</v>
          </cell>
          <cell r="K270">
            <v>252.3</v>
          </cell>
          <cell r="L270">
            <v>252.3</v>
          </cell>
        </row>
        <row r="272">
          <cell r="A272">
            <v>1328000023</v>
          </cell>
          <cell r="B272" t="str">
            <v>DEMOLICIONES DE CONCRETO REFORZADO CON VARILLAS No. 3 ó MALLALAC INCLUYE: MANO DE OBRA, HERRAMIENTA MENOR. INCLUYE TODO LO NECESARIO PARA SU CORRECTA EJECUCION.</v>
          </cell>
          <cell r="C272" t="str">
            <v>M3</v>
          </cell>
          <cell r="D272">
            <v>419.15</v>
          </cell>
          <cell r="E272">
            <v>419.15</v>
          </cell>
          <cell r="F272">
            <v>419.15</v>
          </cell>
          <cell r="G272">
            <v>419.15</v>
          </cell>
          <cell r="H272">
            <v>691.76</v>
          </cell>
          <cell r="I272">
            <v>423.88</v>
          </cell>
          <cell r="J272">
            <v>423.88</v>
          </cell>
          <cell r="K272">
            <v>423.88</v>
          </cell>
          <cell r="L272">
            <v>423.88</v>
          </cell>
        </row>
        <row r="274">
          <cell r="A274">
            <v>1328000033</v>
          </cell>
          <cell r="B274" t="str">
            <v>DEMOLICIONES DE MUROS DE TABIQUE O BLOCK  DE 14CM ESPESOR SIN INCLUIR CADENAS Y CASTILLOS. INCLUYE: MANO DE OBRA, HERRAMIENTA Y ACARREO EN CARRETILLA A 20M DE DISTANCIA. INCLUYE TODO LO NECESARIO PARA SU CORRECTA EJECUCION.</v>
          </cell>
          <cell r="C274" t="str">
            <v>M3</v>
          </cell>
          <cell r="D274">
            <v>116.42</v>
          </cell>
          <cell r="E274">
            <v>116.42</v>
          </cell>
          <cell r="F274">
            <v>116.42</v>
          </cell>
          <cell r="G274">
            <v>116.42</v>
          </cell>
          <cell r="H274">
            <v>192.16</v>
          </cell>
          <cell r="I274">
            <v>117.75</v>
          </cell>
          <cell r="J274">
            <v>117.75</v>
          </cell>
          <cell r="K274">
            <v>117.75</v>
          </cell>
          <cell r="L274">
            <v>117.75</v>
          </cell>
        </row>
        <row r="276">
          <cell r="B276" t="str">
            <v>Total  Demoliciones</v>
          </cell>
        </row>
        <row r="277">
          <cell r="B277" t="str">
            <v>Total  Obra Civil</v>
          </cell>
        </row>
        <row r="278">
          <cell r="A278" t="str">
            <v>A10</v>
          </cell>
          <cell r="B278" t="str">
            <v>Preliminares</v>
          </cell>
        </row>
        <row r="280">
          <cell r="A280" t="str">
            <v>A1001</v>
          </cell>
          <cell r="B280" t="str">
            <v>RUPTURA DE PAVIMENTO</v>
          </cell>
        </row>
        <row r="281">
          <cell r="A281">
            <v>1001000013</v>
          </cell>
          <cell r="B281" t="str">
            <v>RUPTURA DE EMPEDRADO, INCLUYE: SELECCION Y ESTIBA DEL MATERIAL EN LA OBRA INCLUYE TODO LO NECESARIO PARA SU CORRECTA EJECUCION.</v>
          </cell>
          <cell r="C281" t="str">
            <v>M2</v>
          </cell>
          <cell r="D281">
            <v>17.47</v>
          </cell>
          <cell r="E281">
            <v>17.47</v>
          </cell>
          <cell r="F281">
            <v>17.47</v>
          </cell>
          <cell r="G281">
            <v>17.47</v>
          </cell>
          <cell r="H281">
            <v>28.83</v>
          </cell>
          <cell r="I281">
            <v>17.670000000000002</v>
          </cell>
          <cell r="J281">
            <v>17.670000000000002</v>
          </cell>
          <cell r="K281">
            <v>17.670000000000002</v>
          </cell>
          <cell r="L281">
            <v>17.670000000000002</v>
          </cell>
        </row>
        <row r="283">
          <cell r="A283">
            <v>1001000023</v>
          </cell>
          <cell r="B283" t="str">
            <v>RUPTURA DE PAVIMENTO ADOQUINADO, INCLUYE: CARGA DEL MATERIAL A CAMION Y ACARREO EN 1ER. KM. INCLUYE TODO LO NECESARIO PARA SU CORRECTA EJECUCION.</v>
          </cell>
          <cell r="C283" t="str">
            <v>M2</v>
          </cell>
          <cell r="D283">
            <v>26.69</v>
          </cell>
          <cell r="E283">
            <v>26.69</v>
          </cell>
          <cell r="F283">
            <v>26.69</v>
          </cell>
          <cell r="G283">
            <v>26.69</v>
          </cell>
          <cell r="H283">
            <v>40.68</v>
          </cell>
          <cell r="I283">
            <v>26.93</v>
          </cell>
          <cell r="J283">
            <v>26.93</v>
          </cell>
          <cell r="K283">
            <v>26.93</v>
          </cell>
          <cell r="L283">
            <v>26.93</v>
          </cell>
        </row>
        <row r="285">
          <cell r="A285">
            <v>1001000033</v>
          </cell>
          <cell r="B285" t="str">
            <v>RUPTURA DE PAVIMENTO ASFALTICO A MANO. INCLUYE: CARGA DEL MATERIAL A CAMION Y ACARREO EN 1ER. KM. INCLUYE TODO LO NECESARIO PARA SU CORRECTA EJECUCION.</v>
          </cell>
          <cell r="C285" t="str">
            <v>M3</v>
          </cell>
          <cell r="D285">
            <v>301.36</v>
          </cell>
          <cell r="E285">
            <v>301.36</v>
          </cell>
          <cell r="F285">
            <v>301.36</v>
          </cell>
          <cell r="G285">
            <v>301.36</v>
          </cell>
          <cell r="H285">
            <v>460.94</v>
          </cell>
          <cell r="I285">
            <v>304.13</v>
          </cell>
          <cell r="J285">
            <v>304.13</v>
          </cell>
          <cell r="K285">
            <v>304.13</v>
          </cell>
          <cell r="L285">
            <v>304.13</v>
          </cell>
        </row>
        <row r="287">
          <cell r="A287">
            <v>1001000043</v>
          </cell>
          <cell r="B287" t="str">
            <v>RUPTURA DE PAVIMENTO DE CONCRETO A MANO, INCLUYE: CARGA DEL MATERIAL A CAMION Y ACARREO EN 1ER. KM. INCLUYE TODO LO NECESARIO PARA SU CORRECTA EJECUCION.</v>
          </cell>
          <cell r="C287" t="str">
            <v>M3</v>
          </cell>
          <cell r="D287">
            <v>369.49</v>
          </cell>
          <cell r="E287">
            <v>369.49</v>
          </cell>
          <cell r="F287">
            <v>369.49</v>
          </cell>
          <cell r="G287">
            <v>369.49</v>
          </cell>
          <cell r="H287">
            <v>570.59</v>
          </cell>
          <cell r="I287">
            <v>372.99</v>
          </cell>
          <cell r="J287">
            <v>372.99</v>
          </cell>
          <cell r="K287">
            <v>372.99</v>
          </cell>
          <cell r="L287">
            <v>372.99</v>
          </cell>
        </row>
        <row r="289">
          <cell r="A289">
            <v>1001000053</v>
          </cell>
          <cell r="B289" t="str">
            <v>RUPTURA DE BANQUETA DE CONCRETO, INCLUYE: CARGA DEL MATERIAL A CAMION Y ACARREO EN 1ER. KM. INCLUYE TODO LO NECESARIO PARA SU CORRECTA EJECUCION.</v>
          </cell>
          <cell r="C289" t="str">
            <v>M3</v>
          </cell>
          <cell r="D289">
            <v>383.27</v>
          </cell>
          <cell r="E289">
            <v>383.27</v>
          </cell>
          <cell r="F289">
            <v>383.27</v>
          </cell>
          <cell r="G289">
            <v>383.27</v>
          </cell>
          <cell r="H289">
            <v>593.35</v>
          </cell>
          <cell r="I289">
            <v>386.95</v>
          </cell>
          <cell r="J289">
            <v>386.95</v>
          </cell>
          <cell r="K289">
            <v>386.95</v>
          </cell>
          <cell r="L289">
            <v>386.95</v>
          </cell>
        </row>
        <row r="291">
          <cell r="B291" t="str">
            <v>Total  RUPTURA DE PAVIMENTO</v>
          </cell>
        </row>
        <row r="292">
          <cell r="A292" t="str">
            <v>A1002</v>
          </cell>
          <cell r="B292" t="str">
            <v>REPOSICION DE PAVIMENTOS</v>
          </cell>
        </row>
        <row r="293">
          <cell r="A293">
            <v>1002000013</v>
          </cell>
          <cell r="B293" t="str">
            <v>REPOSICION DE EMPEDRADO EN SECO, UTILIZANDO EL MATERIAL PRODUCTO DE LA RUPTURA. INCLUYE TODO LO NECESARIO PARA SU CORRECTA EJECUCION.</v>
          </cell>
          <cell r="C293" t="str">
            <v>M2</v>
          </cell>
          <cell r="D293">
            <v>59.44</v>
          </cell>
          <cell r="E293">
            <v>59.44</v>
          </cell>
          <cell r="F293">
            <v>59.44</v>
          </cell>
          <cell r="G293">
            <v>59.44</v>
          </cell>
          <cell r="H293">
            <v>89.55</v>
          </cell>
          <cell r="I293">
            <v>60.1</v>
          </cell>
          <cell r="J293">
            <v>60.1</v>
          </cell>
          <cell r="K293">
            <v>60.1</v>
          </cell>
          <cell r="L293">
            <v>60.1</v>
          </cell>
        </row>
        <row r="295">
          <cell r="A295">
            <v>1002000023</v>
          </cell>
          <cell r="B295" t="str">
            <v>REPOSICION DE EMPEDRADO JUNTEADO CON MORTERO CEMENTO-ARENA 1:5 UTILIZANDO EL MATERIAL PRODUCTO DE LA RUPTURA. INCLUYE TODO LO NECESARIO PARA SU CORRECTA EJECUCION.</v>
          </cell>
          <cell r="C295" t="str">
            <v>M2</v>
          </cell>
          <cell r="D295">
            <v>100.14</v>
          </cell>
          <cell r="E295">
            <v>100.14</v>
          </cell>
          <cell r="F295">
            <v>100.14</v>
          </cell>
          <cell r="G295">
            <v>100.14</v>
          </cell>
          <cell r="H295">
            <v>145.85</v>
          </cell>
          <cell r="I295">
            <v>108.6</v>
          </cell>
          <cell r="J295">
            <v>100.92</v>
          </cell>
          <cell r="K295">
            <v>100.92</v>
          </cell>
          <cell r="L295">
            <v>100.92</v>
          </cell>
        </row>
        <row r="297">
          <cell r="A297">
            <v>1002000033</v>
          </cell>
          <cell r="B297" t="str">
            <v>REPOSICION DE PAVIMENTO ADOQUINADO EN SECO UTILIZANDO MATERIAL SANO PRODUCTO DE LA RUPTURA Y MATERIAL NUEVO DE REPOSICION; INCLUYE: MATERIALES, MANO DE OBRA Y HERRAMIENTA. INCLUYE TODO LO NECESARIO PARA SU CORRECTA EJECUCION.</v>
          </cell>
          <cell r="C297" t="str">
            <v>M2</v>
          </cell>
          <cell r="D297">
            <v>128.94999999999999</v>
          </cell>
          <cell r="E297">
            <v>128.94999999999999</v>
          </cell>
          <cell r="F297">
            <v>128.94999999999999</v>
          </cell>
          <cell r="G297">
            <v>128.94999999999999</v>
          </cell>
          <cell r="H297">
            <v>169.1</v>
          </cell>
          <cell r="I297">
            <v>129.82</v>
          </cell>
          <cell r="J297">
            <v>129.82</v>
          </cell>
          <cell r="K297">
            <v>129.82</v>
          </cell>
          <cell r="L297">
            <v>129.82</v>
          </cell>
        </row>
        <row r="299">
          <cell r="A299">
            <v>1002000043</v>
          </cell>
          <cell r="B299" t="str">
            <v>REPOSICION DE PAVIMENTO ADOQUINADO, JUNTEADO CON MORTERO CEMENTO-ARENA 1:5, UTILIZANDO MATERIAL SANO PRODUCTO DE LA RUPTURA Y MATERIAL NUEVO DE REPOSICION; INCLUYE: MATERIALES, MANO DE OBRA Y HERRAMIENTA. INCLUYE TODO LO NECESARIO PARA SU CORRECTA EJECUCI</v>
          </cell>
          <cell r="C299" t="str">
            <v>M2</v>
          </cell>
          <cell r="D299">
            <v>142.51</v>
          </cell>
          <cell r="E299">
            <v>142.51</v>
          </cell>
          <cell r="F299">
            <v>142.51</v>
          </cell>
          <cell r="G299">
            <v>142.51</v>
          </cell>
          <cell r="H299">
            <v>188.9</v>
          </cell>
          <cell r="I299">
            <v>144.46</v>
          </cell>
          <cell r="J299">
            <v>143.49</v>
          </cell>
          <cell r="K299">
            <v>143.49</v>
          </cell>
          <cell r="L299">
            <v>143.49</v>
          </cell>
        </row>
        <row r="301">
          <cell r="A301">
            <v>1002000053</v>
          </cell>
          <cell r="B301" t="str">
            <v>REPOSICION DE PAVIMENTO ASFALTICO, CON CARPETA DE 0.05 M. DE ESPESOR, INCLUYENDO BASE DE GRAVA CEMENTADA DE 0.20 M. DE ESPESOR; INCLUYE: MATERIALES, MANO DE OBRA Y HERRAMIENTA. INCLUYE TODO LO NECESARIO PARA SU CORRECTA EJECUCION.</v>
          </cell>
          <cell r="C301" t="str">
            <v>M2</v>
          </cell>
          <cell r="D301">
            <v>327.56</v>
          </cell>
          <cell r="E301">
            <v>327.56</v>
          </cell>
          <cell r="F301">
            <v>327.56</v>
          </cell>
          <cell r="G301">
            <v>327.56</v>
          </cell>
          <cell r="H301">
            <v>394.3</v>
          </cell>
          <cell r="I301">
            <v>340.24</v>
          </cell>
          <cell r="J301">
            <v>328.69</v>
          </cell>
          <cell r="K301">
            <v>328.69</v>
          </cell>
          <cell r="L301">
            <v>328.69</v>
          </cell>
        </row>
        <row r="303">
          <cell r="A303">
            <v>1002000063</v>
          </cell>
          <cell r="B303" t="str">
            <v xml:space="preserve">REPOSICION DE PAVIMENTO DE CONCRETO DE F'C=150 KG/CM2 DE 0.08 M. DE ESPESOR. INCLUYE: BASE DE GRAVA CEMENTADA DE 0.20 M. DE ESPESOR, COMPACTADA AL 95 %, CIMBRA COMUN EN FRONTERAS, CELOTEX EN JUNTAS Y ACARREOS DE PETREOS. INCLUYE TODO LO NECESARIO PARA SU </v>
          </cell>
          <cell r="C303" t="str">
            <v>M2</v>
          </cell>
          <cell r="D303">
            <v>291</v>
          </cell>
          <cell r="E303">
            <v>291</v>
          </cell>
          <cell r="F303">
            <v>291</v>
          </cell>
          <cell r="G303">
            <v>291</v>
          </cell>
          <cell r="H303">
            <v>355.3</v>
          </cell>
          <cell r="I303">
            <v>308.94</v>
          </cell>
          <cell r="J303">
            <v>291.99</v>
          </cell>
          <cell r="K303">
            <v>291.99</v>
          </cell>
          <cell r="L303">
            <v>291.99</v>
          </cell>
        </row>
        <row r="305">
          <cell r="A305">
            <v>1002000073</v>
          </cell>
          <cell r="B305" t="str">
            <v>REPOSICION  DE PAVIMENTO DE CONCRETO DE F'C=150 KG/CM2 DE 0.10 M. DE ESPESOR INCLUYE: BASE DE GRAVA CEMENTADA DE 0.20 M. DE ESPESOR, COMPACTADA AL 95 %, CIMBRA COMUN EN FRONTERAS Y ACARREOS DE PETREOS. INCLUYE TODO LO NECESARIO PARA SU CORRECTA EJECUCION.</v>
          </cell>
          <cell r="C305" t="str">
            <v>M2</v>
          </cell>
          <cell r="D305">
            <v>321.05</v>
          </cell>
          <cell r="E305">
            <v>321.05</v>
          </cell>
          <cell r="F305">
            <v>321.05</v>
          </cell>
          <cell r="G305">
            <v>321.05</v>
          </cell>
          <cell r="H305">
            <v>389.99</v>
          </cell>
          <cell r="I305">
            <v>343.02</v>
          </cell>
          <cell r="J305">
            <v>322.08</v>
          </cell>
          <cell r="K305">
            <v>322.08</v>
          </cell>
          <cell r="L305">
            <v>322.08</v>
          </cell>
        </row>
        <row r="307">
          <cell r="A307">
            <v>1002000083</v>
          </cell>
          <cell r="B307" t="str">
            <v>REPOSICION DE PAVIMENTO DE CONCRETO DE F'C=150 KG/CM2 DE  0.15 M. DE ESPESOR COMPACTADA AL 95%; INCLUYE BASE DE GRAVA CEMENTADA DE 0.20 M. DE ESPESOR, COMPACTADA AL 95%, CIMBRA COMUN EN FRONTERAS Y ACARREOS DE PETREOS. INCLUYE TODO LO NECESARIO PARA SU CO</v>
          </cell>
          <cell r="C307" t="str">
            <v>M2</v>
          </cell>
          <cell r="D307">
            <v>389.02</v>
          </cell>
          <cell r="E307">
            <v>389.02</v>
          </cell>
          <cell r="F307">
            <v>389.02</v>
          </cell>
          <cell r="G307">
            <v>389.02</v>
          </cell>
          <cell r="H307">
            <v>470.6</v>
          </cell>
          <cell r="I307">
            <v>421.56</v>
          </cell>
          <cell r="J307">
            <v>390.14</v>
          </cell>
          <cell r="K307">
            <v>390.14</v>
          </cell>
          <cell r="L307">
            <v>390.14</v>
          </cell>
        </row>
        <row r="309">
          <cell r="A309">
            <v>1002000093</v>
          </cell>
          <cell r="B309" t="str">
            <v>REPOSICION DE BANQUETA DE CONCRETO DE F'C=150 KG/CM2 DE 0.08 M. DE ESPESOR (NO INCLUYE BASE). INCLUYE: ACARREO. INCLUYE TODO LO NECESARIO PARA SU CORRECTA EJECUCION.</v>
          </cell>
          <cell r="C309" t="str">
            <v>M2</v>
          </cell>
          <cell r="D309">
            <v>186.11</v>
          </cell>
          <cell r="E309">
            <v>186.11</v>
          </cell>
          <cell r="F309">
            <v>186.11</v>
          </cell>
          <cell r="G309">
            <v>186.11</v>
          </cell>
          <cell r="H309">
            <v>241.83</v>
          </cell>
          <cell r="I309">
            <v>203.88</v>
          </cell>
          <cell r="J309">
            <v>186.95</v>
          </cell>
          <cell r="K309">
            <v>186.95</v>
          </cell>
          <cell r="L309">
            <v>186.95</v>
          </cell>
        </row>
        <row r="311">
          <cell r="B311" t="str">
            <v>Total  REPOSICION DE PAVIMENTOS</v>
          </cell>
        </row>
        <row r="312">
          <cell r="A312" t="str">
            <v>A1010</v>
          </cell>
          <cell r="B312" t="str">
            <v>EXCAVACION PARA ESTRUCTURA</v>
          </cell>
        </row>
        <row r="313">
          <cell r="A313">
            <v>1010000010</v>
          </cell>
          <cell r="B313" t="str">
            <v>EXCAVACION A MANO PARA DESPLANTE DE ESTRUCTURAS, EN MATERIAL "A", EN AGUA, CON AFLOJE Y EXTRACCION DEL MATERIAL, AMACICE O LIMPIEZA DE PLANTILLA Y TALUDES, REMOCION, ACARREO HASTA 10 M. DENTRO DE LA MISMA Y TRASPALEOS VERTICALES PARA SU EXTRACCION. DE 0.0</v>
          </cell>
          <cell r="C313" t="str">
            <v>M3</v>
          </cell>
          <cell r="D313">
            <v>130.97</v>
          </cell>
          <cell r="E313">
            <v>130.97</v>
          </cell>
          <cell r="F313">
            <v>130.97</v>
          </cell>
          <cell r="G313">
            <v>130.97</v>
          </cell>
          <cell r="H313">
            <v>216.18</v>
          </cell>
          <cell r="I313">
            <v>132.46</v>
          </cell>
          <cell r="J313">
            <v>132.46</v>
          </cell>
          <cell r="K313">
            <v>132.46</v>
          </cell>
          <cell r="L313">
            <v>132.46</v>
          </cell>
        </row>
        <row r="315">
          <cell r="A315">
            <v>1010000020</v>
          </cell>
          <cell r="B315" t="str">
            <v>EXCAVACION A MANO PARA DESPLANTE DE ESTRUCTURAS, EN MATERIAL "A", EN AGUA, CON AFLOJE Y EXTRACCION DEL MATERIAL, AMACICE O LIMPIEZA DE PLANTILLA Y TALUDES, REMOCION, ACARREO HASTA 10 M. DENTRO DE LA MISMA Y TRASPALEOS VERTICALES PARA SU EXTRACCION. DE 2.0</v>
          </cell>
          <cell r="C315" t="str">
            <v>M3</v>
          </cell>
          <cell r="D315">
            <v>145.54</v>
          </cell>
          <cell r="E315">
            <v>145.54</v>
          </cell>
          <cell r="F315">
            <v>145.54</v>
          </cell>
          <cell r="G315">
            <v>145.54</v>
          </cell>
          <cell r="H315">
            <v>240.2</v>
          </cell>
          <cell r="I315">
            <v>147.18</v>
          </cell>
          <cell r="J315">
            <v>147.18</v>
          </cell>
          <cell r="K315">
            <v>147.18</v>
          </cell>
          <cell r="L315">
            <v>147.18</v>
          </cell>
        </row>
        <row r="317">
          <cell r="A317">
            <v>1010000030</v>
          </cell>
          <cell r="B317" t="str">
            <v>EXCAVACION A MANO PARA DESPLANTE DE ESTRUCTURAS, EN MATERIAL "A", EN AGUA, CON AFLOJE Y EXTRACCION DEL MATERIAL, AMACICE O LIMPIEZA DE PLANTILLA Y TALUDES, REMOCION, ACARREO HASTA 10 M. DENTRO DE LA MISMA Y TRASPALEOS VERTICALES PARA SU EXTRACCION. DE 3.0</v>
          </cell>
          <cell r="C317" t="str">
            <v>M3</v>
          </cell>
          <cell r="D317">
            <v>174.65</v>
          </cell>
          <cell r="E317">
            <v>174.65</v>
          </cell>
          <cell r="F317">
            <v>174.65</v>
          </cell>
          <cell r="G317">
            <v>174.65</v>
          </cell>
          <cell r="H317">
            <v>288.24</v>
          </cell>
          <cell r="I317">
            <v>176.61</v>
          </cell>
          <cell r="J317">
            <v>176.61</v>
          </cell>
          <cell r="K317">
            <v>176.61</v>
          </cell>
          <cell r="L317">
            <v>176.61</v>
          </cell>
        </row>
        <row r="319">
          <cell r="A319">
            <v>1010000040</v>
          </cell>
          <cell r="B319" t="str">
            <v>EXCAVACION A MANO PARA DESPLANTE DE ESTRUCTURAS, EN MATERIAL "A", EN SECO, CON AFLOJE Y EXTRACCION DEL MATERIAL, AMACICE O LIMPIEZA DE PLANTILLA Y TALUDES, REMOCION, ACARREO, HASTA 10 M. DENTRO DE LA MISMA Y TRASPALEOS VERTICALES PARA SU EXTRACCION. DE 0.</v>
          </cell>
          <cell r="C319" t="str">
            <v>M3</v>
          </cell>
          <cell r="D319">
            <v>87.32</v>
          </cell>
          <cell r="E319">
            <v>87.32</v>
          </cell>
          <cell r="F319">
            <v>87.32</v>
          </cell>
          <cell r="G319">
            <v>87.32</v>
          </cell>
          <cell r="H319">
            <v>144.11000000000001</v>
          </cell>
          <cell r="I319">
            <v>88.31</v>
          </cell>
          <cell r="J319">
            <v>88.31</v>
          </cell>
          <cell r="K319">
            <v>88.31</v>
          </cell>
          <cell r="L319">
            <v>88.31</v>
          </cell>
        </row>
        <row r="321">
          <cell r="A321">
            <v>1010000050</v>
          </cell>
          <cell r="B321" t="str">
            <v>EXCAVACION A MANO PARA DESPLANTE DE ESTRUCTURAS, EN MATERIAL "A", EN SECO, CON AFLOJE Y EXTRACCION DEL MATERIAL, AMACICE O LIMPIEZA DE PLANTILLA Y TALUDES, REMOCION, ACARREO, HASTA 10 M. DENTRO DE LA MISMA Y TRASPALEOS VERTICALES PARA SU EXTRACCION. DE 2.</v>
          </cell>
          <cell r="C321" t="str">
            <v>M3</v>
          </cell>
          <cell r="D321">
            <v>104.78</v>
          </cell>
          <cell r="E321">
            <v>104.78</v>
          </cell>
          <cell r="F321">
            <v>104.78</v>
          </cell>
          <cell r="G321">
            <v>104.78</v>
          </cell>
          <cell r="H321">
            <v>172.95</v>
          </cell>
          <cell r="I321">
            <v>105.97</v>
          </cell>
          <cell r="J321">
            <v>105.97</v>
          </cell>
          <cell r="K321">
            <v>105.97</v>
          </cell>
          <cell r="L321">
            <v>105.97</v>
          </cell>
        </row>
        <row r="323">
          <cell r="A323">
            <v>1010000060</v>
          </cell>
          <cell r="B323" t="str">
            <v>EXCAVACION A MANO PARA DESPLANTE DE ESTRUCTURAS, EN MATERIAL "A", EN SECO, CON AFLOJE Y EXTRACCION DEL MATERIAL, AMACICE O LIMPIEZA DE PLANTILLA Y TALUDES, REMOCION, ACARREO, HASTA 10 M. DENTRO DE LA MISMA Y TRASPALEOS VERTICALES PARA SU EXTRACCION. DE 3.</v>
          </cell>
          <cell r="C323" t="str">
            <v>M3</v>
          </cell>
          <cell r="D323">
            <v>130.97</v>
          </cell>
          <cell r="E323">
            <v>130.97</v>
          </cell>
          <cell r="F323">
            <v>130.97</v>
          </cell>
          <cell r="G323">
            <v>130.97</v>
          </cell>
          <cell r="H323">
            <v>216.18</v>
          </cell>
          <cell r="I323">
            <v>132.46</v>
          </cell>
          <cell r="J323">
            <v>132.46</v>
          </cell>
          <cell r="K323">
            <v>132.46</v>
          </cell>
          <cell r="L323">
            <v>132.46</v>
          </cell>
        </row>
        <row r="325">
          <cell r="A325">
            <v>1010000070</v>
          </cell>
          <cell r="B325" t="str">
            <v>EXCAVACION A MANO PARA DESPLANTE DE ESTRUCTURAS, EN MATERIAL "B", EN AGUA, CON AFLOJE Y EXTRACCION DEL MATERIAL, AMACICE O LIMPIEZA DE PLANTILLA Y TALUDES, REMOCION Y TRASPALEOS VERTICALES PARA SU EXTRACCION. DE 0.00 A 2.00 M. DE PROFUNDIDAD. INCLUYE TODO</v>
          </cell>
          <cell r="C325" t="str">
            <v>M3</v>
          </cell>
          <cell r="D325">
            <v>145.54</v>
          </cell>
          <cell r="E325">
            <v>145.54</v>
          </cell>
          <cell r="F325">
            <v>145.54</v>
          </cell>
          <cell r="G325">
            <v>145.54</v>
          </cell>
          <cell r="H325">
            <v>240.2</v>
          </cell>
          <cell r="I325">
            <v>147.18</v>
          </cell>
          <cell r="J325">
            <v>147.18</v>
          </cell>
          <cell r="K325">
            <v>147.18</v>
          </cell>
          <cell r="L325">
            <v>147.18</v>
          </cell>
        </row>
        <row r="327">
          <cell r="A327">
            <v>1010000080</v>
          </cell>
          <cell r="B327" t="str">
            <v>EXCAVACION A MANO PARA DESPLANTE DE ESTRUCTURAS, EN MATERIAL "B", EN AGUA, CON AFLOJE Y EXTRACCION DEL MATERIAL, AMACICE O LIMPIEZA DE PLANTILLA Y TALUDES, REMOCION Y TRASPALEOS VERTICALES PARA SU EXTRACCION. DE 2.00 A 3.00 M. DE PROFUNDIDAD. INCLUYE TODO</v>
          </cell>
          <cell r="C327" t="str">
            <v>M3</v>
          </cell>
          <cell r="D327">
            <v>163.74</v>
          </cell>
          <cell r="E327">
            <v>163.74</v>
          </cell>
          <cell r="F327">
            <v>163.74</v>
          </cell>
          <cell r="G327">
            <v>163.74</v>
          </cell>
          <cell r="H327">
            <v>270.20999999999998</v>
          </cell>
          <cell r="I327">
            <v>165.58</v>
          </cell>
          <cell r="J327">
            <v>165.58</v>
          </cell>
          <cell r="K327">
            <v>165.58</v>
          </cell>
          <cell r="L327">
            <v>165.58</v>
          </cell>
        </row>
        <row r="329">
          <cell r="A329">
            <v>1010000090</v>
          </cell>
          <cell r="B329" t="str">
            <v>EXCAVACION A MANO PARA DESPLANTE DE ESTRUCTURAS, EN MATERIAL "B", EN AGUA, CON AFLOJE Y EXTRACCION DEL MATERIAL, AMACICE O LIMPIEZA DE PLANTILLA Y TALUDES, REMOCION Y TRASPALEOS VERTICALES PARA SU EXTRACCION. DE 3.00 A 4.00 M. DE PROFUNDIDAD. INCLUYE TODO</v>
          </cell>
          <cell r="C329" t="str">
            <v>M3</v>
          </cell>
          <cell r="D329">
            <v>187.12</v>
          </cell>
          <cell r="E329">
            <v>187.12</v>
          </cell>
          <cell r="F329">
            <v>187.12</v>
          </cell>
          <cell r="G329">
            <v>187.12</v>
          </cell>
          <cell r="H329">
            <v>308.82</v>
          </cell>
          <cell r="I329">
            <v>189.23</v>
          </cell>
          <cell r="J329">
            <v>189.23</v>
          </cell>
          <cell r="K329">
            <v>189.23</v>
          </cell>
          <cell r="L329">
            <v>189.23</v>
          </cell>
        </row>
        <row r="331">
          <cell r="A331">
            <v>1010000100</v>
          </cell>
          <cell r="B331" t="str">
            <v>EXCAVACION A MANO PARA DESPLANTE DE ESTRUCTURAS, EN MATERIAL "B", EN SECO, CON AFLOJE Y EXTRACCION DEL MATERIAL, AMACICE O LIMPIEZA DE PLANTILLA Y TALUDES, REMOCION, ACARREO HASTA 10 M. DENTRO DE LA MISMA Y TRASPALEOS VERTICALES PARA SU EXTRACCION. DE 0.0</v>
          </cell>
          <cell r="C331" t="str">
            <v>M3</v>
          </cell>
          <cell r="D331">
            <v>130.97</v>
          </cell>
          <cell r="E331">
            <v>130.97</v>
          </cell>
          <cell r="F331">
            <v>130.97</v>
          </cell>
          <cell r="G331">
            <v>130.97</v>
          </cell>
          <cell r="H331">
            <v>216.18</v>
          </cell>
          <cell r="I331">
            <v>132.46</v>
          </cell>
          <cell r="J331">
            <v>132.46</v>
          </cell>
          <cell r="K331">
            <v>132.46</v>
          </cell>
          <cell r="L331">
            <v>132.46</v>
          </cell>
        </row>
        <row r="333">
          <cell r="A333">
            <v>1010000110</v>
          </cell>
          <cell r="B333" t="str">
            <v>EXCAVACION A MANO PARA DESPLANTE DE ESTRUCTURAS, EN MATERIAL "B", EN SECO, CON AFLOJE Y EXTRACCION DEL MATERIAL, AMACICE O LIMPIEZA DE PLANTILLA Y TALUDES, REMOCION, ACARREO HASTA 10 M. DENTRO DE LA MISMA Y TRASPALEOS VERTICALES PARA SU EXTRACCION. DE 2.0</v>
          </cell>
          <cell r="C333" t="str">
            <v>M3</v>
          </cell>
          <cell r="D333">
            <v>145.54</v>
          </cell>
          <cell r="E333">
            <v>145.54</v>
          </cell>
          <cell r="F333">
            <v>145.54</v>
          </cell>
          <cell r="G333">
            <v>145.54</v>
          </cell>
          <cell r="H333">
            <v>240.2</v>
          </cell>
          <cell r="I333">
            <v>147.18</v>
          </cell>
          <cell r="J333">
            <v>147.18</v>
          </cell>
          <cell r="K333">
            <v>147.18</v>
          </cell>
          <cell r="L333">
            <v>147.18</v>
          </cell>
        </row>
        <row r="335">
          <cell r="A335">
            <v>1010000120</v>
          </cell>
          <cell r="B335" t="str">
            <v>EXCAVACION A MANO PARA DESPLANTE DE ESTRUCTURAS, EN MATERIAL "B", EN SECO, CON AFLOJE Y EXTRACCION DEL MATERIAL, AMACICE O LIMPIEZA DE PLANTILLA Y TALUDES, REMOCION, ACARREO HASTA 10 M. DENTRO DE LA MISMA Y TRASPALEOS VERTICALES PARA SU EXTRACCION. DE 3.0</v>
          </cell>
          <cell r="C335" t="str">
            <v>M3</v>
          </cell>
          <cell r="D335">
            <v>163.74</v>
          </cell>
          <cell r="E335">
            <v>163.74</v>
          </cell>
          <cell r="F335">
            <v>163.74</v>
          </cell>
          <cell r="G335">
            <v>163.74</v>
          </cell>
          <cell r="H335">
            <v>270.20999999999998</v>
          </cell>
          <cell r="I335">
            <v>165.58</v>
          </cell>
          <cell r="J335">
            <v>165.58</v>
          </cell>
          <cell r="K335">
            <v>165.58</v>
          </cell>
          <cell r="L335">
            <v>165.58</v>
          </cell>
        </row>
        <row r="337">
          <cell r="A337">
            <v>1010000130</v>
          </cell>
          <cell r="B337" t="str">
            <v xml:space="preserve">EXCAVACION CON APOYO DE EQUIPO MANUAL Y MECANICO PARA DESPLANTE DE ESTRUCTURAS EN MATERIAL "C" EN SECO CON EXTRACCION DE REZAGA A MANO, INCLUYE AFLOJE, AMACICE, LIMPIEZA DE PLANTILLA Y TALUDES, DE 0.00 A 2.00 MTS. DE PROFUNDIDAD INCLUYE TODO LO NECESARIO </v>
          </cell>
          <cell r="C337" t="str">
            <v>M3</v>
          </cell>
          <cell r="D337">
            <v>228.1</v>
          </cell>
          <cell r="E337">
            <v>228.1</v>
          </cell>
          <cell r="F337">
            <v>228.1</v>
          </cell>
          <cell r="G337">
            <v>228.1</v>
          </cell>
          <cell r="H337">
            <v>236.43</v>
          </cell>
          <cell r="I337">
            <v>228.74</v>
          </cell>
          <cell r="J337">
            <v>228.74</v>
          </cell>
          <cell r="K337">
            <v>228.74</v>
          </cell>
          <cell r="L337">
            <v>228.74</v>
          </cell>
        </row>
        <row r="339">
          <cell r="A339">
            <v>1010000140</v>
          </cell>
          <cell r="B339" t="str">
            <v xml:space="preserve">EXCAVACION CON APOYO DE EQUIPO MANUAL Y MECANICO PARA DESPLANTE DE ESTRUCTURAS EN MATERIAL "C" EN SECO CON EXTRACCION DE REZAGA A MANO, INCLUYE AFLOJE, AMACICE, LIMPIEZA DE PLANTILLA Y TALUDES, DE 2.00 A 4.00 MTS. DE PROFUNDIDAD INCLUYE TODO LO NECESARIO </v>
          </cell>
          <cell r="C339" t="str">
            <v>M3</v>
          </cell>
          <cell r="D339">
            <v>309.05</v>
          </cell>
          <cell r="E339">
            <v>309.05</v>
          </cell>
          <cell r="F339">
            <v>309.05</v>
          </cell>
          <cell r="G339">
            <v>309.05</v>
          </cell>
          <cell r="H339">
            <v>341.2</v>
          </cell>
          <cell r="I339">
            <v>310.08</v>
          </cell>
          <cell r="J339">
            <v>310.08</v>
          </cell>
          <cell r="K339">
            <v>310.08</v>
          </cell>
          <cell r="L339">
            <v>310.08</v>
          </cell>
        </row>
        <row r="341">
          <cell r="B341" t="str">
            <v>Total  EXCAVACION PARA ESTRUCTURA</v>
          </cell>
        </row>
        <row r="342">
          <cell r="A342" t="str">
            <v>A1011</v>
          </cell>
          <cell r="B342" t="str">
            <v>EXCAVACION EN ZANJA</v>
          </cell>
        </row>
        <row r="343">
          <cell r="A343">
            <v>1011000010</v>
          </cell>
          <cell r="B343" t="str">
            <v>EXCAVACION A MANO PARA ZANJAS EN MATERIAL "A" EN AGUA INCLUYE AFLOJE Y EXTRACCION DE MATERIAL, AMACICE O LIMPIEZA DE PLANTILLA Y TALUDES, REMOCION, TRASPALEOS VERTICALES PARA SU EXTRACCION  Y CONSERVACION DE LA EXCAVACION HASTA LA INSTALACION SATISFACTORI</v>
          </cell>
          <cell r="C343" t="str">
            <v>M3</v>
          </cell>
          <cell r="D343">
            <v>130.97</v>
          </cell>
          <cell r="E343">
            <v>130.97</v>
          </cell>
          <cell r="F343">
            <v>130.97</v>
          </cell>
          <cell r="G343">
            <v>130.97</v>
          </cell>
          <cell r="H343">
            <v>216.18</v>
          </cell>
          <cell r="I343">
            <v>132.46</v>
          </cell>
          <cell r="J343">
            <v>132.46</v>
          </cell>
          <cell r="K343">
            <v>132.46</v>
          </cell>
          <cell r="L343">
            <v>132.46</v>
          </cell>
        </row>
        <row r="345">
          <cell r="A345">
            <v>1011000020</v>
          </cell>
          <cell r="B345" t="str">
            <v>EXCAVACION A MANO PARA ZANJAS EN MATERIAL "A" EN AGUA INCLUYE AFLOJE Y EXTRACCION DE MATERIAL, AMACICE O LIMPIEZA DE PLANTILLA Y TALUDES, REMOCION, TRASPALEOS VERTICALES PARA SU EXTRACCION  Y CONSERVACION DE LA EXCAVACION HASTA LA INSTALACION SATISFACTORI</v>
          </cell>
          <cell r="C345" t="str">
            <v>M3</v>
          </cell>
          <cell r="D345">
            <v>154.1</v>
          </cell>
          <cell r="E345">
            <v>154.1</v>
          </cell>
          <cell r="F345">
            <v>154.1</v>
          </cell>
          <cell r="G345">
            <v>154.1</v>
          </cell>
          <cell r="H345">
            <v>254.33</v>
          </cell>
          <cell r="I345">
            <v>155.84</v>
          </cell>
          <cell r="J345">
            <v>155.84</v>
          </cell>
          <cell r="K345">
            <v>155.84</v>
          </cell>
          <cell r="L345">
            <v>155.84</v>
          </cell>
        </row>
        <row r="347">
          <cell r="A347">
            <v>1011000030</v>
          </cell>
          <cell r="B347" t="str">
            <v>EXCAVACION CON MAQUINA PARA ZANJAS EN MATERIAL "A" EN AGUA, AFLOJE Y EXTRACCION DEL MATERIAL, AMACICE O LIMPIEZA DE PLANTILLA Y TALUDES, REMOCION, CARGA A CAMION O A UN LADO DE LA ZANJA, INCLUYE: CONSERVACION DE LA EXCAVACION HASTA LA INSTALACION SATISFAC</v>
          </cell>
          <cell r="C347" t="str">
            <v>M3</v>
          </cell>
          <cell r="D347">
            <v>33.68</v>
          </cell>
          <cell r="E347">
            <v>33.68</v>
          </cell>
          <cell r="F347">
            <v>33.68</v>
          </cell>
          <cell r="G347">
            <v>33.68</v>
          </cell>
          <cell r="H347">
            <v>35.61</v>
          </cell>
          <cell r="I347">
            <v>33.81</v>
          </cell>
          <cell r="J347">
            <v>33.81</v>
          </cell>
          <cell r="K347">
            <v>33.81</v>
          </cell>
          <cell r="L347">
            <v>33.81</v>
          </cell>
        </row>
        <row r="349">
          <cell r="A349">
            <v>1011000040</v>
          </cell>
          <cell r="B349" t="str">
            <v>EXCAVACION CON MAQUINA PARA ZANJAS EN MATERIAL "A" EN AGUA, AFLOJE Y EXTRACCION DEL MATERIAL, AMACICE O LIMPIEZA DE PLANTILLA Y TALUDES, REMOCION, CARGA A CAMION O A UN LADO DE LA ZANJA, INCLUYE: CONSERVACION DE LA EXCAVACION HASTA LA INSTALACION SATISFAC</v>
          </cell>
          <cell r="C349" t="str">
            <v>M3</v>
          </cell>
          <cell r="D349">
            <v>48.42</v>
          </cell>
          <cell r="E349">
            <v>48.42</v>
          </cell>
          <cell r="F349">
            <v>48.42</v>
          </cell>
          <cell r="G349">
            <v>48.42</v>
          </cell>
          <cell r="H349">
            <v>50.22</v>
          </cell>
          <cell r="I349">
            <v>48.51</v>
          </cell>
          <cell r="J349">
            <v>48.51</v>
          </cell>
          <cell r="K349">
            <v>48.51</v>
          </cell>
          <cell r="L349">
            <v>48.51</v>
          </cell>
        </row>
        <row r="351">
          <cell r="A351">
            <v>1011000050</v>
          </cell>
          <cell r="B351" t="str">
            <v>EXCAVACION A MANO PARA ZANJAS EN MATERIAL "A"  EN SECO INCLUYE AFLOJE Y EXTRACCION DEL MATERIAL, AMACICE O LIMPIEZA DE PLANTILLA, TALUDES, REMOCION, TRASPALEOS Y VERTICALES PARA SU EXTRACCION Y CONSERVACION DE LA EXCAVACION HASTA LA INSTALACION SATISFACTO</v>
          </cell>
          <cell r="C351" t="str">
            <v>M3</v>
          </cell>
          <cell r="D351">
            <v>87.32</v>
          </cell>
          <cell r="E351">
            <v>87.32</v>
          </cell>
          <cell r="F351">
            <v>87.32</v>
          </cell>
          <cell r="G351">
            <v>87.32</v>
          </cell>
          <cell r="H351">
            <v>144.11000000000001</v>
          </cell>
          <cell r="I351">
            <v>88.31</v>
          </cell>
          <cell r="J351">
            <v>88.31</v>
          </cell>
          <cell r="K351">
            <v>88.31</v>
          </cell>
          <cell r="L351">
            <v>88.31</v>
          </cell>
        </row>
        <row r="353">
          <cell r="A353">
            <v>1011000060</v>
          </cell>
          <cell r="B353" t="str">
            <v>EXCAVACION A MANO PARA ZANJAS EN MATERIAL "A"  EN SECO INCLUYE AFLOJE Y EXTRACCION DEL MATERIAL, AMACICE O LIMPIEZA DE PLANTILLA, TALUDES, REMOCION, TRASPALEOS Y VERTICALES PARA SU EXTRACCION Y CONSERVACION DE LA EXCAVACION HASTA LA INSTALACION SATISFACTO</v>
          </cell>
          <cell r="C353" t="str">
            <v>M3</v>
          </cell>
          <cell r="D353">
            <v>116.42</v>
          </cell>
          <cell r="E353">
            <v>116.42</v>
          </cell>
          <cell r="F353">
            <v>116.42</v>
          </cell>
          <cell r="G353">
            <v>116.42</v>
          </cell>
          <cell r="H353">
            <v>192.16</v>
          </cell>
          <cell r="I353">
            <v>117.75</v>
          </cell>
          <cell r="J353">
            <v>117.75</v>
          </cell>
          <cell r="K353">
            <v>117.75</v>
          </cell>
          <cell r="L353">
            <v>117.75</v>
          </cell>
        </row>
        <row r="355">
          <cell r="A355">
            <v>1011000080</v>
          </cell>
          <cell r="B355" t="str">
            <v>EXCAVACION CON MAQUINA PARA ZANJAS, EN MATERIAL "A", EN SECO, CON AFLOJE Y EXTRACCION DEL MATERIAL AMACICE O LIMPIEZA DE PLANTILLA Y TALUDES, REMOCION CARGA A CAMION O A UN LADO DE LA ZANJA, INCLUYENDO ACARREO A 10 M. DEL EJE DE LA MISMA Y CONSERVACION DE</v>
          </cell>
          <cell r="C355" t="str">
            <v>M3</v>
          </cell>
          <cell r="D355">
            <v>47.93</v>
          </cell>
          <cell r="E355">
            <v>47.93</v>
          </cell>
          <cell r="F355">
            <v>47.93</v>
          </cell>
          <cell r="G355">
            <v>47.93</v>
          </cell>
          <cell r="H355">
            <v>49.4</v>
          </cell>
          <cell r="I355">
            <v>48.01</v>
          </cell>
          <cell r="J355">
            <v>48.01</v>
          </cell>
          <cell r="K355">
            <v>48.01</v>
          </cell>
          <cell r="L355">
            <v>48.01</v>
          </cell>
        </row>
        <row r="357">
          <cell r="A357">
            <v>1011000090</v>
          </cell>
          <cell r="B357" t="str">
            <v>EXCAVACION A MANO PARA ZANJAS EN MATERIAL "B" EN AGUA. INCLUYE AFLOJE Y EXTRACCION DEL MATERIAL, AMACICE O LIMPIEZA DE PLANTILLA Y TALUDES, REMOCION, TRASPALEOS VERTICALES PARA SU EXTRACCION Y CONSERVACION DE LA EXCAVACION HASTA LA INSTALACION SATISFACTOR</v>
          </cell>
          <cell r="C357" t="str">
            <v>M3</v>
          </cell>
          <cell r="D357">
            <v>145.54</v>
          </cell>
          <cell r="E357">
            <v>145.54</v>
          </cell>
          <cell r="F357">
            <v>145.54</v>
          </cell>
          <cell r="G357">
            <v>145.54</v>
          </cell>
          <cell r="H357">
            <v>240.2</v>
          </cell>
          <cell r="I357">
            <v>147.18</v>
          </cell>
          <cell r="J357">
            <v>147.18</v>
          </cell>
          <cell r="K357">
            <v>147.18</v>
          </cell>
          <cell r="L357">
            <v>147.18</v>
          </cell>
        </row>
        <row r="359">
          <cell r="A359">
            <v>1011000100</v>
          </cell>
          <cell r="B359" t="str">
            <v>EXCAVACION A MANO PARA ZANJAS EN MATERIAL "B" EN AGUA. INCLUYE AFLOJE Y EXTRACCION DEL MATERIAL, AMACICE O LIMPIEZA DE PLANTILLA Y TALUDES, REMOCION, TRASPALEOS VERTICALES PARA SU EXTRACCION Y CONSERVACION DE LA EXCAVACION HASTA LA INSTALACION SATISFACTOR</v>
          </cell>
          <cell r="C359" t="str">
            <v>M3</v>
          </cell>
          <cell r="D359">
            <v>163.74</v>
          </cell>
          <cell r="E359">
            <v>163.74</v>
          </cell>
          <cell r="F359">
            <v>163.74</v>
          </cell>
          <cell r="G359">
            <v>163.74</v>
          </cell>
          <cell r="H359">
            <v>270.20999999999998</v>
          </cell>
          <cell r="I359">
            <v>165.58</v>
          </cell>
          <cell r="J359">
            <v>165.58</v>
          </cell>
          <cell r="K359">
            <v>165.58</v>
          </cell>
          <cell r="L359">
            <v>165.58</v>
          </cell>
        </row>
        <row r="361">
          <cell r="A361">
            <v>1011000110</v>
          </cell>
          <cell r="B361" t="str">
            <v>EXCAVACION CON MAQUINA PARA ZANJAS EN MATERIAL "B", EN AGUA, CON AFLOJE Y EXTRACCION DEL MATERIAL AMACICE O LIMPIEZA DE PLANTILLA Y TALUDES, REMOCION CARGA A CAMION O A UN LADO DE LA ZANJA, INCLUYE: CONSERVACION DE LA EXCAVACION HASTA LA INSTALACION SATIS</v>
          </cell>
          <cell r="C361" t="str">
            <v>M3</v>
          </cell>
          <cell r="D361">
            <v>39.270000000000003</v>
          </cell>
          <cell r="E361">
            <v>39.270000000000003</v>
          </cell>
          <cell r="F361">
            <v>39.270000000000003</v>
          </cell>
          <cell r="G361">
            <v>39.270000000000003</v>
          </cell>
          <cell r="H361">
            <v>41.19</v>
          </cell>
          <cell r="I361">
            <v>39.39</v>
          </cell>
          <cell r="J361">
            <v>39.39</v>
          </cell>
          <cell r="K361">
            <v>39.39</v>
          </cell>
          <cell r="L361">
            <v>39.39</v>
          </cell>
        </row>
        <row r="363">
          <cell r="A363">
            <v>1011000120</v>
          </cell>
          <cell r="B363" t="str">
            <v>EXCAVACION CON MAQUINA PARA ZANJAS EN MATERIAL "B" EN AGUA, AFLOJE Y EXTRACCION DEL MATERIAL, AMACICE O LIMPIEZA DE PLANTILLA Y TALUDES, REMOCION, CARGA A CAMION O A UN LADO DE LA ZANJA, INCLUYE: CONSERVACION DE LA EXCAVACION HASTA LA INSTALACION SATISFAC</v>
          </cell>
          <cell r="C363" t="str">
            <v>M3</v>
          </cell>
          <cell r="D363">
            <v>59.91</v>
          </cell>
          <cell r="E363">
            <v>59.91</v>
          </cell>
          <cell r="F363">
            <v>59.91</v>
          </cell>
          <cell r="G363">
            <v>59.91</v>
          </cell>
          <cell r="H363">
            <v>61.75</v>
          </cell>
          <cell r="I363">
            <v>60</v>
          </cell>
          <cell r="J363">
            <v>60</v>
          </cell>
          <cell r="K363">
            <v>60</v>
          </cell>
          <cell r="L363">
            <v>60</v>
          </cell>
        </row>
        <row r="365">
          <cell r="A365">
            <v>1011000130</v>
          </cell>
          <cell r="B365" t="str">
            <v xml:space="preserve">EXCAVACION A MANO PARA ZANJAS EN MATERIAL "B" EN SECO INCLUYE AFLOJE EXTRACCION DEL MATERIAL, AMACICE O LIMPIEZA DE PLANTILLA Y TALUDES, REMOCION, TRASPALEOS VERTICALES PARA SU EXTRACCION Y CONSERVACION DE LA EXCAVACION HASTA LA INSTALACION SATISFACTORIA </v>
          </cell>
          <cell r="C365" t="str">
            <v>M3</v>
          </cell>
          <cell r="D365">
            <v>130.97</v>
          </cell>
          <cell r="E365">
            <v>130.97</v>
          </cell>
          <cell r="F365">
            <v>130.97</v>
          </cell>
          <cell r="G365">
            <v>130.97</v>
          </cell>
          <cell r="H365">
            <v>216.18</v>
          </cell>
          <cell r="I365">
            <v>132.46</v>
          </cell>
          <cell r="J365">
            <v>132.46</v>
          </cell>
          <cell r="K365">
            <v>132.46</v>
          </cell>
          <cell r="L365">
            <v>132.46</v>
          </cell>
        </row>
        <row r="367">
          <cell r="A367">
            <v>1011000140</v>
          </cell>
          <cell r="B367" t="str">
            <v xml:space="preserve">EXCAVACION A MANO PARA ZANJAS EN MATERIAL "B" EN SECO INCLUYE AFLOJE EXTRACCION DEL MATERIAL, AMACICE O LIMPIEZA DE PLANTILLA Y TALUDES, REMOCION, TRASPALEOS VERTICALES PARA SU EXTRACCION Y CONSERVACION DE LA EXCAVACION HASTA LA INSTALACION SATISFACTORIA </v>
          </cell>
          <cell r="C367" t="str">
            <v>M3</v>
          </cell>
          <cell r="D367">
            <v>154.1</v>
          </cell>
          <cell r="E367">
            <v>154.1</v>
          </cell>
          <cell r="F367">
            <v>154.1</v>
          </cell>
          <cell r="G367">
            <v>154.1</v>
          </cell>
          <cell r="H367">
            <v>254.33</v>
          </cell>
          <cell r="I367">
            <v>155.84</v>
          </cell>
          <cell r="J367">
            <v>155.84</v>
          </cell>
          <cell r="K367">
            <v>155.84</v>
          </cell>
          <cell r="L367">
            <v>155.84</v>
          </cell>
        </row>
        <row r="369">
          <cell r="A369">
            <v>1011000150</v>
          </cell>
          <cell r="B369" t="str">
            <v>EXCAVACION CON MAQUINA PARA ZANJAS EN MATERIAL "B", EN SECO, CON AFLOJE Y EXTRACCION DEL MATERIAL AMACICE O LIMPIEZA DE PLANTILLA Y TALUDES, REMOCION CARGA A CAMION O A UN LADO DE LA ZANJA, INCLUYE: CONSERVACION DE LA EXCAVACION HASTA LA INSTALACION SATIS</v>
          </cell>
          <cell r="C369" t="str">
            <v>M3</v>
          </cell>
          <cell r="D369">
            <v>31.76</v>
          </cell>
          <cell r="E369">
            <v>31.76</v>
          </cell>
          <cell r="F369">
            <v>31.76</v>
          </cell>
          <cell r="G369">
            <v>31.76</v>
          </cell>
          <cell r="H369">
            <v>33.840000000000003</v>
          </cell>
          <cell r="I369">
            <v>31.87</v>
          </cell>
          <cell r="J369">
            <v>31.87</v>
          </cell>
          <cell r="K369">
            <v>31.87</v>
          </cell>
          <cell r="L369">
            <v>31.87</v>
          </cell>
        </row>
        <row r="371">
          <cell r="A371">
            <v>1011000160</v>
          </cell>
          <cell r="B371" t="str">
            <v>EXCAVACION CON MAQUINA PARA ZANJAS EN MATERIAL "B" EN SECO, AFLOJE Y EXTRACCION DEL MATERIAL, AMACICE O LIMPIEZA DE PLANTILLA Y TALUDES, REMOCION, CARGA A CAMION O A UN LADO DE LA ZANJA, INCLUYE: CONSERVACION DE LA EXCAVACION HASTA LA INSTALACION SATISFAC</v>
          </cell>
          <cell r="C371" t="str">
            <v>M3</v>
          </cell>
          <cell r="D371">
            <v>47.93</v>
          </cell>
          <cell r="E371">
            <v>47.93</v>
          </cell>
          <cell r="F371">
            <v>47.93</v>
          </cell>
          <cell r="G371">
            <v>47.93</v>
          </cell>
          <cell r="H371">
            <v>49.4</v>
          </cell>
          <cell r="I371">
            <v>48.01</v>
          </cell>
          <cell r="J371">
            <v>48.01</v>
          </cell>
          <cell r="K371">
            <v>48.01</v>
          </cell>
          <cell r="L371">
            <v>48.01</v>
          </cell>
        </row>
        <row r="373">
          <cell r="A373">
            <v>1011000170</v>
          </cell>
          <cell r="B373" t="str">
            <v xml:space="preserve">EXCAVACION CON APOYO DE EQUIPO MANUAL Y MECANICO PARA ZANJAS EN MATERIAL "C" EN SECO, CON EXTRACCION DE REZAGA A MANO, INCLUYE: AFLOJE, AMACICE, LIMPIEZA DE PLANTILLA Y TALUDES,  ACARREO A 10 M DEL EJE DE LA MISMA Y CONSERVACION DE LA EXCAVACION HASTA LA </v>
          </cell>
          <cell r="C373" t="str">
            <v>M3</v>
          </cell>
          <cell r="D373">
            <v>260.54000000000002</v>
          </cell>
          <cell r="E373">
            <v>260.54000000000002</v>
          </cell>
          <cell r="F373">
            <v>260.54000000000002</v>
          </cell>
          <cell r="G373">
            <v>260.54000000000002</v>
          </cell>
          <cell r="H373">
            <v>289.91000000000003</v>
          </cell>
          <cell r="I373">
            <v>261.45</v>
          </cell>
          <cell r="J373">
            <v>261.45</v>
          </cell>
          <cell r="K373">
            <v>261.45</v>
          </cell>
          <cell r="L373">
            <v>261.45</v>
          </cell>
        </row>
        <row r="375">
          <cell r="A375">
            <v>1011000180</v>
          </cell>
          <cell r="B375" t="str">
            <v xml:space="preserve">EXCAVACION CON APOYO DE EQUIPO MANUAL Y MECANICO PARA ZANJAS EN MATERIAL "C" EN SECO, CON EXTRACCION DE REZAGA A MANO, INCLUYE: AFLOJE, AMACICE, LIMPIEZA DE PLANTILLA Y TALUDES,  ACARREO A 10 M DEL EJE DE LA MISMA Y CONSERVACION DE LA EXCAVACION HASTA LA </v>
          </cell>
          <cell r="C375" t="str">
            <v>M3</v>
          </cell>
          <cell r="D375">
            <v>309.05</v>
          </cell>
          <cell r="E375">
            <v>309.05</v>
          </cell>
          <cell r="F375">
            <v>309.05</v>
          </cell>
          <cell r="G375">
            <v>309.05</v>
          </cell>
          <cell r="H375">
            <v>341.2</v>
          </cell>
          <cell r="I375">
            <v>310.08</v>
          </cell>
          <cell r="J375">
            <v>310.08</v>
          </cell>
          <cell r="K375">
            <v>310.08</v>
          </cell>
          <cell r="L375">
            <v>310.08</v>
          </cell>
        </row>
        <row r="377">
          <cell r="B377" t="str">
            <v>Total  EXCAVACION EN ZANJA</v>
          </cell>
        </row>
        <row r="378">
          <cell r="A378" t="str">
            <v>A1020</v>
          </cell>
          <cell r="B378" t="str">
            <v>RELLENOS</v>
          </cell>
        </row>
        <row r="379">
          <cell r="A379">
            <v>1020000010</v>
          </cell>
          <cell r="B379" t="str">
            <v xml:space="preserve">PLANTILLA APISONADA CON PISON DE MANO, EN ZANJAS, INCLUYENDO SELECCION DEL MATERIAL PRODUCTO DE LA EXCAVACION, COLOCACION DE LA PLANTILLA Y CONSTRUCCION DEL APOYO SEMICIRCULAR, PARA PERMITIR EL APOYO COMPLETO DE LA TUBERIA. PLANTILLA CON MATERIAL "A" Y/O </v>
          </cell>
          <cell r="C379" t="str">
            <v>M3</v>
          </cell>
          <cell r="D379">
            <v>104.78</v>
          </cell>
          <cell r="E379">
            <v>104.78</v>
          </cell>
          <cell r="F379">
            <v>104.78</v>
          </cell>
          <cell r="G379">
            <v>104.78</v>
          </cell>
          <cell r="H379">
            <v>172.95</v>
          </cell>
          <cell r="I379">
            <v>105.97</v>
          </cell>
          <cell r="J379">
            <v>105.97</v>
          </cell>
          <cell r="K379">
            <v>105.97</v>
          </cell>
          <cell r="L379">
            <v>105.97</v>
          </cell>
        </row>
        <row r="381">
          <cell r="A381">
            <v>1020000013</v>
          </cell>
          <cell r="B381" t="str">
            <v>RELLENO A VOLTEO EN ZANJAS UTILIZANDO MATERIAL PRODUCTO DE EXCAVACION: RELLENO A VOLTEO, CON PALA DE MANO. INCLUYE TODO LO NECESARIO PARA SU CORRECTA EJECUCION.</v>
          </cell>
          <cell r="C381" t="str">
            <v>M3</v>
          </cell>
          <cell r="D381">
            <v>43.65</v>
          </cell>
          <cell r="E381">
            <v>43.65</v>
          </cell>
          <cell r="F381">
            <v>43.65</v>
          </cell>
          <cell r="G381">
            <v>43.65</v>
          </cell>
          <cell r="H381">
            <v>72.069999999999993</v>
          </cell>
          <cell r="I381">
            <v>44.15</v>
          </cell>
          <cell r="J381">
            <v>44.15</v>
          </cell>
          <cell r="K381">
            <v>44.15</v>
          </cell>
          <cell r="L381">
            <v>44.15</v>
          </cell>
        </row>
        <row r="383">
          <cell r="A383">
            <v>1020000023</v>
          </cell>
          <cell r="B383" t="str">
            <v>RELLENO COMPACTADO EN ZANJAS CON PIZON DE MANO UTILIZANDO MATERIAL PRODUCTO DE EXCAVACION; INCLUYE: AGUA PARA SU HUMEDAD OPTIMA, MANO DE OBRA Y HERRAMIENTA.  INCLUYE TODO LO NECESARIO PARA SU CORRECTA EJECUCION.</v>
          </cell>
          <cell r="C383" t="str">
            <v>M3</v>
          </cell>
          <cell r="D383">
            <v>72.099999999999994</v>
          </cell>
          <cell r="E383">
            <v>72.099999999999994</v>
          </cell>
          <cell r="F383">
            <v>72.099999999999994</v>
          </cell>
          <cell r="G383">
            <v>72.099999999999994</v>
          </cell>
          <cell r="H383">
            <v>114.73</v>
          </cell>
          <cell r="I383">
            <v>72.87</v>
          </cell>
          <cell r="J383">
            <v>72.87</v>
          </cell>
          <cell r="K383">
            <v>72.87</v>
          </cell>
          <cell r="L383">
            <v>72.87</v>
          </cell>
        </row>
        <row r="385">
          <cell r="A385">
            <v>1020000033</v>
          </cell>
          <cell r="B385" t="str">
            <v>RELLENO A VOLTEO EN  ZANJAS UTILIZANDO MATERIAL PRODUCTO DE EXCAVACION. RELLENO A VOLTEO CON EQUIPO MECANICO INCLUYE TODO LO NECESARIO PARA SU CORRECTA EJECUCION.</v>
          </cell>
          <cell r="C385" t="str">
            <v>M3</v>
          </cell>
          <cell r="D385">
            <v>13.45</v>
          </cell>
          <cell r="E385">
            <v>13.45</v>
          </cell>
          <cell r="F385">
            <v>13.45</v>
          </cell>
          <cell r="G385">
            <v>13.45</v>
          </cell>
          <cell r="H385">
            <v>13.56</v>
          </cell>
          <cell r="I385">
            <v>13.51</v>
          </cell>
          <cell r="J385">
            <v>13.51</v>
          </cell>
          <cell r="K385">
            <v>13.51</v>
          </cell>
          <cell r="L385">
            <v>13.51</v>
          </cell>
        </row>
        <row r="387">
          <cell r="A387">
            <v>1020000043</v>
          </cell>
          <cell r="B387" t="str">
            <v>RELLENO APISONADO Y COMPACTADO CON MATERIAL DE BANCO EN CAPAS DE 0.20 M. DE ESPESOR AL 85% PRUEBA PROCTOR. CON EQUIPO MANUAL  INCLUYE: MATERIALES,  MANO DE OBRA Y HERRAMIENTA. INCLUYE TODO LO NECESARIO PARA SU CORRECTA EJECUCION.</v>
          </cell>
          <cell r="C387" t="str">
            <v>M3</v>
          </cell>
          <cell r="D387">
            <v>229.47</v>
          </cell>
          <cell r="E387">
            <v>229.47</v>
          </cell>
          <cell r="F387">
            <v>229.47</v>
          </cell>
          <cell r="G387">
            <v>229.47</v>
          </cell>
          <cell r="H387">
            <v>337.36</v>
          </cell>
          <cell r="I387">
            <v>313.23</v>
          </cell>
          <cell r="J387">
            <v>230.04</v>
          </cell>
          <cell r="K387">
            <v>230.04</v>
          </cell>
          <cell r="L387">
            <v>230.04</v>
          </cell>
        </row>
        <row r="389">
          <cell r="A389">
            <v>1020000053</v>
          </cell>
          <cell r="B389" t="str">
            <v>RELLENO APISONADO Y COMPACTADO CON MATERIAL DE BANCO EN CAPAS DE 0.20 M. DE ESPESOR AL 90% PRUEBA PROCTOR. CON EQUIPO MANUAL  INCLUYE: MATERIALES,  MANO DE OBRA Y HERRAMIENTA. INCLUYE TODO LO NECESARIO PARA SU CORRECTA EJECUCION.</v>
          </cell>
          <cell r="C389" t="str">
            <v>M3</v>
          </cell>
          <cell r="D389">
            <v>231.21</v>
          </cell>
          <cell r="E389">
            <v>231.21</v>
          </cell>
          <cell r="F389">
            <v>231.21</v>
          </cell>
          <cell r="G389">
            <v>231.21</v>
          </cell>
          <cell r="H389">
            <v>340.98</v>
          </cell>
          <cell r="I389">
            <v>315.02999999999997</v>
          </cell>
          <cell r="J389">
            <v>231.83</v>
          </cell>
          <cell r="K389">
            <v>231.83</v>
          </cell>
          <cell r="L389">
            <v>231.83</v>
          </cell>
        </row>
        <row r="391">
          <cell r="A391">
            <v>1020000063</v>
          </cell>
          <cell r="B391" t="str">
            <v>RELLENO APISONADO Y COMPACTADO CON MATERIAL DE BANCO EN CAPAS DE 0.20 M. DE ESPESOR AL 95% PRUEBA PROCTOR. CON EQUIPO MANUAL  INCLUYE: MATERIALES,  MANO DE OBRA Y HERRAMIENTA. INCLUYE TODO LO NECESARIO PARA SU CORRECTA EJECUCION.</v>
          </cell>
          <cell r="C391" t="str">
            <v>M3</v>
          </cell>
          <cell r="D391">
            <v>239.73</v>
          </cell>
          <cell r="E391">
            <v>239.73</v>
          </cell>
          <cell r="F391">
            <v>239.73</v>
          </cell>
          <cell r="G391">
            <v>239.73</v>
          </cell>
          <cell r="H391">
            <v>351.75</v>
          </cell>
          <cell r="I391">
            <v>323.60000000000002</v>
          </cell>
          <cell r="J391">
            <v>240.39</v>
          </cell>
          <cell r="K391">
            <v>240.39</v>
          </cell>
          <cell r="L391">
            <v>240.39</v>
          </cell>
        </row>
        <row r="393">
          <cell r="B393" t="str">
            <v>Total  RELLENOS</v>
          </cell>
        </row>
        <row r="394">
          <cell r="A394" t="str">
            <v>A1021</v>
          </cell>
          <cell r="B394" t="str">
            <v>BOMBEO DE ACHIQUE</v>
          </cell>
        </row>
        <row r="395">
          <cell r="A395">
            <v>1021000013</v>
          </cell>
          <cell r="B395" t="str">
            <v>BOMBEO DE ACHIQUE CON BOMBA AUTOCEBANTE, CON OPERACION. PROPIEDAD DEL CONTRATISTA. BOMBA DE 50.8 MM. (2") DIAMETRO. Y 4 H.P. INCLUYE TODO LO NECESARIO PARA SU CORRECTA EJECUCION.</v>
          </cell>
          <cell r="C395" t="str">
            <v>Hora</v>
          </cell>
          <cell r="D395">
            <v>73.88</v>
          </cell>
          <cell r="E395">
            <v>73.88</v>
          </cell>
          <cell r="F395">
            <v>73.88</v>
          </cell>
          <cell r="G395">
            <v>73.88</v>
          </cell>
          <cell r="H395">
            <v>75.34</v>
          </cell>
          <cell r="I395">
            <v>74.5</v>
          </cell>
          <cell r="J395">
            <v>74.5</v>
          </cell>
          <cell r="K395">
            <v>74.5</v>
          </cell>
          <cell r="L395">
            <v>74.5</v>
          </cell>
        </row>
        <row r="397">
          <cell r="A397">
            <v>1021000023</v>
          </cell>
          <cell r="B397" t="str">
            <v>BOMBEO DE ACHIQUE CON BOMBA AUTOCEBANTE, CON OPERACION. BOMBA DE 76.2 MM. (3") DIAMETRO. Y 8 H.P. INCLUYE TODO LO NECESARIO PARA SU CORRECTA EJECUCION.</v>
          </cell>
          <cell r="C397" t="str">
            <v>Hora</v>
          </cell>
          <cell r="D397">
            <v>86.96</v>
          </cell>
          <cell r="E397">
            <v>86.96</v>
          </cell>
          <cell r="F397">
            <v>86.96</v>
          </cell>
          <cell r="G397">
            <v>86.96</v>
          </cell>
          <cell r="H397">
            <v>88.42</v>
          </cell>
          <cell r="I397">
            <v>87.57</v>
          </cell>
          <cell r="J397">
            <v>87.57</v>
          </cell>
          <cell r="K397">
            <v>87.57</v>
          </cell>
          <cell r="L397">
            <v>87.57</v>
          </cell>
        </row>
        <row r="399">
          <cell r="A399">
            <v>1021000033</v>
          </cell>
          <cell r="B399" t="str">
            <v>BOMBEO DE ACHIQUE CON BOMBA AUTOCEBANTE, CON OPERACION. BOMBA DE 101.6 MM. (4") DIAMETRO. Y 12 H.P. INCLUYE TODO LO NECESARIO PARA SU CORRECTA EJECUCION.</v>
          </cell>
          <cell r="C399" t="str">
            <v>Hora</v>
          </cell>
          <cell r="D399">
            <v>123.7</v>
          </cell>
          <cell r="E399">
            <v>123.7</v>
          </cell>
          <cell r="F399">
            <v>123.7</v>
          </cell>
          <cell r="G399">
            <v>123.7</v>
          </cell>
          <cell r="H399">
            <v>134.78</v>
          </cell>
          <cell r="I399">
            <v>124.47</v>
          </cell>
          <cell r="J399">
            <v>124.47</v>
          </cell>
          <cell r="K399">
            <v>124.47</v>
          </cell>
          <cell r="L399">
            <v>124.47</v>
          </cell>
        </row>
        <row r="401">
          <cell r="B401" t="str">
            <v>Total  BOMBEO DE ACHIQUE</v>
          </cell>
        </row>
        <row r="402">
          <cell r="A402" t="str">
            <v>A1024</v>
          </cell>
          <cell r="B402" t="str">
            <v>ADEMES</v>
          </cell>
        </row>
        <row r="403">
          <cell r="A403">
            <v>1024000010</v>
          </cell>
          <cell r="B403" t="str">
            <v xml:space="preserve">ADEME CERRADO DE MADERA HASTA 2.50 M. DE PROFUNDIDAD CON FORRO VERTICAL DE TABLON DE MADERA 2"  ESPESOR, REFUERZO (ARRASTRE) HORIZONTAL CON BARROTES, POLINES PARA CUÑAS DE APOYO  INCLUYE: MATERIALES, MANO DE OBRA PARA SU FABRICACION, COLOCACION Y RETIRO, </v>
          </cell>
          <cell r="C403" t="str">
            <v>M2</v>
          </cell>
          <cell r="D403">
            <v>84.32</v>
          </cell>
          <cell r="E403">
            <v>84.32</v>
          </cell>
          <cell r="F403">
            <v>84.32</v>
          </cell>
          <cell r="G403">
            <v>84.32</v>
          </cell>
          <cell r="H403">
            <v>96.61</v>
          </cell>
          <cell r="I403">
            <v>84.85</v>
          </cell>
          <cell r="J403">
            <v>84.85</v>
          </cell>
          <cell r="K403">
            <v>84.85</v>
          </cell>
          <cell r="L403">
            <v>84.85</v>
          </cell>
        </row>
        <row r="405">
          <cell r="A405">
            <v>1024000012</v>
          </cell>
          <cell r="B405" t="str">
            <v xml:space="preserve">ADEME CERRADO DE MADERA HASTA 3.00 M. DE PROFUNDIDAD CON FORRO VERTICAL DE TABLON DE MADERA 2"  ESPESOR, REFUERZO (ARRASTRE) HORIZONTAL CON BARROTES, POLINES PARA CUÑAS DE APOYO  INCLUYE: MATERIALES, MANO DE OBRA PARA SU FABRICACION, COLOCACION Y RETIRO, </v>
          </cell>
          <cell r="C405" t="str">
            <v>M2</v>
          </cell>
          <cell r="D405">
            <v>95.67</v>
          </cell>
          <cell r="E405">
            <v>95.67</v>
          </cell>
          <cell r="F405">
            <v>95.67</v>
          </cell>
          <cell r="G405">
            <v>95.67</v>
          </cell>
          <cell r="H405">
            <v>111.03</v>
          </cell>
          <cell r="I405">
            <v>96.33</v>
          </cell>
          <cell r="J405">
            <v>96.33</v>
          </cell>
          <cell r="K405">
            <v>96.33</v>
          </cell>
          <cell r="L405">
            <v>96.33</v>
          </cell>
        </row>
        <row r="407">
          <cell r="A407">
            <v>1024000013</v>
          </cell>
          <cell r="B407" t="str">
            <v>ADEME ABIERTO DE MADERA HASTA 2.50 M. DE PROFUNDIDAD CON FORRO VERTICAL DE TABLON DE MADERA 2"  ESPESOR SEPARADO 30CM ENTRE TABLON Y TABLON, REFUERZO (ARRASTRE) HORIZONTAL CON BARROTES, POLINES PARA CUÑAS DE APOYO  INCLUYE: MATERIALES, MANO DE OBRA PARA S</v>
          </cell>
          <cell r="C407" t="str">
            <v>M2</v>
          </cell>
          <cell r="D407">
            <v>65.650000000000006</v>
          </cell>
          <cell r="E407">
            <v>65.650000000000006</v>
          </cell>
          <cell r="F407">
            <v>65.650000000000006</v>
          </cell>
          <cell r="G407">
            <v>65.650000000000006</v>
          </cell>
          <cell r="H407">
            <v>76.5</v>
          </cell>
          <cell r="I407">
            <v>66.13</v>
          </cell>
          <cell r="J407">
            <v>66.13</v>
          </cell>
          <cell r="K407">
            <v>66.13</v>
          </cell>
          <cell r="L407">
            <v>66.13</v>
          </cell>
        </row>
        <row r="409">
          <cell r="A409">
            <v>1024000023</v>
          </cell>
          <cell r="B409" t="str">
            <v>ADEME ABIERTO DE MADERA HASTA 3.00 M. DE PROFUNDIDAD CON FORRO VERTICAL DE TABLON DE MADERA 2"  ESPESOR SEPARADO 30CM ENTRE TABLON Y TABLON, REFUERZO (ARRASTRE) HORIZONTAL CON BARROTES, POLINES PARA CUÑAS DE APOYO  INCLUYE: MATERIALES, MANO DE OBRA PARA S</v>
          </cell>
          <cell r="C409" t="str">
            <v>M2</v>
          </cell>
          <cell r="D409">
            <v>70.89</v>
          </cell>
          <cell r="E409">
            <v>70.89</v>
          </cell>
          <cell r="F409">
            <v>70.89</v>
          </cell>
          <cell r="G409">
            <v>70.89</v>
          </cell>
          <cell r="H409">
            <v>83.18</v>
          </cell>
          <cell r="I409">
            <v>71.42</v>
          </cell>
          <cell r="J409">
            <v>71.42</v>
          </cell>
          <cell r="K409">
            <v>71.42</v>
          </cell>
          <cell r="L409">
            <v>71.42</v>
          </cell>
        </row>
        <row r="411">
          <cell r="A411">
            <v>1024000033</v>
          </cell>
          <cell r="B411" t="str">
            <v>ADEME METALICO CERRADO HASTA UNA PROFUNDIDAD DE EXCAVACION DE 4.40 M. CON PERFIL "C" ESTANDAR DE 12" (305mm) Y 30.80Kg/M.  SU CORRECTA EJECUCION.INCLUYE:COLOCACION Y DESMANTELAMIENTO CON EQUIPO MECANICO, FLETES Y MANIOBRAS LOCALES DE MATERIALES. INCLUYE T</v>
          </cell>
          <cell r="C411" t="str">
            <v>M2</v>
          </cell>
          <cell r="D411">
            <v>287.05</v>
          </cell>
          <cell r="E411">
            <v>287.05</v>
          </cell>
          <cell r="F411">
            <v>287.05</v>
          </cell>
          <cell r="G411">
            <v>287.05</v>
          </cell>
          <cell r="H411">
            <v>292.22000000000003</v>
          </cell>
          <cell r="I411">
            <v>287.27</v>
          </cell>
          <cell r="J411">
            <v>287.27</v>
          </cell>
          <cell r="K411">
            <v>287.27</v>
          </cell>
          <cell r="L411">
            <v>287.27</v>
          </cell>
        </row>
        <row r="413">
          <cell r="A413">
            <v>1024000043</v>
          </cell>
          <cell r="B413" t="str">
            <v>ADEME METALICO ABIERTO  HASTA UNA PROFUNDIDAD DE EXCAVACION DE 4.40 M. CON PERFIL "C" ESTANDAR DE 12" (305mm) Y 30.80Kg/M SEPARADOS 30CM. ENTRE PERFIL Y PERFIL. INCLUYE:COLOCACION Y DESMANTELAMIENTO CON EQUIPO MECANICO, FLETES Y MANIOBRAS LOCALES DE MATER</v>
          </cell>
          <cell r="C413" t="str">
            <v>M2</v>
          </cell>
          <cell r="D413">
            <v>171.27</v>
          </cell>
          <cell r="E413">
            <v>171.27</v>
          </cell>
          <cell r="F413">
            <v>171.27</v>
          </cell>
          <cell r="G413">
            <v>171.27</v>
          </cell>
          <cell r="H413">
            <v>174.73</v>
          </cell>
          <cell r="I413">
            <v>171.4</v>
          </cell>
          <cell r="J413">
            <v>171.4</v>
          </cell>
          <cell r="K413">
            <v>171.4</v>
          </cell>
          <cell r="L413">
            <v>171.4</v>
          </cell>
        </row>
        <row r="415">
          <cell r="A415">
            <v>1024000053</v>
          </cell>
          <cell r="B415" t="str">
            <v>ATAGUIAS CON SACO DE ARENA O ARCILLA DEL LUGAR CON SECCION DE 1.00 MT. DE BASE POR 1.20 MTS. DE ALTO UTILIZANDO 20 SACOS DE 0.50X0.40X0.30 MTS. POR ML. INCLUYE: COSTOS DE SACOS, MATERIALES, LLENADO DE LOS SACOS COLOCACION Y RETIRO DE LOS MATERIALES. INCLU</v>
          </cell>
          <cell r="C415" t="str">
            <v>M</v>
          </cell>
          <cell r="D415">
            <v>155.1</v>
          </cell>
          <cell r="E415">
            <v>155.1</v>
          </cell>
          <cell r="F415">
            <v>155.1</v>
          </cell>
          <cell r="G415">
            <v>155.1</v>
          </cell>
          <cell r="H415">
            <v>197.7</v>
          </cell>
          <cell r="I415">
            <v>155.84</v>
          </cell>
          <cell r="J415">
            <v>155.84</v>
          </cell>
          <cell r="K415">
            <v>155.84</v>
          </cell>
          <cell r="L415">
            <v>155.84</v>
          </cell>
        </row>
        <row r="417">
          <cell r="B417" t="str">
            <v>Total  ADEMES</v>
          </cell>
        </row>
        <row r="418">
          <cell r="B418" t="str">
            <v>Total  Preliminares</v>
          </cell>
        </row>
        <row r="419">
          <cell r="A419" t="str">
            <v>A11</v>
          </cell>
          <cell r="B419" t="str">
            <v>Agua Potable</v>
          </cell>
        </row>
        <row r="420">
          <cell r="A420" t="str">
            <v>A1105</v>
          </cell>
          <cell r="B420" t="str">
            <v>Instalacion Tuberia PVC</v>
          </cell>
        </row>
        <row r="421">
          <cell r="A421">
            <v>1105000013</v>
          </cell>
          <cell r="B421" t="str">
            <v>INSTALACION, JUNTEO Y PRUEBA DE TUBERIAS DE P.V.C. HIDRAULICA CEMENTAR DE 13 Y 19 MM. (1/2" Y 3/4" ) DE DIAMETRO, INCLUYE MANO DE OBRA, HERRAMIENTA MENOR. BAJADA DE MATERIAL, EQUIPO PARA PRUEBA Y MANIOBRAS LOCALES.  INCLUYE TODO LO NECESARIO PARA SU CORRE</v>
          </cell>
          <cell r="C421" t="str">
            <v>M</v>
          </cell>
          <cell r="D421">
            <v>9.76</v>
          </cell>
          <cell r="E421">
            <v>9.76</v>
          </cell>
          <cell r="F421">
            <v>9.76</v>
          </cell>
          <cell r="G421">
            <v>9.76</v>
          </cell>
          <cell r="H421">
            <v>12.98</v>
          </cell>
          <cell r="I421">
            <v>9.84</v>
          </cell>
          <cell r="J421">
            <v>9.84</v>
          </cell>
          <cell r="K421">
            <v>9.84</v>
          </cell>
          <cell r="L421">
            <v>9.84</v>
          </cell>
        </row>
        <row r="423">
          <cell r="A423">
            <v>1105000023</v>
          </cell>
          <cell r="B423" t="str">
            <v>INSTALACION, JUNTEO Y PRUEBA DE TUBERIA DE P.V.C. HIDRAULICO CEMENTAR DE 25 MM. (1") DE DIAMETRO; INCLUYE: BAJADA DE MATERIAL Y EQUIPO PARA PRUEBAS Y MANIOBRAS LOCALES. INCLUYE TODO LO NECESARIO PARA SU CORRECTA EJECUCION.</v>
          </cell>
          <cell r="C423" t="str">
            <v>M</v>
          </cell>
          <cell r="D423">
            <v>11</v>
          </cell>
          <cell r="E423">
            <v>11</v>
          </cell>
          <cell r="F423">
            <v>11</v>
          </cell>
          <cell r="G423">
            <v>11</v>
          </cell>
          <cell r="H423">
            <v>14.27</v>
          </cell>
          <cell r="I423">
            <v>11.1</v>
          </cell>
          <cell r="J423">
            <v>11.1</v>
          </cell>
          <cell r="K423">
            <v>11.1</v>
          </cell>
          <cell r="L423">
            <v>11.1</v>
          </cell>
        </row>
        <row r="425">
          <cell r="A425">
            <v>1105000033</v>
          </cell>
          <cell r="B425" t="str">
            <v>INSTALACION, JUNTEO Y PRUEBA DE TUBERIA DE P.V.C. HIDRAULICA CEMENTAR DE 32 MM. (1 1/4") DE DIAMETRO, INCLUYE BAJADA DE MATERIAL Y EQUIPO PARA PRUEBAS Y MANIOBRAS LOCALES. INCLUYE TODO LO NECESARIO PARA SU CORRECTA EJECUCION.</v>
          </cell>
          <cell r="C425" t="str">
            <v>M</v>
          </cell>
          <cell r="D425">
            <v>12.31</v>
          </cell>
          <cell r="E425">
            <v>12.31</v>
          </cell>
          <cell r="F425">
            <v>12.31</v>
          </cell>
          <cell r="G425">
            <v>12.31</v>
          </cell>
          <cell r="H425">
            <v>15.72</v>
          </cell>
          <cell r="I425">
            <v>12.42</v>
          </cell>
          <cell r="J425">
            <v>12.42</v>
          </cell>
          <cell r="K425">
            <v>12.42</v>
          </cell>
          <cell r="L425">
            <v>12.42</v>
          </cell>
        </row>
        <row r="427">
          <cell r="A427">
            <v>1105000043</v>
          </cell>
          <cell r="B427" t="str">
            <v>INSTALACION, JUNTEO Y PRUEBA DE TUBERIA DE P.V.C. CON CAMPANA DE 38 MM. (1 1/2") DE DIAMETRO, INCLUYE BAJADA DE MATERIAL Y EQUIPO PARA PRUEBAS  Y MANIOBRAS LOCALES. INCLUYE TODO LO NECESARIO PARA SU CORRECTA EJECUCION.</v>
          </cell>
          <cell r="C427" t="str">
            <v>M</v>
          </cell>
          <cell r="D427">
            <v>10.31</v>
          </cell>
          <cell r="E427">
            <v>10.31</v>
          </cell>
          <cell r="F427">
            <v>10.31</v>
          </cell>
          <cell r="G427">
            <v>10.31</v>
          </cell>
          <cell r="H427">
            <v>13.85</v>
          </cell>
          <cell r="I427">
            <v>10.42</v>
          </cell>
          <cell r="J427">
            <v>10.42</v>
          </cell>
          <cell r="K427">
            <v>10.42</v>
          </cell>
          <cell r="L427">
            <v>10.42</v>
          </cell>
        </row>
        <row r="429">
          <cell r="A429">
            <v>1105000053</v>
          </cell>
          <cell r="B429" t="str">
            <v>INSTALACION, JUNTEO Y PRUEBA DE TUBERIA DE P.V.C. CON CAMPANA DE 50 MM. (2") DE DIAMETRO, INCLUYE BAJADA DE MATERIAL Y EQUIPO PARA PRUEBAS Y MANIOBRAS LOCALES. INCLUYE TODO LO NECESARIO PARA SU CORRECTA EJECUCION.</v>
          </cell>
          <cell r="C429" t="str">
            <v>M</v>
          </cell>
          <cell r="D429">
            <v>11.17</v>
          </cell>
          <cell r="E429">
            <v>11.17</v>
          </cell>
          <cell r="F429">
            <v>11.17</v>
          </cell>
          <cell r="G429">
            <v>11.17</v>
          </cell>
          <cell r="H429">
            <v>14.98</v>
          </cell>
          <cell r="I429">
            <v>11.29</v>
          </cell>
          <cell r="J429">
            <v>11.29</v>
          </cell>
          <cell r="K429">
            <v>11.29</v>
          </cell>
          <cell r="L429">
            <v>11.29</v>
          </cell>
        </row>
        <row r="431">
          <cell r="A431">
            <v>1105000063</v>
          </cell>
          <cell r="B431" t="str">
            <v>INSTALACION, JUNTEO Y PRUEBA DE TUBERIA DE P.V.C. CON CAMPANA DE 63 MM. (2 1/2") DE DIAMETRO, INCLUYE BAJADA DE MATERIAL Y EQUIPO PARA PRUEBAS Y MANIOBRAS LOCALES. INCLUYE TODO LO NECESARIO PARA SU CORRECTA EJECUCION.</v>
          </cell>
          <cell r="C431" t="str">
            <v>M</v>
          </cell>
          <cell r="D431">
            <v>12.08</v>
          </cell>
          <cell r="E431">
            <v>12.08</v>
          </cell>
          <cell r="F431">
            <v>12.08</v>
          </cell>
          <cell r="G431">
            <v>12.08</v>
          </cell>
          <cell r="H431">
            <v>16.16</v>
          </cell>
          <cell r="I431">
            <v>12.21</v>
          </cell>
          <cell r="J431">
            <v>12.21</v>
          </cell>
          <cell r="K431">
            <v>12.21</v>
          </cell>
          <cell r="L431">
            <v>12.21</v>
          </cell>
        </row>
        <row r="433">
          <cell r="A433">
            <v>1105000073</v>
          </cell>
          <cell r="B433" t="str">
            <v>INSTALACION, JUNTEO Y PRUEBA DE TUBERIA DE P.V.C. CON CAMPANA DE 75 MM. (3") DE DIAMETRO, INCLUYE BAJADA DE MATERIAL Y EQUIPO PARA PRUEBAS Y MANIOBRAS LOCALES. INCLUYE TODO LO NECESARIO PARA SU CORRECTA EJECUCION.</v>
          </cell>
          <cell r="C433" t="str">
            <v>M</v>
          </cell>
          <cell r="D433">
            <v>14.24</v>
          </cell>
          <cell r="E433">
            <v>14.24</v>
          </cell>
          <cell r="F433">
            <v>14.24</v>
          </cell>
          <cell r="G433">
            <v>14.24</v>
          </cell>
          <cell r="H433">
            <v>18.93</v>
          </cell>
          <cell r="I433">
            <v>14.37</v>
          </cell>
          <cell r="J433">
            <v>14.37</v>
          </cell>
          <cell r="K433">
            <v>14.37</v>
          </cell>
          <cell r="L433">
            <v>14.37</v>
          </cell>
        </row>
        <row r="435">
          <cell r="A435">
            <v>1105000083</v>
          </cell>
          <cell r="B435" t="str">
            <v>INSTALACION, JUNTEO Y PRUEBA DE TUBERIA DE P.V.C. CON CAMPANA DE100 MM. (4") DE DIAMETRO, INCLUYE BAJADA DE MATERIAL Y EQUIPO PARA PRUEBAS Y MANIOBRAS LOCALES. INCLUYE TODO LO NECESARIO PARA SU CORRECTA EJECUCION.</v>
          </cell>
          <cell r="C435" t="str">
            <v>M</v>
          </cell>
          <cell r="D435">
            <v>16.440000000000001</v>
          </cell>
          <cell r="E435">
            <v>16.440000000000001</v>
          </cell>
          <cell r="F435">
            <v>16.440000000000001</v>
          </cell>
          <cell r="G435">
            <v>16.440000000000001</v>
          </cell>
          <cell r="H435">
            <v>21.8</v>
          </cell>
          <cell r="I435">
            <v>16.600000000000001</v>
          </cell>
          <cell r="J435">
            <v>16.600000000000001</v>
          </cell>
          <cell r="K435">
            <v>16.600000000000001</v>
          </cell>
          <cell r="L435">
            <v>16.600000000000001</v>
          </cell>
        </row>
        <row r="437">
          <cell r="A437">
            <v>1105000093</v>
          </cell>
          <cell r="B437" t="str">
            <v>INSTALACION, JUNTEO Y PRUEBA DE TUBERIA DE P.V.C. CON CAMPANA DE 160 MM. (6") DE DIAMETRO, INCLUYE BAJADA DE MATERIAL Y EQUIPO PARA PRUEBAS Y MANIOBRAS LOCALES. INCLUYE TODO LO NECESARIO PARA SU CORRECTA EJECUCION.</v>
          </cell>
          <cell r="C437" t="str">
            <v>M</v>
          </cell>
          <cell r="D437">
            <v>21.11</v>
          </cell>
          <cell r="E437">
            <v>21.11</v>
          </cell>
          <cell r="F437">
            <v>21.11</v>
          </cell>
          <cell r="G437">
            <v>21.11</v>
          </cell>
          <cell r="H437">
            <v>27.69</v>
          </cell>
          <cell r="I437">
            <v>21.32</v>
          </cell>
          <cell r="J437">
            <v>21.32</v>
          </cell>
          <cell r="K437">
            <v>21.32</v>
          </cell>
          <cell r="L437">
            <v>21.32</v>
          </cell>
        </row>
        <row r="439">
          <cell r="A439">
            <v>1105000103</v>
          </cell>
          <cell r="B439" t="str">
            <v>INSTALACION, JUNTEO Y PRUEBA DE TUBERIA DE P.V.C. CON CAMPANA DE 200 MM. (8") DE DIAMETRO, INCLUYE BAJADA DE MATERIAL Y EQUIPO PARA PRUEBAS Y MANIOBRAS LOCALES. INCLUYE TODO LO NECESARIO PARA SU CORRECTA EJECUCION.</v>
          </cell>
          <cell r="C439" t="str">
            <v>M</v>
          </cell>
          <cell r="D439">
            <v>25.81</v>
          </cell>
          <cell r="E439">
            <v>25.81</v>
          </cell>
          <cell r="F439">
            <v>25.81</v>
          </cell>
          <cell r="G439">
            <v>25.81</v>
          </cell>
          <cell r="H439">
            <v>34.28</v>
          </cell>
          <cell r="I439">
            <v>26.04</v>
          </cell>
          <cell r="J439">
            <v>26.04</v>
          </cell>
          <cell r="K439">
            <v>26.04</v>
          </cell>
          <cell r="L439">
            <v>26.04</v>
          </cell>
        </row>
        <row r="441">
          <cell r="A441">
            <v>1105000113</v>
          </cell>
          <cell r="B441" t="str">
            <v>INSTALACION, JUNTEO Y PRUEBA DE TUBERIA DE P.V.C. CON CAMPANA DE 250 MM. (10") DE DIAMETRO, INCLUYE BAJADA DE MATERIAL Y EQUIPO PARA PRUEBAS Y MANIOBRAS LOCALES. INCLUYE TODO LO NECESARIO PARA SU CORRECTA EJECUCION.</v>
          </cell>
          <cell r="C441" t="str">
            <v>M</v>
          </cell>
          <cell r="D441">
            <v>33.64</v>
          </cell>
          <cell r="E441">
            <v>33.64</v>
          </cell>
          <cell r="F441">
            <v>33.64</v>
          </cell>
          <cell r="G441">
            <v>33.64</v>
          </cell>
          <cell r="H441">
            <v>44.57</v>
          </cell>
          <cell r="I441">
            <v>33.96</v>
          </cell>
          <cell r="J441">
            <v>33.96</v>
          </cell>
          <cell r="K441">
            <v>33.96</v>
          </cell>
          <cell r="L441">
            <v>33.96</v>
          </cell>
        </row>
        <row r="443">
          <cell r="A443">
            <v>1105000123</v>
          </cell>
          <cell r="B443" t="str">
            <v>INSTALACION, JUNTEO Y PRUEBA DE TUBERIAS DE P.V.C. CON CAMPANA DE 305 MM. (12") DE DIAMETRO, INCLUYE BAJADA DE MATERIAL Y EQUIPO PARA PRUEBAS Y MANIOBRAS LOCALES. INCLUYE TODO LO NECESARIO PARA SU CORRECTA EJECUCION.</v>
          </cell>
          <cell r="C443" t="str">
            <v>M</v>
          </cell>
          <cell r="D443">
            <v>41.2</v>
          </cell>
          <cell r="E443">
            <v>41.2</v>
          </cell>
          <cell r="F443">
            <v>41.2</v>
          </cell>
          <cell r="G443">
            <v>41.2</v>
          </cell>
          <cell r="H443">
            <v>54.33</v>
          </cell>
          <cell r="I443">
            <v>41.58</v>
          </cell>
          <cell r="J443">
            <v>41.58</v>
          </cell>
          <cell r="K443">
            <v>41.58</v>
          </cell>
          <cell r="L443">
            <v>41.58</v>
          </cell>
        </row>
        <row r="445">
          <cell r="A445">
            <v>1105000133</v>
          </cell>
          <cell r="B445" t="str">
            <v>INSTALACION, JUNTEO Y PRUEBA DE TUBERIA DE P.V.C. CON CAMPANA DE 355 MM. (14") DE DIAMETRO, INCLUYE BAJADA DE MATERIAL Y EQUIPO PARA PRUEBAS Y MANIOBRAS LOCALES. INCLUYE TODO LO NECESARIO PARA SU CORRECTA EJECUCION.</v>
          </cell>
          <cell r="C445" t="str">
            <v>M</v>
          </cell>
          <cell r="D445">
            <v>47.91</v>
          </cell>
          <cell r="E445">
            <v>47.91</v>
          </cell>
          <cell r="F445">
            <v>47.91</v>
          </cell>
          <cell r="G445">
            <v>47.91</v>
          </cell>
          <cell r="H445">
            <v>62.83</v>
          </cell>
          <cell r="I445">
            <v>48.33</v>
          </cell>
          <cell r="J445">
            <v>48.33</v>
          </cell>
          <cell r="K445">
            <v>48.33</v>
          </cell>
          <cell r="L445">
            <v>48.33</v>
          </cell>
        </row>
        <row r="447">
          <cell r="A447">
            <v>1105000143</v>
          </cell>
          <cell r="B447" t="str">
            <v>INSTALACION, JUNTEO Y PRUEBA DE TUBERIA DE P.V.C. CON CAMPANA DE 400 MM. (16") DE DIAMETRO, INCLUYE BAJADA DE MATERIAL Y EQUIPO PARA PRUEBAS Y MANIOBRAS LOCALES. INCLUYE TODO LO NECESARIO PARA SU CORRECTA EJECUCION.</v>
          </cell>
          <cell r="C447" t="str">
            <v>M</v>
          </cell>
          <cell r="D447">
            <v>55.15</v>
          </cell>
          <cell r="E447">
            <v>55.15</v>
          </cell>
          <cell r="F447">
            <v>55.15</v>
          </cell>
          <cell r="G447">
            <v>55.15</v>
          </cell>
          <cell r="H447">
            <v>72.069999999999993</v>
          </cell>
          <cell r="I447">
            <v>55.66</v>
          </cell>
          <cell r="J447">
            <v>55.66</v>
          </cell>
          <cell r="K447">
            <v>55.66</v>
          </cell>
          <cell r="L447">
            <v>55.66</v>
          </cell>
        </row>
        <row r="449">
          <cell r="A449">
            <v>1105000153</v>
          </cell>
          <cell r="B449" t="str">
            <v>INSTALACION, JUNTEO Y PRUEBA DE TUBERIA DE P.V.C. CON CAMPANA DE 450 MM. (18") DE DIAMETRO, INCLUYE BAJADA DE MATERIAL Y EQUIPO PARA PRUEBAS Y MANIOBRAS LOCALES. INCLUYE TODO LO NECESARIO PARA SU CORRECTA EJECUCION.</v>
          </cell>
          <cell r="C449" t="str">
            <v>M</v>
          </cell>
          <cell r="D449">
            <v>74.95</v>
          </cell>
          <cell r="E449">
            <v>74.95</v>
          </cell>
          <cell r="F449">
            <v>74.95</v>
          </cell>
          <cell r="G449">
            <v>74.95</v>
          </cell>
          <cell r="H449">
            <v>101.74</v>
          </cell>
          <cell r="I449">
            <v>75.64</v>
          </cell>
          <cell r="J449">
            <v>75.64</v>
          </cell>
          <cell r="K449">
            <v>75.64</v>
          </cell>
          <cell r="L449">
            <v>75.64</v>
          </cell>
        </row>
        <row r="451">
          <cell r="A451">
            <v>1105000163</v>
          </cell>
          <cell r="B451" t="str">
            <v>INSTALACION, JUNTEO Y PRUEBA DE TUBERIA DE P.V.C. CON CAMPANA DE 500 MM. (20") DE DIAMETRO, INCLUYE BAJADA DE MATERIAL Y EQUIPO PARA PRUEBAS Y MANIOBRAS LOCALES. INCLUYE TODO LO NECESARIO PARA SU CORRECTA EJECUCION.</v>
          </cell>
          <cell r="C451" t="str">
            <v>M</v>
          </cell>
          <cell r="D451">
            <v>86.83</v>
          </cell>
          <cell r="E451">
            <v>86.83</v>
          </cell>
          <cell r="F451">
            <v>86.83</v>
          </cell>
          <cell r="G451">
            <v>86.83</v>
          </cell>
          <cell r="H451">
            <v>117.68</v>
          </cell>
          <cell r="I451">
            <v>87.61</v>
          </cell>
          <cell r="J451">
            <v>87.61</v>
          </cell>
          <cell r="K451">
            <v>87.61</v>
          </cell>
          <cell r="L451">
            <v>87.61</v>
          </cell>
        </row>
        <row r="453">
          <cell r="A453">
            <v>1105000173</v>
          </cell>
          <cell r="B453" t="str">
            <v>INSTALACION, JUNTEO Y PRUEBA DE TUBERIA DE P.V.C. CON CAMPANA DE 630 MM. (24") DE DIAMETRO, INCLUYE BAJADA DE MATERIAL Y EQUIPO PARA PRUEBAS Y MANIOBRAS LOCALES. INCLUYE TODO LO NECESARIO PARA SU CORRECTA EJECUCION.</v>
          </cell>
          <cell r="C453" t="str">
            <v>M</v>
          </cell>
          <cell r="D453">
            <v>91.11</v>
          </cell>
          <cell r="E453">
            <v>91.11</v>
          </cell>
          <cell r="F453">
            <v>91.11</v>
          </cell>
          <cell r="G453">
            <v>91.11</v>
          </cell>
          <cell r="H453">
            <v>116.76</v>
          </cell>
          <cell r="I453">
            <v>91.87</v>
          </cell>
          <cell r="J453">
            <v>91.87</v>
          </cell>
          <cell r="K453">
            <v>91.87</v>
          </cell>
          <cell r="L453">
            <v>91.87</v>
          </cell>
        </row>
        <row r="455">
          <cell r="B455" t="str">
            <v>Total  Instalacion Tuberia PVC</v>
          </cell>
        </row>
        <row r="456">
          <cell r="A456" t="str">
            <v>A1106</v>
          </cell>
          <cell r="B456" t="str">
            <v>Instalacion Tuberia Polietileno Alta Densidad</v>
          </cell>
        </row>
        <row r="457">
          <cell r="A457">
            <v>1106000013</v>
          </cell>
          <cell r="B457" t="str">
            <v>INSTALACION, JUNTEO Y PRUEBA DE TUBERIAS DE POLIETILENO, DE ALTA DENSIDAD, DE 19 Y 13 MM. (3/4" Y 1/2") DE DIAMETRO. INCLUYE: BAJADO DE MATERIAL, EQUIPO PARA PRUEBAS Y  MANIOBRAS LOCALES. INCLUYE TODO LO NECESARIO PARA SU CORRECTA EJECUCION.</v>
          </cell>
          <cell r="C457" t="str">
            <v>M</v>
          </cell>
          <cell r="D457">
            <v>4</v>
          </cell>
          <cell r="E457">
            <v>4</v>
          </cell>
          <cell r="F457">
            <v>4</v>
          </cell>
          <cell r="G457">
            <v>4</v>
          </cell>
          <cell r="H457">
            <v>5.44</v>
          </cell>
          <cell r="I457">
            <v>4.03</v>
          </cell>
          <cell r="J457">
            <v>4.03</v>
          </cell>
          <cell r="K457">
            <v>4.03</v>
          </cell>
          <cell r="L457">
            <v>4.03</v>
          </cell>
        </row>
        <row r="459">
          <cell r="A459">
            <v>1106000023</v>
          </cell>
          <cell r="B459" t="str">
            <v>INSTALACION, JUNTEO Y PRUEBA DE TUBERIAS DE POLIETILENO, DE ALTA DENSIDAD, DE 25 MM. (1") DE DIAMETRO. INCLUYE: BAJADO DE MATERIAL,  EQUIPO PARA PRUEBAS Y MANIOBRAS LOCALES.  INCLUYE TODO LO NECESARIO PARA SU CORRECTA EJECUCION.</v>
          </cell>
          <cell r="C459" t="str">
            <v>M</v>
          </cell>
          <cell r="D459">
            <v>4.22</v>
          </cell>
          <cell r="E459">
            <v>4.22</v>
          </cell>
          <cell r="F459">
            <v>4.22</v>
          </cell>
          <cell r="G459">
            <v>4.22</v>
          </cell>
          <cell r="H459">
            <v>5.72</v>
          </cell>
          <cell r="I459">
            <v>4.26</v>
          </cell>
          <cell r="J459">
            <v>4.26</v>
          </cell>
          <cell r="K459">
            <v>4.26</v>
          </cell>
          <cell r="L459">
            <v>4.26</v>
          </cell>
        </row>
        <row r="461">
          <cell r="A461">
            <v>1106000033</v>
          </cell>
          <cell r="B461" t="str">
            <v>INSTALACION, JUNTEO Y PRUEBA DE TUBERIAS DE POLIETILENO, DE ALTA DENSIDAD, DE 32 MM. (1 1/4") DE DIAMETRO. INCLUYE: BAJADO DE MATERIAL, EQUIPO PARA PRUEBAS Y MANIOBRAS LOCALES. TUBERIA DE 32 MM. (1 1/4") DE DIAM. INCLUYE TODO LO NECESARIO PARA SU CORRECTA</v>
          </cell>
          <cell r="C461" t="str">
            <v>M</v>
          </cell>
          <cell r="D461">
            <v>4.87</v>
          </cell>
          <cell r="E461">
            <v>4.87</v>
          </cell>
          <cell r="F461">
            <v>4.87</v>
          </cell>
          <cell r="G461">
            <v>4.87</v>
          </cell>
          <cell r="H461">
            <v>6.65</v>
          </cell>
          <cell r="I461">
            <v>4.93</v>
          </cell>
          <cell r="J461">
            <v>4.93</v>
          </cell>
          <cell r="K461">
            <v>4.93</v>
          </cell>
          <cell r="L461">
            <v>4.93</v>
          </cell>
        </row>
        <row r="463">
          <cell r="A463">
            <v>1106000043</v>
          </cell>
          <cell r="B463" t="str">
            <v>INSTALACION, JUNTEO Y PRUEBA DE TUBERIAS DE POLIETILENO, DE ALTA DENSIDAD, DE 38 MM. (1 1/2") DE DIAMETRO. INCLUYE: BAJADO DE MATERIAL,  EQUIPO PARA PRUEBAS Y MANIOBRAS LOCALES. INCLUYE TODO LO NECESARIO PARA SU CORRECTA EJECUCION.</v>
          </cell>
          <cell r="C463" t="str">
            <v>M</v>
          </cell>
          <cell r="D463">
            <v>4.87</v>
          </cell>
          <cell r="E463">
            <v>4.87</v>
          </cell>
          <cell r="F463">
            <v>4.87</v>
          </cell>
          <cell r="G463">
            <v>4.87</v>
          </cell>
          <cell r="H463">
            <v>6.65</v>
          </cell>
          <cell r="I463">
            <v>4.93</v>
          </cell>
          <cell r="J463">
            <v>4.93</v>
          </cell>
          <cell r="K463">
            <v>4.93</v>
          </cell>
          <cell r="L463">
            <v>4.93</v>
          </cell>
        </row>
        <row r="465">
          <cell r="A465">
            <v>1106000053</v>
          </cell>
          <cell r="B465" t="str">
            <v>INSTALACION, JUNTEO Y PRUEBA DE TUBERIAS DE POLIETILENO, DE ALTA DENSIDAD, DE 51 MM. (2") DE DIAMETRO. INCLUYE: BAJADO DE MATERIAL,  EQUIPO PARA PRUEBAS Y MANIOBRAS LOCALES. INCLUYE TODO LO NECESARIO PARA SU CORRECTA EJECUCION.</v>
          </cell>
          <cell r="C465" t="str">
            <v>M</v>
          </cell>
          <cell r="D465">
            <v>4.87</v>
          </cell>
          <cell r="E465">
            <v>4.87</v>
          </cell>
          <cell r="F465">
            <v>4.87</v>
          </cell>
          <cell r="G465">
            <v>4.87</v>
          </cell>
          <cell r="H465">
            <v>6.65</v>
          </cell>
          <cell r="I465">
            <v>4.93</v>
          </cell>
          <cell r="J465">
            <v>4.93</v>
          </cell>
          <cell r="K465">
            <v>4.93</v>
          </cell>
          <cell r="L465">
            <v>4.93</v>
          </cell>
        </row>
        <row r="467">
          <cell r="A467">
            <v>1106000063</v>
          </cell>
          <cell r="B467" t="str">
            <v>INSTALACION, JUNTEO Y PRUEBA DE TUBERIAS DE POLIETILENO, DE ALTA DENSIDAD, DE 64 MM. (2 1/2") DE DIAMETRO. INCLUYE: BAJADO DE MATERIAL,  EQUIPO PARA PRUEBAS Y MANIOBRAS LOCALES. INCLUYE TODO LO NECESARIO PARA SU CORRECTA EJECUCION.</v>
          </cell>
          <cell r="C467" t="str">
            <v>M</v>
          </cell>
          <cell r="D467">
            <v>5.35</v>
          </cell>
          <cell r="E467">
            <v>5.35</v>
          </cell>
          <cell r="F467">
            <v>5.35</v>
          </cell>
          <cell r="G467">
            <v>5.35</v>
          </cell>
          <cell r="H467">
            <v>7.3</v>
          </cell>
          <cell r="I467">
            <v>5.41</v>
          </cell>
          <cell r="J467">
            <v>5.41</v>
          </cell>
          <cell r="K467">
            <v>5.41</v>
          </cell>
          <cell r="L467">
            <v>5.41</v>
          </cell>
        </row>
        <row r="469">
          <cell r="A469">
            <v>1106000073</v>
          </cell>
          <cell r="B469" t="str">
            <v>INSTALACION, JUNTEO Y PRUEBA DE TUBERIAS DE POLIETILENO, DE ALTA DENSIDAD, DE 76 MM. (3") DE DIAMETRO. INCLUYE: BAJADO DE MATERIAL,  EQUIPO PARA PRUEBAS Y MANIOBRAS LOCALES. INCLUYE TODO LO NECESARIO PARA SU CORRECTA EJECUCION.</v>
          </cell>
          <cell r="C469" t="str">
            <v>M</v>
          </cell>
          <cell r="D469">
            <v>5.84</v>
          </cell>
          <cell r="E469">
            <v>5.84</v>
          </cell>
          <cell r="F469">
            <v>5.84</v>
          </cell>
          <cell r="G469">
            <v>5.84</v>
          </cell>
          <cell r="H469">
            <v>7.96</v>
          </cell>
          <cell r="I469">
            <v>5.91</v>
          </cell>
          <cell r="J469">
            <v>5.91</v>
          </cell>
          <cell r="K469">
            <v>5.91</v>
          </cell>
          <cell r="L469">
            <v>5.91</v>
          </cell>
        </row>
        <row r="471">
          <cell r="B471" t="str">
            <v>Total  Instalacion Tuberia Polietileno Alta Den</v>
          </cell>
        </row>
        <row r="472">
          <cell r="A472" t="str">
            <v>A1107</v>
          </cell>
          <cell r="B472" t="str">
            <v>Instalacion de Piezas Especiales FoFo</v>
          </cell>
        </row>
        <row r="473">
          <cell r="A473">
            <v>1107000010</v>
          </cell>
          <cell r="B473" t="str">
            <v>INSTALACION DE PIEZAS ESPECIALES DE FO.FO. 0" A 3" DE DIAMETRO. INCLUYE: INSTALACION, PRUEBA  HIDROSTATICA JUNTO CON TUBERIA Y MANIOBRAS LOCALES. INCLUYE TODO LO NECESARIO PARA SU CORRECTA EJECUCION.</v>
          </cell>
          <cell r="C473" t="str">
            <v>Kg</v>
          </cell>
          <cell r="D473">
            <v>5.95</v>
          </cell>
          <cell r="E473">
            <v>5.95</v>
          </cell>
          <cell r="F473">
            <v>5.95</v>
          </cell>
          <cell r="G473">
            <v>5.95</v>
          </cell>
          <cell r="H473">
            <v>7.48</v>
          </cell>
          <cell r="I473">
            <v>6.02</v>
          </cell>
          <cell r="J473">
            <v>6.02</v>
          </cell>
          <cell r="K473">
            <v>6.02</v>
          </cell>
          <cell r="L473">
            <v>6.02</v>
          </cell>
        </row>
        <row r="475">
          <cell r="A475">
            <v>1107000013</v>
          </cell>
          <cell r="B475" t="str">
            <v>INSTALACION DE PIEZAS ESPECIALES DE FO.FO. DE 4" A 12" DE DIAMETRO. INCLUYE: INSTALACION, PRUEBA  HIDROSTATICA JUNTO CON TUBERIA Y MANIOBRAS LOCALES. INCLUYE TODO LO NECESARIO PARA SU CORRECTA EJECUCION.</v>
          </cell>
          <cell r="C475" t="str">
            <v>Kg</v>
          </cell>
          <cell r="D475">
            <v>6.51</v>
          </cell>
          <cell r="E475">
            <v>6.51</v>
          </cell>
          <cell r="F475">
            <v>6.51</v>
          </cell>
          <cell r="G475">
            <v>6.51</v>
          </cell>
          <cell r="H475">
            <v>8.8699999999999992</v>
          </cell>
          <cell r="I475">
            <v>6.58</v>
          </cell>
          <cell r="J475">
            <v>6.58</v>
          </cell>
          <cell r="K475">
            <v>6.58</v>
          </cell>
          <cell r="L475">
            <v>6.58</v>
          </cell>
        </row>
        <row r="477">
          <cell r="A477">
            <v>1107000015</v>
          </cell>
          <cell r="B477" t="str">
            <v>INSTALACION DE PIEZAS ESPECIALES DE FO.FO. DE 14" A 36" DE DIAMETRO. INCLUYE: INSTALACION, PRUEBA  HIDROSTATICA JUNTO CON TUBERIA Y MANIOBRAS LOCALES. INCLUYE TODO LO NECESARIO PARA SU CORRECTA EJECUCION.</v>
          </cell>
          <cell r="C477" t="str">
            <v>Kg</v>
          </cell>
          <cell r="D477">
            <v>6.97</v>
          </cell>
          <cell r="E477">
            <v>6.97</v>
          </cell>
          <cell r="F477">
            <v>6.97</v>
          </cell>
          <cell r="G477">
            <v>6.97</v>
          </cell>
          <cell r="H477">
            <v>9.49</v>
          </cell>
          <cell r="I477">
            <v>7.05</v>
          </cell>
          <cell r="J477">
            <v>7.05</v>
          </cell>
          <cell r="K477">
            <v>7.05</v>
          </cell>
          <cell r="L477">
            <v>7.05</v>
          </cell>
        </row>
        <row r="479">
          <cell r="A479">
            <v>1107000033</v>
          </cell>
          <cell r="B479" t="str">
            <v>INSTALACION DE PIEZAS ESPECIALES DE FO.FO. Y G.B.P. PIEZAS DE CONEXION Y/O REPARACION INCLUYE: INSTALACION, PRUEBA  HIDROSTATICA JUNTO CON TUBERIA  Y MANIOBRAS LOCALES. INCLUYE TODO LO NECESARIO PARA SU CORRECTA EJECUCION.</v>
          </cell>
          <cell r="C479" t="str">
            <v>KG</v>
          </cell>
          <cell r="D479">
            <v>8.6</v>
          </cell>
          <cell r="E479">
            <v>8.6</v>
          </cell>
          <cell r="F479">
            <v>8.6</v>
          </cell>
          <cell r="G479">
            <v>8.6</v>
          </cell>
          <cell r="H479">
            <v>10.82</v>
          </cell>
          <cell r="I479">
            <v>8.6999999999999993</v>
          </cell>
          <cell r="J479">
            <v>8.6999999999999993</v>
          </cell>
          <cell r="K479">
            <v>8.6999999999999993</v>
          </cell>
          <cell r="L479">
            <v>8.6999999999999993</v>
          </cell>
        </row>
        <row r="481">
          <cell r="B481" t="str">
            <v>Total  Instalacion de Piezas Especiales</v>
          </cell>
        </row>
        <row r="482">
          <cell r="A482" t="str">
            <v>A1109</v>
          </cell>
          <cell r="B482" t="str">
            <v>Instalacion de Valvulas Secccionamiento</v>
          </cell>
        </row>
        <row r="483">
          <cell r="A483">
            <v>1109000013</v>
          </cell>
          <cell r="B483" t="str">
            <v>INSTALACION DE VALVULAS DE SECCIONAMIENTO DE 38 MM. (1 1/2") VASTAGO FIJO, INCLUYE: LIMPIEZA E INSTALACION DE LA PIEZA, ASI COMO PRUEBA HIDROSTATICA (JUNTO CON TUBERIA). INCLUYE TODO LO NECESARIO PARA SU CORRECTA EJECUCION.</v>
          </cell>
          <cell r="C483" t="str">
            <v>PZA</v>
          </cell>
          <cell r="D483">
            <v>59.51</v>
          </cell>
          <cell r="E483">
            <v>59.51</v>
          </cell>
          <cell r="F483">
            <v>59.51</v>
          </cell>
          <cell r="G483">
            <v>59.51</v>
          </cell>
          <cell r="H483">
            <v>74.75</v>
          </cell>
          <cell r="I483">
            <v>60.16</v>
          </cell>
          <cell r="J483">
            <v>60.16</v>
          </cell>
          <cell r="K483">
            <v>60.16</v>
          </cell>
          <cell r="L483">
            <v>60.16</v>
          </cell>
        </row>
        <row r="485">
          <cell r="A485">
            <v>1109000023</v>
          </cell>
          <cell r="B485" t="str">
            <v>INSTALACION DE VALVULA DE SECCIONAMIENTO DE 51 MM. (2") VASTAGO FIJO, INCLUYE: LIMPIEZA E INSTALACION DE LA PIEZA, ASI COMO PRUEBAS HIDROSTATICA (JUNTO CON TUBERIA). INCLUYE TODO LO NECESARIO PARA SU CORRECTA EJECUCION.</v>
          </cell>
          <cell r="C485" t="str">
            <v>PZA</v>
          </cell>
          <cell r="D485">
            <v>71.42</v>
          </cell>
          <cell r="E485">
            <v>71.42</v>
          </cell>
          <cell r="F485">
            <v>71.42</v>
          </cell>
          <cell r="G485">
            <v>71.42</v>
          </cell>
          <cell r="H485">
            <v>89.7</v>
          </cell>
          <cell r="I485">
            <v>72.19</v>
          </cell>
          <cell r="J485">
            <v>72.19</v>
          </cell>
          <cell r="K485">
            <v>72.19</v>
          </cell>
          <cell r="L485">
            <v>72.19</v>
          </cell>
        </row>
        <row r="487">
          <cell r="A487">
            <v>1109000033</v>
          </cell>
          <cell r="B487" t="str">
            <v>INSTALACION DE VALVULA DE SECCIONAMIENTO DE 63 MM. (2 1/2") VASTAGO FIJO, INCLUYE: LIMPIEZA E INSTALACION DE LA PIEZA, ASI COMO PRUEBA HIDROSTATICA (JUNTO CON TUBERIA). INCLUYE TODO LO NECESARIO PARA SU CORRECTA EJECUCION.</v>
          </cell>
          <cell r="C487" t="str">
            <v>PZA</v>
          </cell>
          <cell r="D487">
            <v>95.23</v>
          </cell>
          <cell r="E487">
            <v>95.23</v>
          </cell>
          <cell r="F487">
            <v>95.23</v>
          </cell>
          <cell r="G487">
            <v>95.23</v>
          </cell>
          <cell r="H487">
            <v>119.59</v>
          </cell>
          <cell r="I487">
            <v>96.26</v>
          </cell>
          <cell r="J487">
            <v>96.26</v>
          </cell>
          <cell r="K487">
            <v>96.26</v>
          </cell>
          <cell r="L487">
            <v>96.26</v>
          </cell>
        </row>
        <row r="489">
          <cell r="A489">
            <v>1109000043</v>
          </cell>
          <cell r="B489" t="str">
            <v>INSTALACION DE VALVULAS DE SECCIONAMIENTO DE 76 MM. (3") VASTAGO FIJO, INCLUYE: LIMPIEZA E INSTALACION DE LA PIEZA, ASI COMO PRUEBA HIDROSTATICA (JUNTO CON TUBERIA). INCLUYE TODO LO NECESARIO PARA SU CORRECTA EJECUCION.</v>
          </cell>
          <cell r="C489" t="str">
            <v>PZA</v>
          </cell>
          <cell r="D489">
            <v>130.94</v>
          </cell>
          <cell r="E489">
            <v>130.94</v>
          </cell>
          <cell r="F489">
            <v>130.94</v>
          </cell>
          <cell r="G489">
            <v>130.94</v>
          </cell>
          <cell r="H489">
            <v>164.45</v>
          </cell>
          <cell r="I489">
            <v>132.35</v>
          </cell>
          <cell r="J489">
            <v>132.35</v>
          </cell>
          <cell r="K489">
            <v>132.35</v>
          </cell>
          <cell r="L489">
            <v>132.35</v>
          </cell>
        </row>
        <row r="491">
          <cell r="A491">
            <v>1109000053</v>
          </cell>
          <cell r="B491" t="str">
            <v>INSTALACION DE VALVULAS DE SECCIONAMIENTO DE 102 MM. (4") VASTAGO FIJO, INCLUYE: LIMPIEZA E INSTALACION DE LA PIEZA, ASI COMO PRUEBA HIDROSTATICA (JUNTO CON TUBERIA). INCLUYE TODO LO NECESARIO PARA SU CORRECTA EJECUCION.</v>
          </cell>
          <cell r="C491" t="str">
            <v>PZA</v>
          </cell>
          <cell r="D491">
            <v>221.08</v>
          </cell>
          <cell r="E491">
            <v>221.08</v>
          </cell>
          <cell r="F491">
            <v>221.08</v>
          </cell>
          <cell r="G491">
            <v>221.08</v>
          </cell>
          <cell r="H491">
            <v>301.58999999999997</v>
          </cell>
          <cell r="I491">
            <v>223.69</v>
          </cell>
          <cell r="J491">
            <v>223.69</v>
          </cell>
          <cell r="K491">
            <v>223.69</v>
          </cell>
          <cell r="L491">
            <v>223.69</v>
          </cell>
        </row>
        <row r="493">
          <cell r="A493">
            <v>1109000063</v>
          </cell>
          <cell r="B493" t="str">
            <v>INSTALACION DE VALVULA DE SECCIONAMIENTO DE 152 MM. (6") VASTAGO FIJO, INCLUYE: LIMPIEZA E INSTALACION DE LA PIEZA, ASI COMO PRUEBA HIDROSTATICA (JUNTO CON TUBERIA). INCLUYE TODO LO NECESARIO PARA SU CORRECTA EJECUCION.</v>
          </cell>
          <cell r="C493" t="str">
            <v>PZA</v>
          </cell>
          <cell r="D493">
            <v>429.15</v>
          </cell>
          <cell r="E493">
            <v>429.15</v>
          </cell>
          <cell r="F493">
            <v>429.15</v>
          </cell>
          <cell r="G493">
            <v>429.15</v>
          </cell>
          <cell r="H493">
            <v>585.45000000000005</v>
          </cell>
          <cell r="I493">
            <v>434.22</v>
          </cell>
          <cell r="J493">
            <v>434.22</v>
          </cell>
          <cell r="K493">
            <v>434.22</v>
          </cell>
          <cell r="L493">
            <v>434.22</v>
          </cell>
        </row>
        <row r="495">
          <cell r="A495">
            <v>1109000073</v>
          </cell>
          <cell r="B495" t="str">
            <v>INSTALACION DE VALVULA DE SECCIONAMIENTO DE 203 MM. (8") VASTAGO FIJO, INCLUYE: LIMPIEZA E INSTALACION DE LA PIEZA, ASI COMO PRUEBA HIDROSTATICA (JUNTO CON TUBERIA). INCLUYE TODO LO NECESARIO PARA SU CORRECTA EJECUCION.</v>
          </cell>
          <cell r="C495" t="str">
            <v>PZA</v>
          </cell>
          <cell r="D495">
            <v>806.29</v>
          </cell>
          <cell r="E495">
            <v>806.29</v>
          </cell>
          <cell r="F495">
            <v>806.29</v>
          </cell>
          <cell r="G495">
            <v>806.29</v>
          </cell>
          <cell r="H495">
            <v>1099.93</v>
          </cell>
          <cell r="I495">
            <v>815.82</v>
          </cell>
          <cell r="J495">
            <v>815.82</v>
          </cell>
          <cell r="K495">
            <v>815.82</v>
          </cell>
          <cell r="L495">
            <v>815.82</v>
          </cell>
        </row>
        <row r="497">
          <cell r="A497">
            <v>1109000083</v>
          </cell>
          <cell r="B497" t="str">
            <v>INSTALACION DE VALVULA DE SECCIONAMIENTO DE 254 MM. (10") VASTAGO FIJO, INCLUYE: LIMPIEZA E INSTALACION DE LA PIEZA, ASI COMO PRUEBA HIDROSTATICA (JUNTO CON TUBERIA). INCLUYE TODO LO NECESARIO PARA SU CORRECTA EJECUCION.</v>
          </cell>
          <cell r="C497" t="str">
            <v>PZA</v>
          </cell>
          <cell r="D497">
            <v>1163.92</v>
          </cell>
          <cell r="E497">
            <v>1163.92</v>
          </cell>
          <cell r="F497">
            <v>1163.92</v>
          </cell>
          <cell r="G497">
            <v>1163.92</v>
          </cell>
          <cell r="H497">
            <v>1587.8</v>
          </cell>
          <cell r="I497">
            <v>1177.67</v>
          </cell>
          <cell r="J497">
            <v>1177.67</v>
          </cell>
          <cell r="K497">
            <v>1177.67</v>
          </cell>
          <cell r="L497">
            <v>1177.67</v>
          </cell>
        </row>
        <row r="499">
          <cell r="A499">
            <v>1109000093</v>
          </cell>
          <cell r="B499" t="str">
            <v>INSTALACION DE VALVULA DE SECCIONAMIENTO DE 305 MM. (12") VASTAGO FIJO, INCLUYE: LIMPIEZA E INSTALACION DE LA PIEZA, ASI COMO PRUEBA HIDROSTATICA (JUNTO CON TUBERIA). INCLUYE TODO LO NECESARIO PARA SU CORRECTA EJECUCION.</v>
          </cell>
          <cell r="C499" t="str">
            <v>PZA</v>
          </cell>
          <cell r="D499">
            <v>1801.16</v>
          </cell>
          <cell r="E499">
            <v>1801.16</v>
          </cell>
          <cell r="F499">
            <v>1801.16</v>
          </cell>
          <cell r="G499">
            <v>1801.16</v>
          </cell>
          <cell r="H499">
            <v>2457.1</v>
          </cell>
          <cell r="I499">
            <v>1822.44</v>
          </cell>
          <cell r="J499">
            <v>1822.44</v>
          </cell>
          <cell r="K499">
            <v>1822.44</v>
          </cell>
          <cell r="L499">
            <v>1822.44</v>
          </cell>
        </row>
        <row r="502">
          <cell r="A502">
            <v>1109000103</v>
          </cell>
          <cell r="B502" t="str">
            <v>INSTALACION DE VALVULA DE SECCIONAMIENTO DE 356 MM. (14") VASTAGO FIJO, INCLUYE: LIMPIEZA E INSTALACION DE LA PIEZA, ASI COMO PRUEBA HIDROSTATICA (JUNTO CON TUBERIA). INCLUYE TODO LO NECESARIO PARA SU CORRECTA EJECUCION.</v>
          </cell>
          <cell r="C502" t="str">
            <v>PZA</v>
          </cell>
          <cell r="D502">
            <v>2966.32</v>
          </cell>
          <cell r="E502">
            <v>2966.32</v>
          </cell>
          <cell r="F502">
            <v>2966.32</v>
          </cell>
          <cell r="G502">
            <v>2966.32</v>
          </cell>
          <cell r="H502">
            <v>4045.97</v>
          </cell>
          <cell r="I502">
            <v>3004.49</v>
          </cell>
          <cell r="J502">
            <v>3004.49</v>
          </cell>
          <cell r="K502">
            <v>3004.49</v>
          </cell>
          <cell r="L502">
            <v>3004.49</v>
          </cell>
        </row>
        <row r="504">
          <cell r="A504">
            <v>1109000113</v>
          </cell>
          <cell r="B504" t="str">
            <v>INSTALACION DE VALVULA DE SECCIONAMIENTO DE 406 MM. (16") VASTAGO FIJO, INCLUYE: LIMPIEZA E INSTALACION DE LA PIEZA, ASI COMO PRUEBA HIDROSTATICA (JUNTO CON TUBERIA). INCLUYE TODO LO NECESARIO PARA SU CORRECTA EJECUCION.</v>
          </cell>
          <cell r="C504" t="str">
            <v>PZA</v>
          </cell>
          <cell r="D504">
            <v>4003.83</v>
          </cell>
          <cell r="E504">
            <v>4003.83</v>
          </cell>
          <cell r="F504">
            <v>4003.83</v>
          </cell>
          <cell r="G504">
            <v>4003.83</v>
          </cell>
          <cell r="H504">
            <v>5461.11</v>
          </cell>
          <cell r="I504">
            <v>4055.35</v>
          </cell>
          <cell r="J504">
            <v>4055.35</v>
          </cell>
          <cell r="K504">
            <v>4055.35</v>
          </cell>
          <cell r="L504">
            <v>4055.35</v>
          </cell>
        </row>
        <row r="506">
          <cell r="A506">
            <v>1109000123</v>
          </cell>
          <cell r="B506" t="str">
            <v>INSTALACION DE VALVULA DE SECCIONAMIENTO DE 456 MM. (18") VASTAGO FIJO, INCLUYE: LIMPIEZA E INSTALACION DE LA PIEZA, ASI COMO PRUEBA HIDROSTATICA (JUNTO CON TUBERIA). INCLUYE TODO LO NECESARIO PARA SU CORRECTA EJECUCION.</v>
          </cell>
          <cell r="C506" t="str">
            <v>PZA</v>
          </cell>
          <cell r="D506">
            <v>5849.07</v>
          </cell>
          <cell r="E506">
            <v>5849.07</v>
          </cell>
          <cell r="F506">
            <v>5849.07</v>
          </cell>
          <cell r="G506">
            <v>5849.07</v>
          </cell>
          <cell r="H506">
            <v>7977.96</v>
          </cell>
          <cell r="I506">
            <v>5924.34</v>
          </cell>
          <cell r="J506">
            <v>5924.34</v>
          </cell>
          <cell r="K506">
            <v>5924.34</v>
          </cell>
          <cell r="L506">
            <v>5924.34</v>
          </cell>
        </row>
        <row r="508">
          <cell r="A508">
            <v>1109000133</v>
          </cell>
          <cell r="B508" t="str">
            <v>INSTALACION DE VALVULA DE SECCIONAMIENTO DE 508 MM. (20") VASTAGO FIJO, INCLUYE: LIMPIEZA E INSTALACION DE LA PIEZA, ASI COMO PRUEBA HIDROSTATICA (JUNTO CON TUBERIA). INCLUYE TODO LO NECESARIO PARA SU CORRECTA EJECUCION.</v>
          </cell>
          <cell r="C508" t="str">
            <v>PZA</v>
          </cell>
          <cell r="D508">
            <v>7380.98</v>
          </cell>
          <cell r="E508">
            <v>7380.98</v>
          </cell>
          <cell r="F508">
            <v>7380.98</v>
          </cell>
          <cell r="G508">
            <v>7380.98</v>
          </cell>
          <cell r="H508">
            <v>10067.44</v>
          </cell>
          <cell r="I508">
            <v>7475.95</v>
          </cell>
          <cell r="J508">
            <v>7475.95</v>
          </cell>
          <cell r="K508">
            <v>7475.95</v>
          </cell>
          <cell r="L508">
            <v>7475.95</v>
          </cell>
        </row>
        <row r="510">
          <cell r="A510">
            <v>1109000143</v>
          </cell>
          <cell r="B510" t="str">
            <v>INSTALACION DE VALVULA DE SECCIONAMIENTO DE 610 MM. (24") VASTAGO FIJO, INCLUYE: LIMPIEZA E INSTALACION DE LA PIEZA, ASI COMO PRUEBA HIDROSTATICA (JUNTO CON TUBERIA). INCLUYE TODO LO NECESARIO PARA SU CORRECTA EJECUCION.</v>
          </cell>
          <cell r="C510" t="str">
            <v>PZA</v>
          </cell>
          <cell r="D510">
            <v>12115.95</v>
          </cell>
          <cell r="E510">
            <v>12115.95</v>
          </cell>
          <cell r="F510">
            <v>12115.95</v>
          </cell>
          <cell r="G510">
            <v>12115.95</v>
          </cell>
          <cell r="H510">
            <v>16525.8</v>
          </cell>
          <cell r="I510">
            <v>12271.84</v>
          </cell>
          <cell r="J510">
            <v>12271.84</v>
          </cell>
          <cell r="K510">
            <v>12271.84</v>
          </cell>
          <cell r="L510">
            <v>12271.84</v>
          </cell>
        </row>
        <row r="512">
          <cell r="A512">
            <v>1109000153</v>
          </cell>
          <cell r="B512" t="str">
            <v>INSTALACION DE VALVULA DE SECCIONAMIENTO DE 760 MM. (30") VASTAGO FIJO, INCLUYE: LIMPIEZA E INSTALACION DE LA PIEZA, ASI COMO PRUEBA HIDROSTATICA (JUNTO CON TUBERIA). INCLUYE TODO LO NECESARIO PARA SU CORRECTA EJECUCION.</v>
          </cell>
          <cell r="C512" t="str">
            <v>PZA</v>
          </cell>
          <cell r="D512">
            <v>17407.96</v>
          </cell>
          <cell r="E512">
            <v>17407.96</v>
          </cell>
          <cell r="F512">
            <v>17407.96</v>
          </cell>
          <cell r="G512">
            <v>17407.96</v>
          </cell>
          <cell r="H512">
            <v>23743.96</v>
          </cell>
          <cell r="I512">
            <v>17631.96</v>
          </cell>
          <cell r="J512">
            <v>17631.96</v>
          </cell>
          <cell r="K512">
            <v>17631.96</v>
          </cell>
          <cell r="L512">
            <v>17631.96</v>
          </cell>
        </row>
        <row r="514">
          <cell r="A514">
            <v>1109000200</v>
          </cell>
          <cell r="B514" t="str">
            <v>INSTALACION DE VALVULAS DE SECCIONAMIENTO DE 38 MM. (1 1/2") VASTAGO SALIENTE, INCLUYE: LIMPIEZA E INSTALACION DE LA PIEZA, ASI COMO PRUEBA HIDROSTATICA (JUNTO CON TUBERIA). INCLUYE TODO LO NECESARIO PARA SU CORRECTA EJECUCION.</v>
          </cell>
          <cell r="C514" t="str">
            <v>PZA</v>
          </cell>
          <cell r="D514">
            <v>89.28</v>
          </cell>
          <cell r="E514">
            <v>89.28</v>
          </cell>
          <cell r="F514">
            <v>89.28</v>
          </cell>
          <cell r="G514">
            <v>89.28</v>
          </cell>
          <cell r="H514">
            <v>112.13</v>
          </cell>
          <cell r="I514">
            <v>90.24</v>
          </cell>
          <cell r="J514">
            <v>90.24</v>
          </cell>
          <cell r="K514">
            <v>90.24</v>
          </cell>
          <cell r="L514">
            <v>90.24</v>
          </cell>
        </row>
        <row r="516">
          <cell r="A516">
            <v>1109000210</v>
          </cell>
          <cell r="B516" t="str">
            <v>INSTALACION DE VALVULA DE SECCIONAMIENTO DE 51 MM. (2") VASTAGO SALIENTE, INCLUYE: LIMPIEZA E INSTALACION DE LA PIEZA, ASI COMO PRUEBAS HIDROSTATICA (JUNTO CON TUBERIA). INCLUYE TODO LO NECESARIO PARA SU CORRECTA EJECUCION.</v>
          </cell>
          <cell r="C516" t="str">
            <v>PZA</v>
          </cell>
          <cell r="D516">
            <v>101.18</v>
          </cell>
          <cell r="E516">
            <v>101.18</v>
          </cell>
          <cell r="F516">
            <v>101.18</v>
          </cell>
          <cell r="G516">
            <v>101.18</v>
          </cell>
          <cell r="H516">
            <v>127.08</v>
          </cell>
          <cell r="I516">
            <v>102.27</v>
          </cell>
          <cell r="J516">
            <v>102.27</v>
          </cell>
          <cell r="K516">
            <v>102.27</v>
          </cell>
          <cell r="L516">
            <v>102.27</v>
          </cell>
        </row>
        <row r="518">
          <cell r="A518">
            <v>1109000220</v>
          </cell>
          <cell r="B518" t="str">
            <v>INSTALACION DE VALVULA DE SECCIONAMIENTO DE 63 MM. (2 1/2") VASTAGO SALIENTE, INCLUYE: LIMPIEZA E INSTALACION DE LA PIEZA, ASI COMO PRUEBA HIDROSTATICA (JUNTO CON TUBERIA). INCLUYE TODO LO NECESARIO PARA SU CORRECTA EJECUCION.</v>
          </cell>
          <cell r="C518" t="str">
            <v>PZA</v>
          </cell>
          <cell r="D518">
            <v>130.94</v>
          </cell>
          <cell r="E518">
            <v>130.94</v>
          </cell>
          <cell r="F518">
            <v>130.94</v>
          </cell>
          <cell r="G518">
            <v>130.94</v>
          </cell>
          <cell r="H518">
            <v>164.45</v>
          </cell>
          <cell r="I518">
            <v>132.35</v>
          </cell>
          <cell r="J518">
            <v>132.35</v>
          </cell>
          <cell r="K518">
            <v>132.35</v>
          </cell>
          <cell r="L518">
            <v>132.35</v>
          </cell>
        </row>
        <row r="520">
          <cell r="A520">
            <v>1109000230</v>
          </cell>
          <cell r="B520" t="str">
            <v>INSTALACION DE VALVULAS DE SECCIONAMIENTO DE 76 MM. (3") VASTAGO SALIENTE, INCLUYE: LIMPIEZA E INSTALACION DE LA PIEZA, ASI COMO PRUEBA HIDROSTATICA (JUNTO CON TUBERIA). INCLUYE TODO LO NECESARIO PARA SU CORRECTA EJECUCION.</v>
          </cell>
          <cell r="C520" t="str">
            <v>PZA</v>
          </cell>
          <cell r="D520">
            <v>160.69999999999999</v>
          </cell>
          <cell r="E520">
            <v>160.69999999999999</v>
          </cell>
          <cell r="F520">
            <v>160.69999999999999</v>
          </cell>
          <cell r="G520">
            <v>160.69999999999999</v>
          </cell>
          <cell r="H520">
            <v>201.82</v>
          </cell>
          <cell r="I520">
            <v>162.43</v>
          </cell>
          <cell r="J520">
            <v>162.43</v>
          </cell>
          <cell r="K520">
            <v>162.43</v>
          </cell>
          <cell r="L520">
            <v>162.43</v>
          </cell>
        </row>
        <row r="522">
          <cell r="A522">
            <v>1109000240</v>
          </cell>
          <cell r="B522" t="str">
            <v>INSTALACION DE VALVULAS DE SECCIONAMIENTO DE 102 MM. (4") VASTAGO SALIENTE, INCLUYE: LIMPIEZA E INSTALACION DE LA PIEZA, ASI COMO PRUEBA HIDROSTATICA (JUNTO CON TUBERIA). INCLUYE TODO LO NECESARIO PARA SU CORRECTA EJECUCION.</v>
          </cell>
          <cell r="C522" t="str">
            <v>PZA</v>
          </cell>
          <cell r="D522">
            <v>260.10000000000002</v>
          </cell>
          <cell r="E522">
            <v>260.10000000000002</v>
          </cell>
          <cell r="F522">
            <v>260.10000000000002</v>
          </cell>
          <cell r="G522">
            <v>260.10000000000002</v>
          </cell>
          <cell r="H522">
            <v>354.82</v>
          </cell>
          <cell r="I522">
            <v>263.16000000000003</v>
          </cell>
          <cell r="J522">
            <v>263.16000000000003</v>
          </cell>
          <cell r="K522">
            <v>263.16000000000003</v>
          </cell>
          <cell r="L522">
            <v>263.16000000000003</v>
          </cell>
        </row>
        <row r="524">
          <cell r="A524">
            <v>1109000250</v>
          </cell>
          <cell r="B524" t="str">
            <v>INSTALACION DE VALVULA DE SECCIONAMIENTO DE 152 MM. (6") VASTAGO SALIENTE, INCLUYE: LIMPIEZA E INSTALACION DE LA PIEZA, ASI COMO PRUEBA HIDROSTATICA (JUNTO CON TUBERIA). INCLUYE TODO LO NECESARIO PARA SU CORRECTA EJECUCION.</v>
          </cell>
          <cell r="C524" t="str">
            <v>PZA</v>
          </cell>
          <cell r="D524">
            <v>526.70000000000005</v>
          </cell>
          <cell r="E524">
            <v>526.70000000000005</v>
          </cell>
          <cell r="F524">
            <v>526.70000000000005</v>
          </cell>
          <cell r="G524">
            <v>526.70000000000005</v>
          </cell>
          <cell r="H524">
            <v>718.51</v>
          </cell>
          <cell r="I524">
            <v>532.91999999999996</v>
          </cell>
          <cell r="J524">
            <v>532.91999999999996</v>
          </cell>
          <cell r="K524">
            <v>532.91999999999996</v>
          </cell>
          <cell r="L524">
            <v>532.91999999999996</v>
          </cell>
        </row>
        <row r="526">
          <cell r="A526">
            <v>1109000260</v>
          </cell>
          <cell r="B526" t="str">
            <v>INSTALACION DE VALVULA DE SECCIONAMIENTO DE 203 MM. (8") DE DIAMETRO, INCLUYE: LIMPIEZA E INSTALACION DE LA PIEZA, ASI COMO PRUEBA HIDROSTATICA (JUNTO CON TUBERIA). INCLUYE TODO LO NECESARIO PARA SU CORRECTA EJECUCION.</v>
          </cell>
          <cell r="C526" t="str">
            <v>PZA</v>
          </cell>
          <cell r="D526">
            <v>988.36</v>
          </cell>
          <cell r="E526">
            <v>988.36</v>
          </cell>
          <cell r="F526">
            <v>988.36</v>
          </cell>
          <cell r="G526">
            <v>988.36</v>
          </cell>
          <cell r="H526">
            <v>1348.3</v>
          </cell>
          <cell r="I526">
            <v>1000.03</v>
          </cell>
          <cell r="J526">
            <v>1000.03</v>
          </cell>
          <cell r="K526">
            <v>1000.03</v>
          </cell>
          <cell r="L526">
            <v>1000.03</v>
          </cell>
        </row>
        <row r="528">
          <cell r="A528">
            <v>1109000270</v>
          </cell>
          <cell r="B528" t="str">
            <v>INSTALACION DE VALVULA DE SECCIONAMIENTO DE 254 MM. (10") VASTAGO SALIENTE, INCLUYE: LIMPIEZA E INSTALACION DE LA PIEZA, ASI COMO PRUEBA HIDROSTATICA (JUNTO CON TUBERIA). INCLUYE TODO LO NECESARIO PARA SU CORRECTA EJECUCION.</v>
          </cell>
          <cell r="C528" t="str">
            <v>PZA</v>
          </cell>
          <cell r="D528">
            <v>1456.53</v>
          </cell>
          <cell r="E528">
            <v>1456.53</v>
          </cell>
          <cell r="F528">
            <v>1456.53</v>
          </cell>
          <cell r="G528">
            <v>1456.53</v>
          </cell>
          <cell r="H528">
            <v>1986.97</v>
          </cell>
          <cell r="I528">
            <v>1473.73</v>
          </cell>
          <cell r="J528">
            <v>1473.73</v>
          </cell>
          <cell r="K528">
            <v>1473.73</v>
          </cell>
          <cell r="L528">
            <v>1473.73</v>
          </cell>
        </row>
        <row r="530">
          <cell r="A530">
            <v>1109000280</v>
          </cell>
          <cell r="B530" t="str">
            <v>INSTALACION DE VALVULA DE SECCIONAMIENTO DE 305 MM. (12") VASTAGO SALIENTE, INCLUYE: LIMPIEZA E INSTALACION DE LA PIEZA, ASI COMO PRUEBA HIDROSTATICA (JUNTO CON TUBERIA). INCLUYE TODO LO NECESARIO PARA SU CORRECTA EJECUCION.</v>
          </cell>
          <cell r="C530" t="str">
            <v>PZA</v>
          </cell>
          <cell r="D530">
            <v>2522.92</v>
          </cell>
          <cell r="E530">
            <v>2522.92</v>
          </cell>
          <cell r="F530">
            <v>2522.92</v>
          </cell>
          <cell r="G530">
            <v>2522.92</v>
          </cell>
          <cell r="H530">
            <v>3441.71</v>
          </cell>
          <cell r="I530">
            <v>2552.73</v>
          </cell>
          <cell r="J530">
            <v>2552.73</v>
          </cell>
          <cell r="K530">
            <v>2552.73</v>
          </cell>
          <cell r="L530">
            <v>2552.73</v>
          </cell>
        </row>
        <row r="532">
          <cell r="B532" t="str">
            <v>Total  Instalacion de Valvulas Secc.</v>
          </cell>
        </row>
        <row r="533">
          <cell r="A533" t="str">
            <v>A1110</v>
          </cell>
          <cell r="B533" t="str">
            <v>Instalacion de Valvulas Check</v>
          </cell>
        </row>
        <row r="534">
          <cell r="A534">
            <v>1110000013</v>
          </cell>
          <cell r="B534" t="str">
            <v>INSTALACION DE VALVULA CHECK DE 51 MM (2") INCLUYE: LIMPIEZA E INSTALACION DE LAS PIEZAS, ASI COMO PRUEBA HIDROSTATICA (JUNTO CON TUBERIA). INCLUYE TODO LO NECESARIO PARA SU CORRECTA EJECUCION.</v>
          </cell>
          <cell r="C534" t="str">
            <v>PZA</v>
          </cell>
          <cell r="D534">
            <v>71.42</v>
          </cell>
          <cell r="E534">
            <v>71.42</v>
          </cell>
          <cell r="F534">
            <v>71.42</v>
          </cell>
          <cell r="G534">
            <v>71.42</v>
          </cell>
          <cell r="H534">
            <v>89.7</v>
          </cell>
          <cell r="I534">
            <v>72.19</v>
          </cell>
          <cell r="J534">
            <v>72.19</v>
          </cell>
          <cell r="K534">
            <v>72.19</v>
          </cell>
          <cell r="L534">
            <v>72.19</v>
          </cell>
        </row>
        <row r="536">
          <cell r="A536">
            <v>1110000023</v>
          </cell>
          <cell r="B536" t="str">
            <v>INSTALACION DE VALVULA CHECK DE 64 MM (2 1/2") DE DIAMETRO INCLUYE: LIMPIEZA E INSTALACION DE LAS PIEZAS, ASI COMO PRUEBA HIDROSTATICA (JUNTO CON TUBERIA). INCLUYE TODO LO NECESARIO PARA SU CORRECTA EJECUCION.</v>
          </cell>
          <cell r="C536" t="str">
            <v>PZA</v>
          </cell>
          <cell r="D536">
            <v>107.14</v>
          </cell>
          <cell r="E536">
            <v>107.14</v>
          </cell>
          <cell r="F536">
            <v>107.14</v>
          </cell>
          <cell r="G536">
            <v>107.14</v>
          </cell>
          <cell r="H536">
            <v>134.55000000000001</v>
          </cell>
          <cell r="I536">
            <v>108.28</v>
          </cell>
          <cell r="J536">
            <v>108.28</v>
          </cell>
          <cell r="K536">
            <v>108.28</v>
          </cell>
          <cell r="L536">
            <v>108.28</v>
          </cell>
        </row>
        <row r="538">
          <cell r="A538">
            <v>1110000033</v>
          </cell>
          <cell r="B538" t="str">
            <v>INSTALACION DE VALVULA CHECK DE 75 MM (3") DE DIAMETRO INCLUYE: LIMPIEZA E INSTALACION DE LAS PIEZAS, ASI COMO PRUEBA HIDROSTATICA (JUNTO CON TUBERIA) INCLUYE TODO LO NECESARIO PARA SU CORRECTA EJECUCION.</v>
          </cell>
          <cell r="C538" t="str">
            <v>PZA</v>
          </cell>
          <cell r="D538">
            <v>142.86000000000001</v>
          </cell>
          <cell r="E538">
            <v>142.86000000000001</v>
          </cell>
          <cell r="F538">
            <v>142.86000000000001</v>
          </cell>
          <cell r="G538">
            <v>142.86000000000001</v>
          </cell>
          <cell r="H538">
            <v>179.4</v>
          </cell>
          <cell r="I538">
            <v>144.38</v>
          </cell>
          <cell r="J538">
            <v>144.38</v>
          </cell>
          <cell r="K538">
            <v>144.38</v>
          </cell>
          <cell r="L538">
            <v>144.38</v>
          </cell>
        </row>
        <row r="541">
          <cell r="A541">
            <v>1110000043</v>
          </cell>
          <cell r="B541" t="str">
            <v>INSTALACION DE VALVULA CHECK DE 102 MM (4") DE DIAMETRO INCLUYE: LIMPIEZA E INSTALACION DE LAS PIEZAS, ASI COMO PRUEBA HIDROSTATICA (JUNTO CON TUBERIA) INCLUYE TODO LO NECESARIO PARA SU CORRECTA EJECUCION.</v>
          </cell>
          <cell r="C541" t="str">
            <v>PZA</v>
          </cell>
          <cell r="D541">
            <v>286.10000000000002</v>
          </cell>
          <cell r="E541">
            <v>286.10000000000002</v>
          </cell>
          <cell r="F541">
            <v>286.10000000000002</v>
          </cell>
          <cell r="G541">
            <v>286.10000000000002</v>
          </cell>
          <cell r="H541">
            <v>390.3</v>
          </cell>
          <cell r="I541">
            <v>289.48</v>
          </cell>
          <cell r="J541">
            <v>289.48</v>
          </cell>
          <cell r="K541">
            <v>289.48</v>
          </cell>
          <cell r="L541">
            <v>289.48</v>
          </cell>
        </row>
        <row r="543">
          <cell r="A543">
            <v>1110000053</v>
          </cell>
          <cell r="B543" t="str">
            <v>INSTALACION DE VALVULA CHECK DE 152 MM (6") DE DIAMETRO INCLUYE: LIMPIEZA E INSTALACION DE LAS PIEZAS, ASI COMO PRUEBA HIDROSTATICA (JUNTO CON TUBERIA). INCLUYE TODO LO NECESARIO PARA SU CORRECTA EJECUCION.</v>
          </cell>
          <cell r="C543" t="str">
            <v>PZA</v>
          </cell>
          <cell r="D543">
            <v>429.15</v>
          </cell>
          <cell r="E543">
            <v>429.15</v>
          </cell>
          <cell r="F543">
            <v>429.15</v>
          </cell>
          <cell r="G543">
            <v>429.15</v>
          </cell>
          <cell r="H543">
            <v>585.45000000000005</v>
          </cell>
          <cell r="I543">
            <v>434.22</v>
          </cell>
          <cell r="J543">
            <v>434.22</v>
          </cell>
          <cell r="K543">
            <v>434.22</v>
          </cell>
          <cell r="L543">
            <v>434.22</v>
          </cell>
        </row>
        <row r="545">
          <cell r="A545">
            <v>1110000063</v>
          </cell>
          <cell r="B545" t="str">
            <v>INSTALACION DE VALVULA CHECK DE 203 MM (8") DE DIAMETRO INCLUYE: LIMPIEZA E INSTALACION DE LAS PIEZAS, ASI COMO PRUEBA HIDROSTATICA (JUNTO CON TUBERIA). INCLUYE TODO LO NECESARIO PARA SU CORRECTA EJECUCION.</v>
          </cell>
          <cell r="C545" t="str">
            <v>PZA</v>
          </cell>
          <cell r="D545">
            <v>910.34</v>
          </cell>
          <cell r="E545">
            <v>910.34</v>
          </cell>
          <cell r="F545">
            <v>910.34</v>
          </cell>
          <cell r="G545">
            <v>910.34</v>
          </cell>
          <cell r="H545">
            <v>1241.8499999999999</v>
          </cell>
          <cell r="I545">
            <v>921.09</v>
          </cell>
          <cell r="J545">
            <v>921.09</v>
          </cell>
          <cell r="K545">
            <v>921.09</v>
          </cell>
          <cell r="L545">
            <v>921.09</v>
          </cell>
        </row>
        <row r="547">
          <cell r="A547">
            <v>1110000073</v>
          </cell>
          <cell r="B547" t="str">
            <v>INSTALACION DE VALVULA CHECK DE 254 MM (10") DE DIAMETRO INCLUYE: LIMPIEZA E INSTALACION DE LAS PIEZAS, ASI COMO PRUEBA HIDROSTATICA (JUNTO CON TUBERIA). INCLUYE TODO LO NECESARIO PARA SU CORRECTA EJECUCION.</v>
          </cell>
          <cell r="C547" t="str">
            <v>PZA</v>
          </cell>
          <cell r="D547">
            <v>1352.5</v>
          </cell>
          <cell r="E547">
            <v>1352.5</v>
          </cell>
          <cell r="F547">
            <v>1352.5</v>
          </cell>
          <cell r="G547">
            <v>1352.5</v>
          </cell>
          <cell r="H547">
            <v>1845.04</v>
          </cell>
          <cell r="I547">
            <v>1368.47</v>
          </cell>
          <cell r="J547">
            <v>1368.47</v>
          </cell>
          <cell r="K547">
            <v>1368.47</v>
          </cell>
          <cell r="L547">
            <v>1368.47</v>
          </cell>
        </row>
        <row r="549">
          <cell r="A549">
            <v>1110000083</v>
          </cell>
          <cell r="B549" t="str">
            <v>INSTALACION DE VALVULA CHECK DE 305 MM (12") DE DIAMETRO INCLUYE: LIMPIEZA E INSTALACION DE LAS PIEZAS, ASI COMO PRUEBA HIDROSTATICA (JUNTO CON TUBERIA). INCLUYE TODO LO NECESARIO PARA SU CORRECTA EJECUCION.</v>
          </cell>
          <cell r="C549" t="str">
            <v>PZA</v>
          </cell>
          <cell r="D549">
            <v>1853.17</v>
          </cell>
          <cell r="E549">
            <v>1853.17</v>
          </cell>
          <cell r="F549">
            <v>1853.17</v>
          </cell>
          <cell r="G549">
            <v>1853.17</v>
          </cell>
          <cell r="H549">
            <v>2528.06</v>
          </cell>
          <cell r="I549">
            <v>1875.07</v>
          </cell>
          <cell r="J549">
            <v>1875.07</v>
          </cell>
          <cell r="K549">
            <v>1875.07</v>
          </cell>
          <cell r="L549">
            <v>1875.07</v>
          </cell>
        </row>
        <row r="551">
          <cell r="B551" t="str">
            <v>Total  Instalacion de Valvulas Check</v>
          </cell>
        </row>
        <row r="552">
          <cell r="A552" t="str">
            <v>A1112</v>
          </cell>
          <cell r="B552" t="str">
            <v>Cajas para Operacion de Valvulas</v>
          </cell>
        </row>
        <row r="553">
          <cell r="A553">
            <v>1112000013</v>
          </cell>
          <cell r="B553" t="str">
            <v xml:space="preserve">CAJAS PARA OPERACION DE VALVULAS DE MURO DE TABIQUE RECOCIDO JUNTEADO CON MORTERO CEMENTO-ARENA 1:3. CON TAPA DE CONCRETO F'c= 200 Kg/Cm2 DE 10Cm. ESPESOR. INCLUYE: PLANTILLA DE CONCRETO F'c= 100 Kg/CM2 DE 6CM ESPESOR. PISO DE CONCRETO F'c= 150 Kg/CM2 DE </v>
          </cell>
          <cell r="C553" t="str">
            <v>Caja</v>
          </cell>
          <cell r="D553">
            <v>1210.92</v>
          </cell>
          <cell r="E553">
            <v>1210.92</v>
          </cell>
          <cell r="F553">
            <v>1210.92</v>
          </cell>
          <cell r="G553">
            <v>1210.92</v>
          </cell>
          <cell r="H553">
            <v>1590.64</v>
          </cell>
          <cell r="I553">
            <v>1256.98</v>
          </cell>
          <cell r="J553">
            <v>1218.3399999999999</v>
          </cell>
          <cell r="K553">
            <v>1218.3399999999999</v>
          </cell>
          <cell r="L553">
            <v>1218.3399999999999</v>
          </cell>
        </row>
        <row r="555">
          <cell r="A555">
            <v>1112000015</v>
          </cell>
          <cell r="B555" t="str">
            <v>CAJAS PARA OPERACION DE VALVULAS DE MURO DE TABICON JUNTEADO CON MORTERO CEMENTO-ARENA 1:3. CON TAPA DE CONCRETO F'c= 200 Kg/Cm2 DE 10Cm. ESPESOR. INCLUYE: PLANTILLA DE CONCRETO F'c= 100 Kg/CM2 DE 6CM ESPESOR. PISO DE CONCRETO F'c= 150 Kg/CM2 DE 7 CM ESPE</v>
          </cell>
          <cell r="C555" t="str">
            <v>Caja</v>
          </cell>
          <cell r="D555">
            <v>1269.29</v>
          </cell>
          <cell r="E555">
            <v>1269.29</v>
          </cell>
          <cell r="F555">
            <v>1269.29</v>
          </cell>
          <cell r="G555">
            <v>1269.29</v>
          </cell>
          <cell r="H555">
            <v>1654.19</v>
          </cell>
          <cell r="I555">
            <v>1312.94</v>
          </cell>
          <cell r="J555">
            <v>1276.94</v>
          </cell>
          <cell r="K555">
            <v>1276.94</v>
          </cell>
          <cell r="L555">
            <v>1276.94</v>
          </cell>
        </row>
        <row r="557">
          <cell r="A557">
            <v>1112000023</v>
          </cell>
          <cell r="B557" t="str">
            <v xml:space="preserve">CAJAS PARA OPERACION DE VALVULAS DE MURO DE TABIQUE RECOCIDO JUNTEADO CON MORTERO CEMENTO-ARENA 1:3. CON TAPA DE CONCRETO F'c= 200 Kg/Cm2 DE 10Cm. ESPESOR. INCLUYE: PLANTILLA DE CONCRETO F'c= 100 Kg/CM2 DE 6CM ESPESOR. PISO DE CONCRETO F'c= 150 Kg/CM2 DE </v>
          </cell>
          <cell r="C557" t="str">
            <v>Caja</v>
          </cell>
          <cell r="D557">
            <v>1813.79</v>
          </cell>
          <cell r="E557">
            <v>1813.79</v>
          </cell>
          <cell r="F557">
            <v>1813.79</v>
          </cell>
          <cell r="G557">
            <v>1813.79</v>
          </cell>
          <cell r="H557">
            <v>2369.37</v>
          </cell>
          <cell r="I557">
            <v>1885.77</v>
          </cell>
          <cell r="J557">
            <v>1824.5</v>
          </cell>
          <cell r="K557">
            <v>1824.5</v>
          </cell>
          <cell r="L557">
            <v>1824.5</v>
          </cell>
        </row>
        <row r="559">
          <cell r="A559">
            <v>1112000025</v>
          </cell>
          <cell r="B559" t="str">
            <v>CAJAS PARA OPERACION DE VALVULAS DE MURO DE TABICON JUNTEADO CON MORTERO CEMENTO-ARENA 1:3. CON TAPA DE CONCRETO F'c= 200 Kg/Cm2 DE 10Cm. ESPESOR. INCLUYE: PLANTILLA DE CONCRETO F'c= 100 Kg/CM2 DE 6CM ESPESOR. PISO DE CONCRETO F'c= 150 Kg/CM2 DE 7 CM ESPE</v>
          </cell>
          <cell r="C559" t="str">
            <v>Caja</v>
          </cell>
          <cell r="D559">
            <v>1927.78</v>
          </cell>
          <cell r="E559">
            <v>1927.78</v>
          </cell>
          <cell r="F559">
            <v>1927.78</v>
          </cell>
          <cell r="G559">
            <v>1927.78</v>
          </cell>
          <cell r="H559">
            <v>2493.4499999999998</v>
          </cell>
          <cell r="I559">
            <v>1995.05</v>
          </cell>
          <cell r="J559">
            <v>1938.88</v>
          </cell>
          <cell r="K559">
            <v>1938.88</v>
          </cell>
          <cell r="L559">
            <v>1938.88</v>
          </cell>
        </row>
        <row r="561">
          <cell r="A561">
            <v>1112000033</v>
          </cell>
          <cell r="B561" t="str">
            <v xml:space="preserve">CAJAS  PARA  OPERACION  DE VALVULAS DE MURO DE TABIQUE RECOCIDO JUNTEADO CON MORTERO CEMENTO-ARENA 1:3. CON TAPA DE CONCRETO F'c= 200 Kg/Cm2 DE 10Cm. ESPESOR. INCLUYE: PLANTILLA DE CONCRETO F'c= 100 Kg/CM2 DE 6CM ESPESOR. PISO DE CONCRETO F'c= 150 Kg/CM2 </v>
          </cell>
          <cell r="C561" t="str">
            <v>Caja</v>
          </cell>
          <cell r="D561">
            <v>2073.5100000000002</v>
          </cell>
          <cell r="E561">
            <v>2073.5100000000002</v>
          </cell>
          <cell r="F561">
            <v>2073.5100000000002</v>
          </cell>
          <cell r="G561">
            <v>2073.5100000000002</v>
          </cell>
          <cell r="H561">
            <v>2717.35</v>
          </cell>
          <cell r="I561">
            <v>2157.12</v>
          </cell>
          <cell r="J561">
            <v>2085.9</v>
          </cell>
          <cell r="K561">
            <v>2085.9</v>
          </cell>
          <cell r="L561">
            <v>2085.9</v>
          </cell>
        </row>
        <row r="563">
          <cell r="A563">
            <v>1112000035</v>
          </cell>
          <cell r="B563" t="str">
            <v>CAJAS  PARA  OPERACION  DE VALVULAS DE MURO DE TABICON JUNTEADO CON MORTERO CEMENTO-ARENA 1:3. CON TAPA DE CONCRETO F'c= 200 Kg/Cm2 DE 10Cm. ESPESOR. INCLUYE: PLANTILLA DE CONCRETO F'c= 100 Kg/CM2 DE 6CM ESPESOR. PISO DE CONCRETO F'c= 150 Kg/CM2 DE 7 CM E</v>
          </cell>
          <cell r="C563" t="str">
            <v>Caja</v>
          </cell>
          <cell r="D563">
            <v>2204.17</v>
          </cell>
          <cell r="E563">
            <v>2204.17</v>
          </cell>
          <cell r="F563">
            <v>2204.17</v>
          </cell>
          <cell r="G563">
            <v>2204.17</v>
          </cell>
          <cell r="H563">
            <v>2859.59</v>
          </cell>
          <cell r="I563">
            <v>2282.42</v>
          </cell>
          <cell r="J563">
            <v>2217.0300000000002</v>
          </cell>
          <cell r="K563">
            <v>2217.0300000000002</v>
          </cell>
          <cell r="L563">
            <v>2217.0300000000002</v>
          </cell>
        </row>
        <row r="565">
          <cell r="A565">
            <v>1112000043</v>
          </cell>
          <cell r="B565" t="str">
            <v>CAJAS  PARA  OPERACION  DE  VALVULAS  DE MURO DE TABIQUE RECOCIDO CON MORTERO CEMENTO-ARENA 1:3. CON TAPA DE CONCRETO F'c= 200 Kg/Cm2 DE 10Cm. ESPESOR. INCLUYE: PLANTILLA DE CONCRETO F'c= 100 Kg/CM2 DE 6CM ESPESOR. PISO DE CONCRETO F'c= 150 Kg/CM2 DE 7 CM</v>
          </cell>
          <cell r="C565" t="str">
            <v>Caja</v>
          </cell>
          <cell r="D565">
            <v>2176.16</v>
          </cell>
          <cell r="E565">
            <v>2176.16</v>
          </cell>
          <cell r="F565">
            <v>2176.16</v>
          </cell>
          <cell r="G565">
            <v>2176.16</v>
          </cell>
          <cell r="H565">
            <v>2855.69</v>
          </cell>
          <cell r="I565">
            <v>2263.83</v>
          </cell>
          <cell r="J565">
            <v>2189.2199999999998</v>
          </cell>
          <cell r="K565">
            <v>2189.2199999999998</v>
          </cell>
          <cell r="L565">
            <v>2189.2199999999998</v>
          </cell>
        </row>
        <row r="567">
          <cell r="A567">
            <v>1112000045</v>
          </cell>
          <cell r="B567" t="str">
            <v>CAJAS  PARA  OPERACION  DE  VALVULAS  DE MURO DE TABICON JUNTEADO CON MORTERO CEMENTO-ARENA 1:3. CON TAPA DE CONCRETO F'c= 200 Kg/Cm2 DE 10Cm. ESPESOR. INCLUYE: PLANTILLA DE CONCRETO F'c= 100 Kg/CM2 DE 6CM ESPESOR. PISO DE CONCRETO F'c= 150 Kg/CM2 DE 7 CM</v>
          </cell>
          <cell r="C567" t="str">
            <v>Caja</v>
          </cell>
          <cell r="D567">
            <v>2320.7199999999998</v>
          </cell>
          <cell r="E567">
            <v>2320.7199999999998</v>
          </cell>
          <cell r="F567">
            <v>2320.7199999999998</v>
          </cell>
          <cell r="G567">
            <v>2320.7199999999998</v>
          </cell>
          <cell r="H567">
            <v>3013.08</v>
          </cell>
          <cell r="I567">
            <v>2402.44</v>
          </cell>
          <cell r="J567">
            <v>2334.29</v>
          </cell>
          <cell r="K567">
            <v>2334.29</v>
          </cell>
          <cell r="L567">
            <v>2334.29</v>
          </cell>
        </row>
        <row r="569">
          <cell r="B569" t="str">
            <v>Total  Cajas para OPeracion de Valvulas</v>
          </cell>
        </row>
        <row r="570">
          <cell r="A570" t="str">
            <v>A1113</v>
          </cell>
          <cell r="B570" t="str">
            <v>Instalacion de Contramarcos y Tomas Domiciliarias</v>
          </cell>
        </row>
        <row r="571">
          <cell r="A571">
            <v>1113000012</v>
          </cell>
          <cell r="B571" t="str">
            <v>INSTALACION DE CONTRAMARCO SENCILLO CENTRADO O DESCENTRADO  DE 0.80 M. CON CANAL DE PERALTE R DE 10.16CM (4").INCLUYE: MANO DE OBRA Y HERRAMIENTA MENOR. INCLUYE TODO LO NECESARIO PARA SU CORRECTA EJECUCION.</v>
          </cell>
          <cell r="C571" t="str">
            <v>PZA</v>
          </cell>
          <cell r="D571">
            <v>147.08000000000001</v>
          </cell>
          <cell r="E571">
            <v>147.08000000000001</v>
          </cell>
          <cell r="F571">
            <v>147.08000000000001</v>
          </cell>
          <cell r="G571">
            <v>147.08000000000001</v>
          </cell>
          <cell r="H571">
            <v>221.56</v>
          </cell>
          <cell r="I571">
            <v>148.71</v>
          </cell>
          <cell r="J571">
            <v>148.71</v>
          </cell>
          <cell r="K571">
            <v>148.71</v>
          </cell>
          <cell r="L571">
            <v>148.71</v>
          </cell>
        </row>
        <row r="573">
          <cell r="A573">
            <v>1113000013</v>
          </cell>
          <cell r="B573" t="str">
            <v>INSTALACION DE CONTRAMARCO SENCILLO CENTRADO O DESCENTRADO DE 0.90 M. CON CANAL DE PERALTE R DE 10.16CM (4"). INCLUYE: MANO DE OBRA Y HERRAMIENTA MENOR. INCLUYE TODO LO NECESARIO PARA SU CORRECTA EJECUCION.</v>
          </cell>
          <cell r="C573" t="str">
            <v>PZA</v>
          </cell>
          <cell r="D573">
            <v>147.08000000000001</v>
          </cell>
          <cell r="E573">
            <v>147.08000000000001</v>
          </cell>
          <cell r="F573">
            <v>147.08000000000001</v>
          </cell>
          <cell r="G573">
            <v>147.08000000000001</v>
          </cell>
          <cell r="H573">
            <v>221.56</v>
          </cell>
          <cell r="I573">
            <v>148.71</v>
          </cell>
          <cell r="J573">
            <v>148.71</v>
          </cell>
          <cell r="K573">
            <v>148.71</v>
          </cell>
          <cell r="L573">
            <v>148.71</v>
          </cell>
        </row>
        <row r="575">
          <cell r="A575">
            <v>1113000014</v>
          </cell>
          <cell r="B575" t="str">
            <v>INSTALACION DE CONTRAMARCO SENCILLO CENTRADO O DESCENTRADO  DE 1.05 M. CON CANAL DE PERALTE R DE 10.16CM (4"). INCLUYE: MANO DE OBRA Y HERRAMIENTA MENOR. INCLUYE TODO LO NECESARIO PARA SU CORRECTA EJECUCION.</v>
          </cell>
          <cell r="C575" t="str">
            <v>PZA</v>
          </cell>
          <cell r="D575">
            <v>147.08000000000001</v>
          </cell>
          <cell r="E575">
            <v>147.08000000000001</v>
          </cell>
          <cell r="F575">
            <v>147.08000000000001</v>
          </cell>
          <cell r="G575">
            <v>147.08000000000001</v>
          </cell>
          <cell r="H575">
            <v>221.56</v>
          </cell>
          <cell r="I575">
            <v>148.71</v>
          </cell>
          <cell r="J575">
            <v>148.71</v>
          </cell>
          <cell r="K575">
            <v>148.71</v>
          </cell>
          <cell r="L575">
            <v>148.71</v>
          </cell>
        </row>
        <row r="577">
          <cell r="A577">
            <v>1113000023</v>
          </cell>
          <cell r="B577" t="str">
            <v>INSTALACION DE CONTRAMARCO SENCILLO CENTRADO O DESCENTRADO  DE 1.10 M. CON CANAL DE PERALTE R DE 10.16CM (4"). INCLUYE: MANO DE OBRA Y HERRAMIENTA MENOR. INCLUYE TODO LO NECESARIO PARA SU CORRECTA EJECUCION.</v>
          </cell>
          <cell r="C577" t="str">
            <v>PZA</v>
          </cell>
          <cell r="D577">
            <v>147.08000000000001</v>
          </cell>
          <cell r="E577">
            <v>147.08000000000001</v>
          </cell>
          <cell r="F577">
            <v>147.08000000000001</v>
          </cell>
          <cell r="G577">
            <v>147.08000000000001</v>
          </cell>
          <cell r="H577">
            <v>221.56</v>
          </cell>
          <cell r="I577">
            <v>148.71</v>
          </cell>
          <cell r="J577">
            <v>148.71</v>
          </cell>
          <cell r="K577">
            <v>148.71</v>
          </cell>
          <cell r="L577">
            <v>148.71</v>
          </cell>
        </row>
        <row r="579">
          <cell r="A579">
            <v>1113000033</v>
          </cell>
          <cell r="B579" t="str">
            <v>INSTALACION DE CONTRAMARCO SENCILLO CENTRADO O DESCENTRADO  DE 1.30M. CON CANAL DE PERALTE R DE 10.16CM (4"). INCLUYE: MANO DE OBRA Y HERRAMIENTA MENOR. INCLUYE TODO LO NECESARIO PARA SU CORRECTA EJECUCION.</v>
          </cell>
          <cell r="C579" t="str">
            <v>PZA</v>
          </cell>
          <cell r="D579">
            <v>147.08000000000001</v>
          </cell>
          <cell r="E579">
            <v>147.08000000000001</v>
          </cell>
          <cell r="F579">
            <v>147.08000000000001</v>
          </cell>
          <cell r="G579">
            <v>147.08000000000001</v>
          </cell>
          <cell r="H579">
            <v>221.56</v>
          </cell>
          <cell r="I579">
            <v>148.71</v>
          </cell>
          <cell r="J579">
            <v>148.71</v>
          </cell>
          <cell r="K579">
            <v>148.71</v>
          </cell>
          <cell r="L579">
            <v>148.71</v>
          </cell>
        </row>
        <row r="581">
          <cell r="A581">
            <v>1113000043</v>
          </cell>
          <cell r="B581" t="str">
            <v>INSTALACION DE CONTRAMARCO SENCILLO CENTRADO O DESCENTRADO  DE 1.40 M. CON CANAL DE PERALTE R DE 10.16CM (4"). INCLUYE: MANO DE OBRA Y HERRAMIENTA MENOR. INCLUYE TODO LO NECESARIO PARA SU CORRECTA EJECUCION.</v>
          </cell>
          <cell r="C581" t="str">
            <v>PZA</v>
          </cell>
          <cell r="D581">
            <v>147.08000000000001</v>
          </cell>
          <cell r="E581">
            <v>147.08000000000001</v>
          </cell>
          <cell r="F581">
            <v>147.08000000000001</v>
          </cell>
          <cell r="G581">
            <v>147.08000000000001</v>
          </cell>
          <cell r="H581">
            <v>221.56</v>
          </cell>
          <cell r="I581">
            <v>148.71</v>
          </cell>
          <cell r="J581">
            <v>148.71</v>
          </cell>
          <cell r="K581">
            <v>148.71</v>
          </cell>
          <cell r="L581">
            <v>148.71</v>
          </cell>
        </row>
        <row r="583">
          <cell r="A583">
            <v>1113000053</v>
          </cell>
          <cell r="B583" t="str">
            <v>INSTALACION DE CONTRAMARCO SENCILLO CENTRADO O DESCENTRADO  DE 1.80 M. CON CANAL DE PERALTE R DE 10.16CM (4"). INCLUYE: MANO DE OBRA Y HERRAMIENTA MENOR. INCLUYE TODO LO NECESARIO PARA SU CORRECTA EJECUCION.</v>
          </cell>
          <cell r="C583" t="str">
            <v>PZA</v>
          </cell>
          <cell r="D583">
            <v>158.52000000000001</v>
          </cell>
          <cell r="E583">
            <v>158.52000000000001</v>
          </cell>
          <cell r="F583">
            <v>158.52000000000001</v>
          </cell>
          <cell r="G583">
            <v>158.52000000000001</v>
          </cell>
          <cell r="H583">
            <v>238.81</v>
          </cell>
          <cell r="I583">
            <v>160.27000000000001</v>
          </cell>
          <cell r="J583">
            <v>160.27000000000001</v>
          </cell>
          <cell r="K583">
            <v>160.27000000000001</v>
          </cell>
          <cell r="L583">
            <v>160.27000000000001</v>
          </cell>
        </row>
        <row r="585">
          <cell r="A585">
            <v>1113000063</v>
          </cell>
          <cell r="B585" t="str">
            <v>INSTALACION DE CONTRAMARCO SENCILLO CENTRADO O DESCENTRADO  DE 2.10M. CON CANAL DE PERALTE R DE 10.16CM (4"). INCLUYE: MANO DE OBRA Y HERRAMIENTA MENOR. INCLUYE TODO LO NECESARIO PARA SU CORRECTA EJECUCION.</v>
          </cell>
          <cell r="C585" t="str">
            <v>PZA</v>
          </cell>
          <cell r="D585">
            <v>178.33</v>
          </cell>
          <cell r="E585">
            <v>178.33</v>
          </cell>
          <cell r="F585">
            <v>178.33</v>
          </cell>
          <cell r="G585">
            <v>178.33</v>
          </cell>
          <cell r="H585">
            <v>268.66000000000003</v>
          </cell>
          <cell r="I585">
            <v>180.31</v>
          </cell>
          <cell r="J585">
            <v>180.31</v>
          </cell>
          <cell r="K585">
            <v>180.31</v>
          </cell>
          <cell r="L585">
            <v>180.31</v>
          </cell>
        </row>
        <row r="587">
          <cell r="A587">
            <v>1113000072</v>
          </cell>
          <cell r="B587" t="str">
            <v>INSTALACION DE CONTRAMARCO DOBLE DE 1.40 M. CON CANAL DE PERALTE R DE 10.16CM (4"). INCLUYE: MANO DE OBRA Y HERRAMIENTA MENOR. INCLUYE TODO LO NECESARIO PARA SU CORRECTA EJECUCION.</v>
          </cell>
          <cell r="C587" t="str">
            <v>PZA</v>
          </cell>
          <cell r="D587">
            <v>183.7</v>
          </cell>
          <cell r="E587">
            <v>183.7</v>
          </cell>
          <cell r="F587">
            <v>183.7</v>
          </cell>
          <cell r="G587">
            <v>183.7</v>
          </cell>
          <cell r="H587">
            <v>276.72000000000003</v>
          </cell>
          <cell r="I587">
            <v>185.73</v>
          </cell>
          <cell r="J587">
            <v>185.73</v>
          </cell>
          <cell r="K587">
            <v>185.73</v>
          </cell>
          <cell r="L587">
            <v>185.73</v>
          </cell>
        </row>
        <row r="589">
          <cell r="A589">
            <v>1113000073</v>
          </cell>
          <cell r="B589" t="str">
            <v>INSTALACION DE CONTRAMARCO DOBLE DE 1.80 M. CON CANAL DE PERALTE R DE 10.16CM (4"). INCLUYE: MANO DE OBRA Y HERRAMIENTA MENOR. INCLUYE TODO LO NECESARIO PARA SU CORRECTA EJECUCION.</v>
          </cell>
          <cell r="C589" t="str">
            <v>PZA</v>
          </cell>
          <cell r="D589">
            <v>183.7</v>
          </cell>
          <cell r="E589">
            <v>183.7</v>
          </cell>
          <cell r="F589">
            <v>183.7</v>
          </cell>
          <cell r="G589">
            <v>183.7</v>
          </cell>
          <cell r="H589">
            <v>276.72000000000003</v>
          </cell>
          <cell r="I589">
            <v>185.73</v>
          </cell>
          <cell r="J589">
            <v>185.73</v>
          </cell>
          <cell r="K589">
            <v>185.73</v>
          </cell>
          <cell r="L589">
            <v>185.73</v>
          </cell>
        </row>
        <row r="591">
          <cell r="A591">
            <v>1113000074</v>
          </cell>
          <cell r="B591" t="str">
            <v>INSTALACION DE CONTRAMARCO DOBLE DE 2.10 M. CON CANAL DE PERALTE R DE 10.16CM (4"). INCLUYE: MANO DE OBRA Y HERRAMIENTA MENOR. INCLUYE TODO LO NECESARIO PARA SU CORRECTA EJECUCION.</v>
          </cell>
          <cell r="C591" t="str">
            <v>PZA</v>
          </cell>
          <cell r="D591">
            <v>237.78</v>
          </cell>
          <cell r="E591">
            <v>237.78</v>
          </cell>
          <cell r="F591">
            <v>237.78</v>
          </cell>
          <cell r="G591">
            <v>237.78</v>
          </cell>
          <cell r="H591">
            <v>358.21</v>
          </cell>
          <cell r="I591">
            <v>240.41</v>
          </cell>
          <cell r="J591">
            <v>240.41</v>
          </cell>
          <cell r="K591">
            <v>240.41</v>
          </cell>
          <cell r="L591">
            <v>240.41</v>
          </cell>
        </row>
        <row r="593">
          <cell r="A593">
            <v>1113000075</v>
          </cell>
          <cell r="B593" t="str">
            <v>INSTALACION DE CONTRAMARCO DOBLE DE 1.80 M. CON CANAL DE PERALTE R DE 15.24CM (6"). INCLUYE: MANO DE OBRA Y HERRAMIENTA MENOR. INCLUYE TODO LO NECESARIO PARA SU CORRECTA EJECUCION.</v>
          </cell>
          <cell r="C593" t="str">
            <v>PZA</v>
          </cell>
          <cell r="D593">
            <v>285.35000000000002</v>
          </cell>
          <cell r="E593">
            <v>285.35000000000002</v>
          </cell>
          <cell r="F593">
            <v>285.35000000000002</v>
          </cell>
          <cell r="G593">
            <v>285.35000000000002</v>
          </cell>
          <cell r="H593">
            <v>429.84</v>
          </cell>
          <cell r="I593">
            <v>288.48</v>
          </cell>
          <cell r="J593">
            <v>288.48</v>
          </cell>
          <cell r="K593">
            <v>288.48</v>
          </cell>
          <cell r="L593">
            <v>288.48</v>
          </cell>
        </row>
        <row r="595">
          <cell r="A595">
            <v>1113000076</v>
          </cell>
          <cell r="B595" t="str">
            <v>INSTALACION DE CONTRAMARCO DOBLE DE 2.10 M. CON CANAL DE PERALTE R DE 15.24CM (6"). INCLUYE: MANO DE OBRA Y HERRAMIENTA MENOR. INCLUYE TODO LO NECESARIO PARA SU CORRECTA EJECUCION.</v>
          </cell>
          <cell r="C595" t="str">
            <v>PZA</v>
          </cell>
          <cell r="D595">
            <v>285.35000000000002</v>
          </cell>
          <cell r="E595">
            <v>285.35000000000002</v>
          </cell>
          <cell r="F595">
            <v>285.35000000000002</v>
          </cell>
          <cell r="G595">
            <v>285.35000000000002</v>
          </cell>
          <cell r="H595">
            <v>429.84</v>
          </cell>
          <cell r="I595">
            <v>288.48</v>
          </cell>
          <cell r="J595">
            <v>288.48</v>
          </cell>
          <cell r="K595">
            <v>288.48</v>
          </cell>
          <cell r="L595">
            <v>288.48</v>
          </cell>
        </row>
        <row r="597">
          <cell r="A597">
            <v>1113000083</v>
          </cell>
          <cell r="B597" t="str">
            <v>INSTALACION DE CONTRAMARCO SENCILLO CENTRADO O DESCENTRADO  DE 1.40 M. CON CANAL DE PERALTE R DE 15.24CM (6"). INCLUYE: MANO DE OBRA Y HERRAMIENTA MENOR. INCLUYE TODO LO NECESARIO PARA SU CORRECTA EJECUCION.</v>
          </cell>
          <cell r="C597" t="str">
            <v>PZA</v>
          </cell>
          <cell r="D597">
            <v>254.79</v>
          </cell>
          <cell r="E597">
            <v>254.79</v>
          </cell>
          <cell r="F597">
            <v>254.79</v>
          </cell>
          <cell r="G597">
            <v>254.79</v>
          </cell>
          <cell r="H597">
            <v>383.79</v>
          </cell>
          <cell r="I597">
            <v>257.58999999999997</v>
          </cell>
          <cell r="J597">
            <v>257.58999999999997</v>
          </cell>
          <cell r="K597">
            <v>257.58999999999997</v>
          </cell>
          <cell r="L597">
            <v>257.58999999999997</v>
          </cell>
        </row>
        <row r="599">
          <cell r="A599">
            <v>1113000084</v>
          </cell>
          <cell r="B599" t="str">
            <v>INSTALACION DE CONTRAMARCO SENCILLO CENTRADO O DESCENTRADO  DE 1.80 M. CON CANAL DE PERALTE R DE 15.24CM (6"). INCLUYE: MANO DE OBRA Y HERRAMIENTA MENOR. INCLUYE TODO LO NECESARIO PARA SU CORRECTA EJECUCION.</v>
          </cell>
          <cell r="C599" t="str">
            <v>PZA</v>
          </cell>
          <cell r="D599">
            <v>285.35000000000002</v>
          </cell>
          <cell r="E599">
            <v>285.35000000000002</v>
          </cell>
          <cell r="F599">
            <v>285.35000000000002</v>
          </cell>
          <cell r="G599">
            <v>285.35000000000002</v>
          </cell>
          <cell r="H599">
            <v>429.84</v>
          </cell>
          <cell r="I599">
            <v>288.48</v>
          </cell>
          <cell r="J599">
            <v>288.48</v>
          </cell>
          <cell r="K599">
            <v>288.48</v>
          </cell>
          <cell r="L599">
            <v>288.48</v>
          </cell>
        </row>
        <row r="601">
          <cell r="A601">
            <v>1113000085</v>
          </cell>
          <cell r="B601" t="str">
            <v>INSTALACION DE CONTRAMARCO SENCILLO CENTRADO O DESCENTRADO  DE 2.10 M. CON CANAL DE PERALTE R DE 15.24CM (6"). INCLUYE: MANO DE OBRA Y HERRAMIENTA MENOR. INCLUYE TODO LO NECESARIO PARA SU CORRECTA EJECUCION.</v>
          </cell>
          <cell r="C601" t="str">
            <v>PZA</v>
          </cell>
          <cell r="D601">
            <v>285.35000000000002</v>
          </cell>
          <cell r="E601">
            <v>285.35000000000002</v>
          </cell>
          <cell r="F601">
            <v>285.35000000000002</v>
          </cell>
          <cell r="G601">
            <v>285.35000000000002</v>
          </cell>
          <cell r="H601">
            <v>429.84</v>
          </cell>
          <cell r="I601">
            <v>288.48</v>
          </cell>
          <cell r="J601">
            <v>288.48</v>
          </cell>
          <cell r="K601">
            <v>288.48</v>
          </cell>
          <cell r="L601">
            <v>288.48</v>
          </cell>
        </row>
        <row r="603">
          <cell r="A603">
            <v>1113000093</v>
          </cell>
          <cell r="B603" t="str">
            <v>INSTALACION DE MARCO CON TAPA PARA CAJA DE VALVULA TIPO ESTANDAR (75 KG)  INCLUYE: MANO DE OBRA Y HERRAMIENTA MENOR. INCLUYE TODO LO NECESARIO PARA SU CORRECTA EJECUCION.</v>
          </cell>
          <cell r="C603" t="str">
            <v>PZA</v>
          </cell>
          <cell r="D603">
            <v>178.33</v>
          </cell>
          <cell r="E603">
            <v>178.33</v>
          </cell>
          <cell r="F603">
            <v>178.33</v>
          </cell>
          <cell r="G603">
            <v>178.33</v>
          </cell>
          <cell r="H603">
            <v>268.66000000000003</v>
          </cell>
          <cell r="I603">
            <v>180.31</v>
          </cell>
          <cell r="J603">
            <v>180.31</v>
          </cell>
          <cell r="K603">
            <v>180.31</v>
          </cell>
          <cell r="L603">
            <v>180.31</v>
          </cell>
        </row>
        <row r="605">
          <cell r="A605">
            <v>1113000094</v>
          </cell>
          <cell r="B605" t="str">
            <v>INSTALACION DE MARCO CON TAPA PARA CAJA DE VALVULA TIPO PESADO (110 KG)  INCLUYE: MANO DE OBRA Y HERRAMIENTA MENOR. INCLUYE TODO LO NECESARIO PARA SU CORRECTA EJECUCION.</v>
          </cell>
          <cell r="C605" t="str">
            <v>PZA</v>
          </cell>
          <cell r="D605">
            <v>285.35000000000002</v>
          </cell>
          <cell r="E605">
            <v>285.35000000000002</v>
          </cell>
          <cell r="F605">
            <v>285.35000000000002</v>
          </cell>
          <cell r="G605">
            <v>285.35000000000002</v>
          </cell>
          <cell r="H605">
            <v>429.84</v>
          </cell>
          <cell r="I605">
            <v>288.48</v>
          </cell>
          <cell r="J605">
            <v>288.48</v>
          </cell>
          <cell r="K605">
            <v>288.48</v>
          </cell>
          <cell r="L605">
            <v>288.48</v>
          </cell>
        </row>
        <row r="607">
          <cell r="A607">
            <v>1113000095</v>
          </cell>
          <cell r="B607" t="str">
            <v>INSTALACION DE MARCO CON TAPA PARA CAJA DE VALVULA TIPO PESADO (130 KG)  INCLUYE: MANO DE OBRA Y HERRAMIENTA MENOR. INCLUYE TODO LO NECESARIO PARA SU CORRECTA EJECUCION.</v>
          </cell>
          <cell r="C607" t="str">
            <v>PZA</v>
          </cell>
          <cell r="D607">
            <v>356.69</v>
          </cell>
          <cell r="E607">
            <v>356.69</v>
          </cell>
          <cell r="F607">
            <v>356.69</v>
          </cell>
          <cell r="G607">
            <v>356.69</v>
          </cell>
          <cell r="H607">
            <v>537.33000000000004</v>
          </cell>
          <cell r="I607">
            <v>360.63</v>
          </cell>
          <cell r="J607">
            <v>360.63</v>
          </cell>
          <cell r="K607">
            <v>360.63</v>
          </cell>
          <cell r="L607">
            <v>360.63</v>
          </cell>
        </row>
        <row r="609">
          <cell r="A609">
            <v>1113000096</v>
          </cell>
          <cell r="B609" t="str">
            <v>INSTALACION DE MARCO CON TAPA PARA CAJA DE VALVULA TIPO PESADO (122 KG)  INCLUYE: MANO DE OBRA Y HERRAMIENTA MENOR. INCLUYE TODO LO NECESARIO PARA SU CORRECTA EJECUCION.</v>
          </cell>
          <cell r="C609" t="str">
            <v>PZA</v>
          </cell>
          <cell r="D609">
            <v>356.69</v>
          </cell>
          <cell r="E609">
            <v>356.69</v>
          </cell>
          <cell r="F609">
            <v>356.69</v>
          </cell>
          <cell r="G609">
            <v>356.69</v>
          </cell>
          <cell r="H609">
            <v>537.33000000000004</v>
          </cell>
          <cell r="I609">
            <v>360.63</v>
          </cell>
          <cell r="J609">
            <v>360.63</v>
          </cell>
          <cell r="K609">
            <v>360.63</v>
          </cell>
          <cell r="L609">
            <v>360.63</v>
          </cell>
        </row>
        <row r="611">
          <cell r="A611">
            <v>1114000013</v>
          </cell>
          <cell r="B611" t="str">
            <v>INSTALACION DE TOMAS DOMICILIARIAS DE 13 MM (1/2") DE DIAMETRO TIPO 2 DE COBRE FLEXIBLE Y COBRE RIGIDO (V.C.1362).. INCLUYE:  MANO DE OBRA, HERRAMIENTA MENOR Y PRUEBAS. INCLUYE TODO LO NECESARIO PARA SU CORRECTA EJECUCION.</v>
          </cell>
          <cell r="C611" t="str">
            <v>PZA</v>
          </cell>
          <cell r="D611">
            <v>178.33</v>
          </cell>
          <cell r="E611">
            <v>178.33</v>
          </cell>
          <cell r="F611">
            <v>178.33</v>
          </cell>
          <cell r="G611">
            <v>178.33</v>
          </cell>
          <cell r="H611">
            <v>224.42</v>
          </cell>
          <cell r="I611">
            <v>180.31</v>
          </cell>
          <cell r="J611">
            <v>180.31</v>
          </cell>
          <cell r="K611">
            <v>180.31</v>
          </cell>
          <cell r="L611">
            <v>180.31</v>
          </cell>
        </row>
        <row r="613">
          <cell r="A613">
            <v>1114000023</v>
          </cell>
          <cell r="B613" t="str">
            <v>INSTALACION DE TOMAS DOMICILIARIAS DE 13 MM (1/2") DE DIAMETRO TIPO 4-C DE PLASTICO FLEXIBLE Y FIERRO GALVANIZADO (V.C. 1975). INCLUYE: MANO DE OBRA, HERRAMIENTA MENOR Y PRUEBAS. INCLUYE TODO LO NECESARIO PARA SU CORRECTA EJECUCION.</v>
          </cell>
          <cell r="C613" t="str">
            <v>PZA</v>
          </cell>
          <cell r="D613">
            <v>158.52000000000001</v>
          </cell>
          <cell r="E613">
            <v>158.52000000000001</v>
          </cell>
          <cell r="F613">
            <v>158.52000000000001</v>
          </cell>
          <cell r="G613">
            <v>158.52000000000001</v>
          </cell>
          <cell r="H613">
            <v>199.48</v>
          </cell>
          <cell r="I613">
            <v>160.27000000000001</v>
          </cell>
          <cell r="J613">
            <v>160.27000000000001</v>
          </cell>
          <cell r="K613">
            <v>160.27000000000001</v>
          </cell>
          <cell r="L613">
            <v>160.27000000000001</v>
          </cell>
        </row>
        <row r="615">
          <cell r="A615">
            <v>1114000033</v>
          </cell>
          <cell r="B615" t="str">
            <v>INSTALACION DE TOMAS DOMICILIARIAS DE 13 MM (1/2") DE DIAMETRO TIPO 5 DE COBRE FLEXIBLE Y FIERRO GALVANIZADO (V.C.2065). INCLUYE: MANO DE OBRA, HERRAMIENTA MENOR Y PRUEBAS. INCLUYE TODO LO NECESARIO PARA SU CORRECTA EJECUCION.</v>
          </cell>
          <cell r="C615" t="str">
            <v>PZA</v>
          </cell>
          <cell r="D615">
            <v>203.82</v>
          </cell>
          <cell r="E615">
            <v>203.82</v>
          </cell>
          <cell r="F615">
            <v>203.82</v>
          </cell>
          <cell r="G615">
            <v>203.82</v>
          </cell>
          <cell r="H615">
            <v>256.48</v>
          </cell>
          <cell r="I615">
            <v>206.06</v>
          </cell>
          <cell r="J615">
            <v>206.06</v>
          </cell>
          <cell r="K615">
            <v>206.06</v>
          </cell>
          <cell r="L615">
            <v>206.06</v>
          </cell>
        </row>
        <row r="617">
          <cell r="B617" t="str">
            <v>Total  Instalcion de Contramarcos y Tomas Domic</v>
          </cell>
        </row>
        <row r="618">
          <cell r="A618" t="str">
            <v>A1115</v>
          </cell>
          <cell r="B618" t="str">
            <v>Instalacion de Tuberia Fierro Galvanizado</v>
          </cell>
        </row>
        <row r="619">
          <cell r="A619">
            <v>1115000013</v>
          </cell>
          <cell r="B619" t="str">
            <v>INSTALACION Y PRUEBA DE TUBERIA DE FIERRO GALVANIZADO DE 13 MM. (1/2") DE DIAMETRO, INCLUYE: MANO DE OBRA, FLETES Y MANIOBRAS LOCALES. INCLUYE TODO LO NECESARIO PARA SU CORRECTA EJECUCION.</v>
          </cell>
          <cell r="C619" t="str">
            <v>M</v>
          </cell>
          <cell r="D619">
            <v>8.81</v>
          </cell>
          <cell r="E619">
            <v>8.81</v>
          </cell>
          <cell r="F619">
            <v>8.81</v>
          </cell>
          <cell r="G619">
            <v>8.81</v>
          </cell>
          <cell r="H619">
            <v>11.75</v>
          </cell>
          <cell r="I619">
            <v>8.91</v>
          </cell>
          <cell r="J619">
            <v>8.91</v>
          </cell>
          <cell r="K619">
            <v>8.91</v>
          </cell>
          <cell r="L619">
            <v>8.91</v>
          </cell>
        </row>
        <row r="621">
          <cell r="A621">
            <v>1115000023</v>
          </cell>
          <cell r="B621" t="str">
            <v>INSTALACION Y PRUEBA DE TUBERIA DE FIERRO GALVANIZADO DE 19 MM. (3/4") DE DIAMETRO, INCLUYE: MANO DE OBRA, FLETES Y MANIOBRAS LOCALES. INCLUYE TODO LO NECESARIO PARA SU CORRECTA EJECUCION.</v>
          </cell>
          <cell r="C621" t="str">
            <v>M</v>
          </cell>
          <cell r="D621">
            <v>12.16</v>
          </cell>
          <cell r="E621">
            <v>12.16</v>
          </cell>
          <cell r="F621">
            <v>12.16</v>
          </cell>
          <cell r="G621">
            <v>12.16</v>
          </cell>
          <cell r="H621">
            <v>16.52</v>
          </cell>
          <cell r="I621">
            <v>12.31</v>
          </cell>
          <cell r="J621">
            <v>12.31</v>
          </cell>
          <cell r="K621">
            <v>12.31</v>
          </cell>
          <cell r="L621">
            <v>12.31</v>
          </cell>
        </row>
        <row r="623">
          <cell r="A623">
            <v>1115000033</v>
          </cell>
          <cell r="B623" t="str">
            <v>INSTALACION Y PRUEBA DE TUBERIA DE FIERRO GALVANIZADO DE 25 MM. (1") DE DIAMETRO, INCLUYE: MANO DE OBRA, FLETES Y MANIOBRAS LOCALES. INCLUYE TODO LO NECESARIO PARA SU CORRECTA EJECUCION.</v>
          </cell>
          <cell r="C623" t="str">
            <v>M</v>
          </cell>
          <cell r="D623">
            <v>13.83</v>
          </cell>
          <cell r="E623">
            <v>13.83</v>
          </cell>
          <cell r="F623">
            <v>13.83</v>
          </cell>
          <cell r="G623">
            <v>13.83</v>
          </cell>
          <cell r="H623">
            <v>18.79</v>
          </cell>
          <cell r="I623">
            <v>13.97</v>
          </cell>
          <cell r="J623">
            <v>13.97</v>
          </cell>
          <cell r="K623">
            <v>13.97</v>
          </cell>
          <cell r="L623">
            <v>13.97</v>
          </cell>
        </row>
        <row r="625">
          <cell r="A625">
            <v>1115000043</v>
          </cell>
          <cell r="B625" t="str">
            <v>INSTALACION Y PRUEBA DE TUBERIA DE FIERRO GALVANIZADO DE 32 MM. (1 1/4") DE DIAMETRO, INCLUYE: MANO DE OBRA, FLETES Y MANIOBRAS LOCALES. INCLUYE TODO LO NECESARIO PARA SU CORRECTA EJECUCION.</v>
          </cell>
          <cell r="C625" t="str">
            <v>M</v>
          </cell>
          <cell r="D625">
            <v>15.84</v>
          </cell>
          <cell r="E625">
            <v>15.84</v>
          </cell>
          <cell r="F625">
            <v>15.84</v>
          </cell>
          <cell r="G625">
            <v>15.84</v>
          </cell>
          <cell r="H625">
            <v>21.48</v>
          </cell>
          <cell r="I625">
            <v>16</v>
          </cell>
          <cell r="J625">
            <v>16</v>
          </cell>
          <cell r="K625">
            <v>16</v>
          </cell>
          <cell r="L625">
            <v>16</v>
          </cell>
        </row>
        <row r="627">
          <cell r="A627">
            <v>1115000053</v>
          </cell>
          <cell r="B627" t="str">
            <v>INSTALACION Y PRUEBA DE TUBERIA DE FIERRO GALVANIZADO DE 38 MM. (1 1/2") DE DIAMETRO, INCLUYE: MANO DE OBRA, FLETES Y MANIOBRAS LOCALES. INCLUYE TODO LO NECESARIO PARA SU CORRECTA EJECUCION.</v>
          </cell>
          <cell r="C627" t="str">
            <v>M</v>
          </cell>
          <cell r="D627">
            <v>19.239999999999998</v>
          </cell>
          <cell r="E627">
            <v>19.239999999999998</v>
          </cell>
          <cell r="F627">
            <v>19.239999999999998</v>
          </cell>
          <cell r="G627">
            <v>19.239999999999998</v>
          </cell>
          <cell r="H627">
            <v>26.01</v>
          </cell>
          <cell r="I627">
            <v>19.45</v>
          </cell>
          <cell r="J627">
            <v>19.45</v>
          </cell>
          <cell r="K627">
            <v>19.45</v>
          </cell>
          <cell r="L627">
            <v>19.45</v>
          </cell>
        </row>
        <row r="629">
          <cell r="A629">
            <v>1115000063</v>
          </cell>
          <cell r="B629" t="str">
            <v>INSTALACION Y PRUEBA DE TUBERIA DE FIERRO GALVANIZADO DE 51 MM. (2") DE DIAMETRO, INCLUYE: MANO DE OBRA, FLETES Y MANIOBRAS LOCALES. INCLUYE TODO LO NECESARIO PARA SU CORRECTA EJECUCION.</v>
          </cell>
          <cell r="C629" t="str">
            <v>M</v>
          </cell>
          <cell r="D629">
            <v>27.51</v>
          </cell>
          <cell r="E629">
            <v>27.51</v>
          </cell>
          <cell r="F629">
            <v>27.51</v>
          </cell>
          <cell r="G629">
            <v>27.51</v>
          </cell>
          <cell r="H629">
            <v>37.270000000000003</v>
          </cell>
          <cell r="I629">
            <v>27.82</v>
          </cell>
          <cell r="J629">
            <v>27.82</v>
          </cell>
          <cell r="K629">
            <v>27.82</v>
          </cell>
          <cell r="L629">
            <v>27.82</v>
          </cell>
        </row>
        <row r="632">
          <cell r="A632">
            <v>1115000073</v>
          </cell>
          <cell r="B632" t="str">
            <v>INSTALACION Y PRUEBA DE TUBERIA DE FIERRO GALVANIZADO DE 64 MM. (2 1/2") DE DIAMETRO, INCLUYE: MANO DE OBRA, FLETES Y MANIOBRAS LOCALES. INCLUYE TODO LO NECESARIO PARA SU CORRECTA EJECUCION.</v>
          </cell>
          <cell r="C632" t="str">
            <v>M</v>
          </cell>
          <cell r="D632">
            <v>34.04</v>
          </cell>
          <cell r="E632">
            <v>34.04</v>
          </cell>
          <cell r="F632">
            <v>34.04</v>
          </cell>
          <cell r="G632">
            <v>34.04</v>
          </cell>
          <cell r="H632">
            <v>46.13</v>
          </cell>
          <cell r="I632">
            <v>34.4</v>
          </cell>
          <cell r="J632">
            <v>34.4</v>
          </cell>
          <cell r="K632">
            <v>34.4</v>
          </cell>
          <cell r="L632">
            <v>34.4</v>
          </cell>
        </row>
        <row r="634">
          <cell r="A634">
            <v>1115000083</v>
          </cell>
          <cell r="B634" t="str">
            <v>INSTALACION Y PRUEBA DE TUBERIA DE FIERRO GALVANIZADO DE 76 MM. (3") DE DIAMETRO, INCLUYE: MANO DE OBRA, FLETES Y MANIOBRAS LOCALES. INCLUYE TODO LO NECESARIO PARA SU CORRECTA EJECUCION.</v>
          </cell>
          <cell r="C634" t="str">
            <v>M</v>
          </cell>
          <cell r="D634">
            <v>45.05</v>
          </cell>
          <cell r="E634">
            <v>45.05</v>
          </cell>
          <cell r="F634">
            <v>45.05</v>
          </cell>
          <cell r="G634">
            <v>45.05</v>
          </cell>
          <cell r="H634">
            <v>61.14</v>
          </cell>
          <cell r="I634">
            <v>45.54</v>
          </cell>
          <cell r="J634">
            <v>45.54</v>
          </cell>
          <cell r="K634">
            <v>45.54</v>
          </cell>
          <cell r="L634">
            <v>45.54</v>
          </cell>
        </row>
        <row r="636">
          <cell r="A636">
            <v>1115000093</v>
          </cell>
          <cell r="B636" t="str">
            <v>INSTALACION Y PRUEBA DE TUBERIA DE FIERRO GALVANIZADO DE 102 MM. (4") DE DIAMETRO, INCLUYE: MANO DE OBRA, FLETES Y MANIOBRAS LOCALES. INCLUYE TODO LO NECESARIO PARA SU CORRECTA EJECUCION.</v>
          </cell>
          <cell r="C636" t="str">
            <v>M</v>
          </cell>
          <cell r="D636">
            <v>64.2</v>
          </cell>
          <cell r="E636">
            <v>64.2</v>
          </cell>
          <cell r="F636">
            <v>64.2</v>
          </cell>
          <cell r="G636">
            <v>64.2</v>
          </cell>
          <cell r="H636">
            <v>87.05</v>
          </cell>
          <cell r="I636">
            <v>64.88</v>
          </cell>
          <cell r="J636">
            <v>64.88</v>
          </cell>
          <cell r="K636">
            <v>64.88</v>
          </cell>
          <cell r="L636">
            <v>64.88</v>
          </cell>
        </row>
        <row r="638">
          <cell r="A638">
            <v>1115000103</v>
          </cell>
          <cell r="B638" t="str">
            <v>INSTALACION DE PIEZAS ESPECIALES DE FIERRO GALVANIZADO, INCLUYE: MANO DE OBRA, FLETES, MANIOBRAS LOCALES Y PRUEBAS. INCLUYE TODO LO NECESARIO PARA SU CORRECTA EJECUCION.</v>
          </cell>
          <cell r="C638" t="str">
            <v>Kg</v>
          </cell>
          <cell r="D638">
            <v>12.7</v>
          </cell>
          <cell r="E638">
            <v>12.7</v>
          </cell>
          <cell r="F638">
            <v>12.7</v>
          </cell>
          <cell r="G638">
            <v>12.7</v>
          </cell>
          <cell r="H638">
            <v>15.98</v>
          </cell>
          <cell r="I638">
            <v>12.84</v>
          </cell>
          <cell r="J638">
            <v>12.84</v>
          </cell>
          <cell r="K638">
            <v>12.84</v>
          </cell>
          <cell r="L638">
            <v>12.84</v>
          </cell>
        </row>
        <row r="640">
          <cell r="B640" t="str">
            <v>Total  Instalacion de Tuberia Fierro Galvanizad</v>
          </cell>
        </row>
        <row r="641">
          <cell r="A641" t="str">
            <v>A1116</v>
          </cell>
          <cell r="B641" t="str">
            <v>Instalacion de Tuberia Acero Soldable</v>
          </cell>
        </row>
        <row r="642">
          <cell r="A642">
            <v>1116000013</v>
          </cell>
          <cell r="B642" t="str">
            <v>INSTALACION DE TUBERIA DE ACERO SOLDABLE DE 6" DE DIAMETRO Y 1/4" DE ESPESOR INCLUYE: PRESENTACION,  ALINEACION, CORTE, BISELADO Y SOLDADURA, INCLUYE TODO LO NECESARIO PARA SU CORRECTA EJECUCION.</v>
          </cell>
          <cell r="C642" t="str">
            <v>Junta</v>
          </cell>
          <cell r="D642">
            <v>301.01</v>
          </cell>
          <cell r="E642">
            <v>301.01</v>
          </cell>
          <cell r="F642">
            <v>301.01</v>
          </cell>
          <cell r="G642">
            <v>301.01</v>
          </cell>
          <cell r="H642">
            <v>340.17</v>
          </cell>
          <cell r="I642">
            <v>303.19</v>
          </cell>
          <cell r="J642">
            <v>303.19</v>
          </cell>
          <cell r="K642">
            <v>303.19</v>
          </cell>
          <cell r="L642">
            <v>303.19</v>
          </cell>
        </row>
        <row r="644">
          <cell r="A644">
            <v>1116000014</v>
          </cell>
          <cell r="B644" t="str">
            <v>INSTALACION DE TUBERIA DE ACERO SOLDABLE DE 8" DE DIAMETRO Y 1/4" DE ESPESOR INCLUYE: PRESENTACION, ALINEACION, CORTE, BISELADO Y SOLDADURA, INCLUYE TODO LO NECESARIO PARA SU CORRECTA EJECUCION.</v>
          </cell>
          <cell r="C644" t="str">
            <v>Junta</v>
          </cell>
          <cell r="D644">
            <v>372.87</v>
          </cell>
          <cell r="E644">
            <v>372.87</v>
          </cell>
          <cell r="F644">
            <v>372.87</v>
          </cell>
          <cell r="G644">
            <v>372.87</v>
          </cell>
          <cell r="H644">
            <v>418.69</v>
          </cell>
          <cell r="I644">
            <v>375.43</v>
          </cell>
          <cell r="J644">
            <v>375.43</v>
          </cell>
          <cell r="K644">
            <v>375.43</v>
          </cell>
          <cell r="L644">
            <v>375.43</v>
          </cell>
        </row>
        <row r="646">
          <cell r="A646">
            <v>1116000015</v>
          </cell>
          <cell r="B646" t="str">
            <v>INSTALACION DE TUBERIA DE ACERO SOLDABLE DE 10" DE DIAMETRO Y 1/4" DE ESPESOR INCLUYE: PRESENTACION, ALINEACION, CORTE, BISELADO Y SOLDADURA.INCLUYE TODO LO NECESARIO PARA SU CORRECTA EJECUCION.</v>
          </cell>
          <cell r="C646" t="str">
            <v>Junta</v>
          </cell>
          <cell r="D646">
            <v>369.27</v>
          </cell>
          <cell r="E646">
            <v>369.27</v>
          </cell>
          <cell r="F646">
            <v>369.27</v>
          </cell>
          <cell r="G646">
            <v>369.27</v>
          </cell>
          <cell r="H646">
            <v>407.45</v>
          </cell>
          <cell r="I646">
            <v>371.4</v>
          </cell>
          <cell r="J646">
            <v>371.4</v>
          </cell>
          <cell r="K646">
            <v>371.4</v>
          </cell>
          <cell r="L646">
            <v>371.4</v>
          </cell>
        </row>
        <row r="648">
          <cell r="A648">
            <v>1116000016</v>
          </cell>
          <cell r="B648" t="str">
            <v>INSTALACION DE TUBERIA DE ACERO SOLDABLE DE 12" DE DIAMETRO Y 1/4" DE ESPESOR INCLUYE: PRESENTACION, ALINEACION, CORTE, BISELADO Y SOLDADURA. INCLUYE TODO LO NECESARIO PARA SU CORRECTA EJECUCION.</v>
          </cell>
          <cell r="C648" t="str">
            <v>Junta</v>
          </cell>
          <cell r="D648">
            <v>476.89</v>
          </cell>
          <cell r="E648">
            <v>476.89</v>
          </cell>
          <cell r="F648">
            <v>476.89</v>
          </cell>
          <cell r="G648">
            <v>476.89</v>
          </cell>
          <cell r="H648">
            <v>529.24</v>
          </cell>
          <cell r="I648">
            <v>479.81</v>
          </cell>
          <cell r="J648">
            <v>479.81</v>
          </cell>
          <cell r="K648">
            <v>479.81</v>
          </cell>
          <cell r="L648">
            <v>479.81</v>
          </cell>
        </row>
        <row r="650">
          <cell r="A650">
            <v>1116000017</v>
          </cell>
          <cell r="B650" t="str">
            <v>INSTALACION DE TUBERIA DE ACERO SOLDABLE DE 14" DE DIAMETRO Y 1/4" DE ESPESOR INCLUYE: PRESENTACION, ALINEACION, CORTE, BISELADO, Y SOLDADURA. INCLUYE TODO LO NECESARIO PARA SU CORRECTA EJECUCION.</v>
          </cell>
          <cell r="C650" t="str">
            <v>Junta</v>
          </cell>
          <cell r="D650">
            <v>615.95000000000005</v>
          </cell>
          <cell r="E650">
            <v>615.95000000000005</v>
          </cell>
          <cell r="F650">
            <v>615.95000000000005</v>
          </cell>
          <cell r="G650">
            <v>615.95000000000005</v>
          </cell>
          <cell r="H650">
            <v>688.45</v>
          </cell>
          <cell r="I650">
            <v>619.97</v>
          </cell>
          <cell r="J650">
            <v>619.97</v>
          </cell>
          <cell r="K650">
            <v>619.97</v>
          </cell>
          <cell r="L650">
            <v>619.97</v>
          </cell>
        </row>
        <row r="652">
          <cell r="A652">
            <v>1116000018</v>
          </cell>
          <cell r="B652" t="str">
            <v>INSTALACION DE TUBERIA DE ACERO SOLDABLE DE 16" DE DIAMETRO Y 1/4" DE ESPESOR INCLUYE: PRESENTACION, ALINEACION, CORTE, BISELADO, Y SOLDADURA, INCLUYE TODO LO NECESARIO PARA SU CORRECTA EJECUCION.</v>
          </cell>
          <cell r="C652" t="str">
            <v>Junta</v>
          </cell>
          <cell r="D652">
            <v>784.76</v>
          </cell>
          <cell r="E652">
            <v>784.76</v>
          </cell>
          <cell r="F652">
            <v>784.76</v>
          </cell>
          <cell r="G652">
            <v>784.76</v>
          </cell>
          <cell r="H652">
            <v>883.42</v>
          </cell>
          <cell r="I652">
            <v>790.23</v>
          </cell>
          <cell r="J652">
            <v>790.23</v>
          </cell>
          <cell r="K652">
            <v>790.23</v>
          </cell>
          <cell r="L652">
            <v>790.23</v>
          </cell>
        </row>
        <row r="654">
          <cell r="A654">
            <v>1116000019</v>
          </cell>
          <cell r="B654" t="str">
            <v>INSTALACION DE TUBERIA DE ACERO SOLDABLE DE 18" DE DIAMETRO Y 1/4" DE ESPESOR INCLUYE: PRESENTACION, ALINEACION, CORTE, BISELADO, Y SOLDADURA, INCLUYE TODO LO NECESARIO PARA SU CORRECTA EJECUCION.</v>
          </cell>
          <cell r="C654" t="str">
            <v>Junta</v>
          </cell>
          <cell r="D654">
            <v>984.23</v>
          </cell>
          <cell r="E654">
            <v>984.23</v>
          </cell>
          <cell r="F654">
            <v>984.23</v>
          </cell>
          <cell r="G654">
            <v>984.23</v>
          </cell>
          <cell r="H654">
            <v>1115.08</v>
          </cell>
          <cell r="I654">
            <v>991.51</v>
          </cell>
          <cell r="J654">
            <v>991.51</v>
          </cell>
          <cell r="K654">
            <v>991.51</v>
          </cell>
          <cell r="L654">
            <v>991.51</v>
          </cell>
        </row>
        <row r="656">
          <cell r="A656">
            <v>1116000023</v>
          </cell>
          <cell r="B656" t="str">
            <v xml:space="preserve">INSTALACION DE TUBERIA DE ACERO SOLDABLE DE 6" DE DIAMETRO Y 1/4" DE ESPESOR, INCLUYE: PRESENTACION, CORTE, BISELADO, ALINEACION, SOLDADURA EN JUNTA( FONDEO, PASO CALIENTE Y CORDON DE VISTA); FLETES Y ACARREOS DE TODOS LOS MATERIALES, MANIOBRAS LOCALES Y </v>
          </cell>
          <cell r="C656" t="str">
            <v>M</v>
          </cell>
          <cell r="D656">
            <v>81.64</v>
          </cell>
          <cell r="E656">
            <v>81.64</v>
          </cell>
          <cell r="F656">
            <v>81.64</v>
          </cell>
          <cell r="G656">
            <v>81.64</v>
          </cell>
          <cell r="H656">
            <v>89.66</v>
          </cell>
          <cell r="I656">
            <v>82.1</v>
          </cell>
          <cell r="J656">
            <v>82.1</v>
          </cell>
          <cell r="K656">
            <v>82.1</v>
          </cell>
          <cell r="L656">
            <v>82.1</v>
          </cell>
        </row>
        <row r="658">
          <cell r="A658">
            <v>1116000033</v>
          </cell>
          <cell r="B658" t="str">
            <v>INSTALACION DE TUBERIA DE ACERO SOLDABLE DE 8" DE DIAMETRO Y 1/4" DE ESPESOR,  INCLUYE: PRESENTACION, CORTE, BISELADO, ALINEACION, SOLDADURA EN JUNTA( FONDEO, PASO CALIENTE Y CORDON DE VISTA); FLETES Y ACARREOS DE TODOS LOS MATERIALES, MANIOBRAS LOCALES Y</v>
          </cell>
          <cell r="C658" t="str">
            <v>M</v>
          </cell>
          <cell r="D658">
            <v>111.39</v>
          </cell>
          <cell r="E658">
            <v>111.39</v>
          </cell>
          <cell r="F658">
            <v>111.39</v>
          </cell>
          <cell r="G658">
            <v>111.39</v>
          </cell>
          <cell r="H658">
            <v>121.4</v>
          </cell>
          <cell r="I658">
            <v>111.93</v>
          </cell>
          <cell r="J658">
            <v>111.93</v>
          </cell>
          <cell r="K658">
            <v>111.93</v>
          </cell>
          <cell r="L658">
            <v>111.93</v>
          </cell>
        </row>
        <row r="660">
          <cell r="A660">
            <v>1116000043</v>
          </cell>
          <cell r="B660" t="str">
            <v xml:space="preserve">INSTALACION DE TUBERIA DE ACERO SOLDABLE DE 10" DE DIAMETRO Y 1/4" DE ESPESOR,  INCLUYE: PRESENTACION, CORTE, BISELADO, ALINEACION, SOLDADURA EN JUNTA( FONDEO, PASO CALIENTE Y CORDON DE VISTA); FLETES Y ACARREOS DE TODOS LOS MATERIALES, MANIOBRAS LOCALES </v>
          </cell>
          <cell r="C660" t="str">
            <v>M</v>
          </cell>
          <cell r="D660">
            <v>130</v>
          </cell>
          <cell r="E660">
            <v>130</v>
          </cell>
          <cell r="F660">
            <v>130</v>
          </cell>
          <cell r="G660">
            <v>130</v>
          </cell>
          <cell r="H660">
            <v>141.80000000000001</v>
          </cell>
          <cell r="I660">
            <v>130.66999999999999</v>
          </cell>
          <cell r="J660">
            <v>130.66999999999999</v>
          </cell>
          <cell r="K660">
            <v>130.66999999999999</v>
          </cell>
          <cell r="L660">
            <v>130.66999999999999</v>
          </cell>
        </row>
        <row r="663">
          <cell r="A663">
            <v>1116000053</v>
          </cell>
          <cell r="B663" t="str">
            <v>INSTALACION DE TUBERIA DE ACERO SOLDABLE DE 12" DE DIA METRO Y 1/4" DE ESPESOR,  INCLUYE: PRESENTACION, CORTE, BISELADO, ALINEACION, SOLDADURA EN JUNTA( FONDEO, PASO CALIENTE Y CORDON DE VISTA); FLETES Y ACARREOS DE TODOS LOS MATERIALES, MANIOBRAS LOCALES</v>
          </cell>
          <cell r="C663" t="str">
            <v>M</v>
          </cell>
          <cell r="D663">
            <v>152.15</v>
          </cell>
          <cell r="E663">
            <v>152.15</v>
          </cell>
          <cell r="F663">
            <v>152.15</v>
          </cell>
          <cell r="G663">
            <v>152.15</v>
          </cell>
          <cell r="H663">
            <v>165.51</v>
          </cell>
          <cell r="I663">
            <v>152.91</v>
          </cell>
          <cell r="J663">
            <v>152.91</v>
          </cell>
          <cell r="K663">
            <v>152.91</v>
          </cell>
          <cell r="L663">
            <v>152.91</v>
          </cell>
        </row>
        <row r="665">
          <cell r="A665">
            <v>1116000063</v>
          </cell>
          <cell r="B665" t="str">
            <v>CORTE Y BISELADO DE TUBERIA DE ACERO SOLDABLE DE 6" DE DIAMETRO Y 1/4" DE ESPESOR, INCLUYE: MATERIALES, MANO DE OBRA Y EQUIPO, ASI COMO EL MANEJO DE PIEZAS A TRATAR. INCLUYE TODO LO NECESARIO PARA SU CORRECTA EJECUCION.</v>
          </cell>
          <cell r="C665" t="str">
            <v>M</v>
          </cell>
          <cell r="D665">
            <v>36.57</v>
          </cell>
          <cell r="E665">
            <v>36.57</v>
          </cell>
          <cell r="F665">
            <v>36.57</v>
          </cell>
          <cell r="G665">
            <v>36.57</v>
          </cell>
          <cell r="H665">
            <v>43.24</v>
          </cell>
          <cell r="I665">
            <v>36.94</v>
          </cell>
          <cell r="J665">
            <v>36.94</v>
          </cell>
          <cell r="K665">
            <v>36.94</v>
          </cell>
          <cell r="L665">
            <v>36.94</v>
          </cell>
        </row>
        <row r="667">
          <cell r="A667">
            <v>1116000073</v>
          </cell>
          <cell r="B667" t="str">
            <v>CORTE Y BISELADO DE TUBERIA DE ACERO SOLDABLE DE 8" DE DIAMETRO Y 1/4" DE ESPESOR, INCLUYE: TODOS LOS MATERIALES, MANO DE OBRA Y EQUIPO, ASI COMO EL MANEJO DE PIEZAS A TRATAR. INCLUYE TODO LO NECESARIO PARA SU CORRECTA EJECUCION.</v>
          </cell>
          <cell r="C667" t="str">
            <v>M</v>
          </cell>
          <cell r="D667">
            <v>45.59</v>
          </cell>
          <cell r="E667">
            <v>45.59</v>
          </cell>
          <cell r="F667">
            <v>45.59</v>
          </cell>
          <cell r="G667">
            <v>45.59</v>
          </cell>
          <cell r="H667">
            <v>53.63</v>
          </cell>
          <cell r="I667">
            <v>46.05</v>
          </cell>
          <cell r="J667">
            <v>46.05</v>
          </cell>
          <cell r="K667">
            <v>46.05</v>
          </cell>
          <cell r="L667">
            <v>46.05</v>
          </cell>
        </row>
        <row r="669">
          <cell r="A669">
            <v>1116000083</v>
          </cell>
          <cell r="B669" t="str">
            <v>CORTE Y BISELADO DE TUBERIA DE ACERO SOLDABLE DE 10" DE DIAMETRO Y 1/4" DE ESPESOR, INCLUYE: TODOS LOS MATERIALES, MANO DE OBRA Y EQUIPO, ASI COMO EL MANEJO DE PIEZAS A TRATAR. INCLUYE TODO LO NECESARIO PARA SU CORRECTA EJECUCION.</v>
          </cell>
          <cell r="C669" t="str">
            <v>M</v>
          </cell>
          <cell r="D669">
            <v>57.04</v>
          </cell>
          <cell r="E669">
            <v>57.04</v>
          </cell>
          <cell r="F669">
            <v>57.04</v>
          </cell>
          <cell r="G669">
            <v>57.04</v>
          </cell>
          <cell r="H669">
            <v>67.06</v>
          </cell>
          <cell r="I669">
            <v>57.58</v>
          </cell>
          <cell r="J669">
            <v>57.58</v>
          </cell>
          <cell r="K669">
            <v>57.58</v>
          </cell>
          <cell r="L669">
            <v>57.58</v>
          </cell>
        </row>
        <row r="671">
          <cell r="A671">
            <v>1116000093</v>
          </cell>
          <cell r="B671" t="str">
            <v>CORTE Y BISELADO DE TUBERIA DE ACERO SOLDABLE, DE 12" DE DIAMETRO Y 1/4" DE ESPESOR, INCLUYE: TODOS LOS MATERIALES, MANO DE OBRA Y EQUIPO, ASI COMO EL MA NEJO DE PIEZAS A TRATAR. INCLUYE TODO LO NECESARIO PARA SU CORRECTA EJECUCION.</v>
          </cell>
          <cell r="C671" t="str">
            <v>M</v>
          </cell>
          <cell r="D671">
            <v>75.260000000000005</v>
          </cell>
          <cell r="E671">
            <v>75.260000000000005</v>
          </cell>
          <cell r="F671">
            <v>75.260000000000005</v>
          </cell>
          <cell r="G671">
            <v>75.260000000000005</v>
          </cell>
          <cell r="H671">
            <v>88.62</v>
          </cell>
          <cell r="I671">
            <v>76.02</v>
          </cell>
          <cell r="J671">
            <v>76.02</v>
          </cell>
          <cell r="K671">
            <v>76.02</v>
          </cell>
          <cell r="L671">
            <v>76.02</v>
          </cell>
        </row>
        <row r="673">
          <cell r="A673">
            <v>1116000233</v>
          </cell>
          <cell r="B673" t="str">
            <v xml:space="preserve">SUMINISTRO Y COLOCACION DE PINTURA ANTICORROSIVA MCA. COMEX O SIMILAR EN CALIDAD Y COSTO APLICADA SOBRE TUBERIA  DE  ACERO  Y PIEZAS ESPECIALES, INCL.: LIMPIEZA CON CEPILLO DE ACERO, MATERIALES, MANO DE OBRA Y HERRAMIENTA MENOR. INCLUYE TODO LO NECESARIO </v>
          </cell>
          <cell r="C673" t="str">
            <v>M2</v>
          </cell>
          <cell r="D673">
            <v>60.8</v>
          </cell>
          <cell r="E673">
            <v>60.8</v>
          </cell>
          <cell r="F673">
            <v>60.8</v>
          </cell>
          <cell r="G673">
            <v>60.8</v>
          </cell>
          <cell r="H673">
            <v>72.33</v>
          </cell>
          <cell r="I673">
            <v>61.3</v>
          </cell>
          <cell r="J673">
            <v>61.3</v>
          </cell>
          <cell r="K673">
            <v>61.3</v>
          </cell>
          <cell r="L673">
            <v>61.3</v>
          </cell>
        </row>
        <row r="675">
          <cell r="B675" t="str">
            <v>Total  Instalacion de Tuberia Acero Soldable</v>
          </cell>
        </row>
        <row r="676">
          <cell r="A676" t="str">
            <v>A1117</v>
          </cell>
          <cell r="B676" t="str">
            <v>Instalacion de Piezas Especiales de PVC</v>
          </cell>
        </row>
        <row r="677">
          <cell r="A677">
            <v>1117000010</v>
          </cell>
          <cell r="B677" t="str">
            <v>INSTALACION, JUNTEO Y PRUEBA PARA PIEZAS ESPECIALES DE P.V.C. DE 13MM A 32 MM. (1/2"  A 1 1/4" ) DE DIAMETRO, INCLUYE: COLOCACION DEL LUBRICANTE Y ANILLOS DE HULE,  MANO DE OBRA, HERRAMIENTA MENOR. BAJADA DE MATERIAL, EQUIPO PARA PRUEBA Y MANIOBRAS LOCALE</v>
          </cell>
          <cell r="C677" t="str">
            <v>PZA</v>
          </cell>
          <cell r="D677">
            <v>11.89</v>
          </cell>
          <cell r="E677">
            <v>11.89</v>
          </cell>
          <cell r="F677">
            <v>11.89</v>
          </cell>
          <cell r="G677">
            <v>11.89</v>
          </cell>
          <cell r="H677">
            <v>14.97</v>
          </cell>
          <cell r="I677">
            <v>12.01</v>
          </cell>
          <cell r="J677">
            <v>12.01</v>
          </cell>
          <cell r="K677">
            <v>12.01</v>
          </cell>
          <cell r="L677">
            <v>12.01</v>
          </cell>
        </row>
        <row r="679">
          <cell r="A679">
            <v>1117000013</v>
          </cell>
          <cell r="B679" t="str">
            <v>INSTALACION, JUNTEO Y PRUEBA PARA PIEZAS ESPECIALES DE P.V.C. Y ABRAZADERAS PARA TOMAS DOMICILIARIAS DE 38MM A 100 MM. (1 1/2"  A 4" ) DE DIAMETRO, INCLUYE: COLOCACION DEL LUBRICANTE Y ANILLOS DE HULE,  MANO DE OBRA, HERRAMIENTA MENOR. BAJADA DE MATERIAL,</v>
          </cell>
          <cell r="C679" t="str">
            <v>PZA</v>
          </cell>
          <cell r="D679">
            <v>35.659999999999997</v>
          </cell>
          <cell r="E679">
            <v>35.659999999999997</v>
          </cell>
          <cell r="F679">
            <v>35.659999999999997</v>
          </cell>
          <cell r="G679">
            <v>35.659999999999997</v>
          </cell>
          <cell r="H679">
            <v>44.88</v>
          </cell>
          <cell r="I679">
            <v>36.06</v>
          </cell>
          <cell r="J679">
            <v>36.06</v>
          </cell>
          <cell r="K679">
            <v>36.06</v>
          </cell>
          <cell r="L679">
            <v>36.06</v>
          </cell>
        </row>
        <row r="681">
          <cell r="A681">
            <v>1117000023</v>
          </cell>
          <cell r="B681" t="str">
            <v>INSTALACION, JUNTEO Y PRUEBA PARA PIEZAS ESPECIALES DE PVC Y ABRAZADERAS PARA TOMAS DOMICILIARIAS DE 150MM A 250 MM. (6"  A 10" ) DE DIAMETRO, INCLUYE: COLOCACION DEL LUBRICANTE Y ANILLOS DE HULE,  MANO DE OBRA, HERRAMIENTA MENOR. BAJADA DE MATERIAL, EQUI</v>
          </cell>
          <cell r="C681" t="str">
            <v>PZA</v>
          </cell>
          <cell r="D681">
            <v>47.56</v>
          </cell>
          <cell r="E681">
            <v>47.56</v>
          </cell>
          <cell r="F681">
            <v>47.56</v>
          </cell>
          <cell r="G681">
            <v>47.56</v>
          </cell>
          <cell r="H681">
            <v>59.84</v>
          </cell>
          <cell r="I681">
            <v>48.08</v>
          </cell>
          <cell r="J681">
            <v>48.08</v>
          </cell>
          <cell r="K681">
            <v>48.08</v>
          </cell>
          <cell r="L681">
            <v>48.08</v>
          </cell>
        </row>
        <row r="683">
          <cell r="A683">
            <v>1117000033</v>
          </cell>
          <cell r="B683" t="str">
            <v>INSTALACION, JUNTEO Y PRUEBA PARA PIEZAS ESPECIALES DE P.V.C. DE 305MM A 355MM (12"  A 14" ) DE DIAMETRO, INCLUYE: COLOCACION DEL LUBRICANTE Y ANILLOS DE HULE,  MANO DE OBRA, HERRAMIENTA MENOR. BAJADA DE MATERIAL, EQUIPO PARA PRUEBA Y MANIOBRAS LOCALES. I</v>
          </cell>
          <cell r="C683" t="str">
            <v>PZA</v>
          </cell>
          <cell r="D683">
            <v>71.33</v>
          </cell>
          <cell r="E683">
            <v>71.33</v>
          </cell>
          <cell r="F683">
            <v>71.33</v>
          </cell>
          <cell r="G683">
            <v>71.33</v>
          </cell>
          <cell r="H683">
            <v>89.76</v>
          </cell>
          <cell r="I683">
            <v>72.14</v>
          </cell>
          <cell r="J683">
            <v>72.14</v>
          </cell>
          <cell r="K683">
            <v>72.14</v>
          </cell>
          <cell r="L683">
            <v>72.14</v>
          </cell>
        </row>
        <row r="685">
          <cell r="B685" t="str">
            <v>Total  Instalacion de Piezas Especiales de PVC</v>
          </cell>
        </row>
        <row r="686">
          <cell r="A686" t="str">
            <v>A1121</v>
          </cell>
          <cell r="B686" t="str">
            <v>Sum. e Inst. Tuberia pvc Hidraulico y Sanitario</v>
          </cell>
        </row>
        <row r="687">
          <cell r="A687" t="str">
            <v>A112101</v>
          </cell>
          <cell r="B687" t="str">
            <v>Sum. e Inst. de Tuberia PVC Hidraulico</v>
          </cell>
        </row>
        <row r="688">
          <cell r="A688">
            <v>1121000013</v>
          </cell>
          <cell r="B688" t="str">
            <v>SUMINISTRO, INSTALACION, JUNTEO Y PRUEBA DE TUBERIA P.V.C., CON CAMPANA DE 13 MM. (1/2") DE DIAMETRO, INCLUYE: ANILLOS, LUBRICANTES, BAJADA DE MATERIAL Y EQUIPO PARA PRUEBAS, FLETES Y MANIOBRAS LOCALES.  INCLUYE TODO LO NECESARIO PARA SU CORRECTA EJECUCIO</v>
          </cell>
          <cell r="C688" t="str">
            <v>M</v>
          </cell>
          <cell r="D688">
            <v>15.84</v>
          </cell>
          <cell r="E688">
            <v>15.84</v>
          </cell>
          <cell r="F688">
            <v>15.84</v>
          </cell>
          <cell r="G688">
            <v>15.84</v>
          </cell>
          <cell r="H688">
            <v>19.05</v>
          </cell>
          <cell r="I688">
            <v>15.92</v>
          </cell>
          <cell r="J688">
            <v>15.92</v>
          </cell>
          <cell r="K688">
            <v>15.92</v>
          </cell>
          <cell r="L688">
            <v>15.92</v>
          </cell>
        </row>
        <row r="690">
          <cell r="A690">
            <v>1121000023</v>
          </cell>
          <cell r="B690" t="str">
            <v>SUMINISTRO, INSTALACION, JUNTEO Y PRUEBA DE TUBERIA P.V.C., CON CAMPANA DE 19 MM. (3/4") DE DIAMETRO, INCLUYE: ANILLOS, LUBRICANTES, BAJADA DE MATERIAL Y EQUIPO PARA PRUEBAS, FLETES Y MANIOBRAS LOCALES.  INCLUYE TODO LO NECESARIO PARA SU CORRECTA EJECUCIO</v>
          </cell>
          <cell r="C690" t="str">
            <v>M</v>
          </cell>
          <cell r="D690">
            <v>15.84</v>
          </cell>
          <cell r="E690">
            <v>15.84</v>
          </cell>
          <cell r="F690">
            <v>15.84</v>
          </cell>
          <cell r="G690">
            <v>15.84</v>
          </cell>
          <cell r="H690">
            <v>19.05</v>
          </cell>
          <cell r="I690">
            <v>15.92</v>
          </cell>
          <cell r="J690">
            <v>15.92</v>
          </cell>
          <cell r="K690">
            <v>15.92</v>
          </cell>
          <cell r="L690">
            <v>15.92</v>
          </cell>
        </row>
        <row r="692">
          <cell r="A692">
            <v>1121000033</v>
          </cell>
          <cell r="B692" t="str">
            <v>SUMINISTRO, INSTALACION, JUNTEO Y PRUEBA DE TUBERIA P.V.C., CON CAMPANA DE 25 MM. (1") DE DIAMETRO RD-26, INCLUYE: ANILLOS, LUBRICANTES, BAJADA DE MATERIAL Y EQUIPO PARA PRUEBAS, FLETES Y MANIOBRAS LOCALES.  INCLUYE TODO LO NECESARIO PARA SU CORRECTA EJEC</v>
          </cell>
          <cell r="C692" t="str">
            <v>M</v>
          </cell>
          <cell r="D692">
            <v>18.809999999999999</v>
          </cell>
          <cell r="E692">
            <v>18.809999999999999</v>
          </cell>
          <cell r="F692">
            <v>18.809999999999999</v>
          </cell>
          <cell r="G692">
            <v>18.809999999999999</v>
          </cell>
          <cell r="H692">
            <v>22.09</v>
          </cell>
          <cell r="I692">
            <v>18.91</v>
          </cell>
          <cell r="J692">
            <v>18.91</v>
          </cell>
          <cell r="K692">
            <v>18.91</v>
          </cell>
          <cell r="L692">
            <v>18.91</v>
          </cell>
        </row>
        <row r="694">
          <cell r="A694">
            <v>1121000043</v>
          </cell>
          <cell r="B694" t="str">
            <v>SUMINISTRO, INSTALACION, JUNTEO Y PRUEBA DE TUBERIA P.V.C., CON CAMPANA DE 32 MM. (1 1/4") DE DIAMETRO RD-26, INCLUYE: ANILLOS, LUBRICANTES, BAJADA DE MATERIAL Y EQUIPO PARA PRUEBA, FLETES Y MANIOBRAS LOCALES. INCLUYE TODO LO NECESARIO PARA SU CORRECTA EJ</v>
          </cell>
          <cell r="C694" t="str">
            <v>M</v>
          </cell>
          <cell r="D694">
            <v>22.93</v>
          </cell>
          <cell r="E694">
            <v>22.93</v>
          </cell>
          <cell r="F694">
            <v>22.93</v>
          </cell>
          <cell r="G694">
            <v>22.93</v>
          </cell>
          <cell r="H694">
            <v>26.35</v>
          </cell>
          <cell r="I694">
            <v>23.04</v>
          </cell>
          <cell r="J694">
            <v>23.04</v>
          </cell>
          <cell r="K694">
            <v>23.04</v>
          </cell>
          <cell r="L694">
            <v>23.04</v>
          </cell>
        </row>
        <row r="696">
          <cell r="A696">
            <v>1121000053</v>
          </cell>
          <cell r="B696" t="str">
            <v>SUMINISTRO, INSTALACION, JUNTEO Y PRUEBA DE TUBERIA P.V.C., CON CAMPANA DE 38 MM. (1 1/2") DE DIAMETRO RD-26, INCLUYE: ANILLOS, LUBRICANTES, BAJADA DE MATERIAL Y EQUIPO PARA PRUEBA, FLETES Y MANIOBRAS LOCALES. INCLUYE TODO LO NECESARIO PARA SU CORRECTA EJ</v>
          </cell>
          <cell r="C696" t="str">
            <v>M</v>
          </cell>
          <cell r="D696">
            <v>23.67</v>
          </cell>
          <cell r="E696">
            <v>23.67</v>
          </cell>
          <cell r="F696">
            <v>23.67</v>
          </cell>
          <cell r="G696">
            <v>23.67</v>
          </cell>
          <cell r="H696">
            <v>27.23</v>
          </cell>
          <cell r="I696">
            <v>23.79</v>
          </cell>
          <cell r="J696">
            <v>23.79</v>
          </cell>
          <cell r="K696">
            <v>23.79</v>
          </cell>
          <cell r="L696">
            <v>23.79</v>
          </cell>
        </row>
        <row r="698">
          <cell r="A698">
            <v>1121000063</v>
          </cell>
          <cell r="B698" t="str">
            <v>SUMINISTRO, INSTALACION, JUNTEO Y PRUEBA DE TUBERIA P.V.C., CON CAMPANA DE 50 MM. (2") DE DIAMETRO RD-26, INCLUYE: ANILLOS, LUBRICANTES, BAJADA DE MATERIAL Y EQUIPO PARA PRUEBA, FLETES Y MANIOBRAS LOCALES. INCLUYE TODO LO NECESARIO PARA SU CORRECTA EJECUC</v>
          </cell>
          <cell r="C698" t="str">
            <v>M</v>
          </cell>
          <cell r="D698">
            <v>31.01</v>
          </cell>
          <cell r="E698">
            <v>31.01</v>
          </cell>
          <cell r="F698">
            <v>31.01</v>
          </cell>
          <cell r="G698">
            <v>31.01</v>
          </cell>
          <cell r="H698">
            <v>34.799999999999997</v>
          </cell>
          <cell r="I698">
            <v>31.12</v>
          </cell>
          <cell r="J698">
            <v>31.12</v>
          </cell>
          <cell r="K698">
            <v>31.12</v>
          </cell>
          <cell r="L698">
            <v>31.12</v>
          </cell>
        </row>
        <row r="700">
          <cell r="A700">
            <v>1121000073</v>
          </cell>
          <cell r="B700" t="str">
            <v>SUMINISTRO, INSTALACION, JUNTEO Y PRUEBA DE TUBERIA P.V.C., CON CAMPANA DE 63 MM. (2 1/2") DE DIAMETRO RD-26, INCLUYE: ANILLOS, LUBRICANTES, BAJADA DE MATERIAL Y EQUIPO PARA PRUEBA, FLETES Y MANIOBRAS LOCALES. INCLUYE TODO LO NECESARIO PARA SU CORRECTA EJ</v>
          </cell>
          <cell r="C700" t="str">
            <v>M</v>
          </cell>
          <cell r="D700">
            <v>41.35</v>
          </cell>
          <cell r="E700">
            <v>41.35</v>
          </cell>
          <cell r="F700">
            <v>41.35</v>
          </cell>
          <cell r="G700">
            <v>41.35</v>
          </cell>
          <cell r="H700">
            <v>45.44</v>
          </cell>
          <cell r="I700">
            <v>41.49</v>
          </cell>
          <cell r="J700">
            <v>41.49</v>
          </cell>
          <cell r="K700">
            <v>41.49</v>
          </cell>
          <cell r="L700">
            <v>41.49</v>
          </cell>
        </row>
        <row r="702">
          <cell r="A702">
            <v>1121000083</v>
          </cell>
          <cell r="B702" t="str">
            <v xml:space="preserve">SUMINISTRO, INSTALACION, JUNTEO Y PRUEBA DE TUBERIA P.V.C., CON CAMPANA DE 63 MM. (2 1/2") DE DIAMETRO RD-32.5, INCLUYE: ANILLOS, LUBRICANTES, BAJADA DE MATERIAL Y EQUIPO PARA PRUEBA, FLETES Y MANIOBRAS LOCALES. INCLUYE TODO LO NECESARIO PARA SU CORRECTA </v>
          </cell>
          <cell r="C702" t="str">
            <v>M</v>
          </cell>
          <cell r="D702">
            <v>35.76</v>
          </cell>
          <cell r="E702">
            <v>35.76</v>
          </cell>
          <cell r="F702">
            <v>35.76</v>
          </cell>
          <cell r="G702">
            <v>35.76</v>
          </cell>
          <cell r="H702">
            <v>39.840000000000003</v>
          </cell>
          <cell r="I702">
            <v>35.89</v>
          </cell>
          <cell r="J702">
            <v>35.89</v>
          </cell>
          <cell r="K702">
            <v>35.89</v>
          </cell>
          <cell r="L702">
            <v>35.89</v>
          </cell>
        </row>
        <row r="705">
          <cell r="A705">
            <v>1121000093</v>
          </cell>
          <cell r="B705" t="str">
            <v>SUMINISTRO, INSTALACION, JUNTEO Y PRUEBA DE TUBERIA P.V.C., CON CAMPANA DE 75 MM. (3") DE DIAMETRO RD-26, INCLUYE: ANILLOS, LUBRICANTES, BAJADA DE MATERIAL Y EQUIPO PARA PRUEBA, FLETES Y MANIOBRAS LOCALES. INCLUYE TODO LO NECESARIO PARA SU CORRECTA EJECUC</v>
          </cell>
          <cell r="C705" t="str">
            <v>M</v>
          </cell>
          <cell r="D705">
            <v>57.53</v>
          </cell>
          <cell r="E705">
            <v>57.53</v>
          </cell>
          <cell r="F705">
            <v>57.53</v>
          </cell>
          <cell r="G705">
            <v>57.53</v>
          </cell>
          <cell r="H705">
            <v>62.23</v>
          </cell>
          <cell r="I705">
            <v>57.67</v>
          </cell>
          <cell r="J705">
            <v>57.67</v>
          </cell>
          <cell r="K705">
            <v>57.67</v>
          </cell>
          <cell r="L705">
            <v>57.67</v>
          </cell>
        </row>
        <row r="707">
          <cell r="A707">
            <v>1121000103</v>
          </cell>
          <cell r="B707" t="str">
            <v>SUMINISTRO, INSTALACION, JUNTEO Y PRUEBA DE TUBERIA P.V.C., CON CAMPANA DE 75 MM. (3") DE DIAMETRO RD-32.5, INCLUYE: ANILLOS, LUBRICANTES, BAJADA DE MATERIAL Y EQUIPO PARA PRUEBA, FLETES Y MANIOBRAS LOCALES. INCLUYE TODO LO NECESARIO PARA SU CORRECTA EJEC</v>
          </cell>
          <cell r="C707" t="str">
            <v>M</v>
          </cell>
          <cell r="D707">
            <v>49.6</v>
          </cell>
          <cell r="E707">
            <v>49.6</v>
          </cell>
          <cell r="F707">
            <v>49.6</v>
          </cell>
          <cell r="G707">
            <v>49.6</v>
          </cell>
          <cell r="H707">
            <v>54.28</v>
          </cell>
          <cell r="I707">
            <v>49.73</v>
          </cell>
          <cell r="J707">
            <v>49.73</v>
          </cell>
          <cell r="K707">
            <v>49.73</v>
          </cell>
          <cell r="L707">
            <v>49.73</v>
          </cell>
        </row>
        <row r="709">
          <cell r="A709">
            <v>1121000113</v>
          </cell>
          <cell r="B709" t="str">
            <v>SUMINISTRO, INSTALACION, JUNTEO Y PRUEBA DE TUBERIA P.V.C., CON CAMPANA DE 100 MM. (4") DE DIAMETRO RD-26, INCLUYE: ANILLOS, LUBRICANTES, BAJADA DE MATERIAL Y EQUIPO PARA PRUEBA, FLETES Y MANIOBRAS LOCALES. INCLUYE TODO LO NECESARIO PARA SU CORRECTA EJECU</v>
          </cell>
          <cell r="C709" t="str">
            <v>M</v>
          </cell>
          <cell r="D709">
            <v>87.72</v>
          </cell>
          <cell r="E709">
            <v>87.72</v>
          </cell>
          <cell r="F709">
            <v>87.72</v>
          </cell>
          <cell r="G709">
            <v>87.72</v>
          </cell>
          <cell r="H709">
            <v>93.1</v>
          </cell>
          <cell r="I709">
            <v>87.9</v>
          </cell>
          <cell r="J709">
            <v>87.9</v>
          </cell>
          <cell r="K709">
            <v>87.9</v>
          </cell>
          <cell r="L709">
            <v>87.9</v>
          </cell>
        </row>
        <row r="711">
          <cell r="A711">
            <v>1121000123</v>
          </cell>
          <cell r="B711" t="str">
            <v>SUMINISTRO, INSTALACION, JUNTEO Y PRUEBA DE TUBERIA P.V.C., CON CAMPANA DE 100 MM. (4") DE DIAMETRO RD-32.5, INCLUYE: ANILLOS, LUBRICANTES, BAJADA DE MATERIAL Y EQUIPO PARA PRUEBAS, FLETES Y MANIOBRAS LOCALES. INCLUYE TODO LO NECESARIO PARA SU CORRECTA EJ</v>
          </cell>
          <cell r="C711" t="str">
            <v>M</v>
          </cell>
          <cell r="D711">
            <v>74.19</v>
          </cell>
          <cell r="E711">
            <v>74.19</v>
          </cell>
          <cell r="F711">
            <v>74.19</v>
          </cell>
          <cell r="G711">
            <v>74.19</v>
          </cell>
          <cell r="H711">
            <v>79.540000000000006</v>
          </cell>
          <cell r="I711">
            <v>74.349999999999994</v>
          </cell>
          <cell r="J711">
            <v>74.349999999999994</v>
          </cell>
          <cell r="K711">
            <v>74.349999999999994</v>
          </cell>
          <cell r="L711">
            <v>74.349999999999994</v>
          </cell>
        </row>
        <row r="713">
          <cell r="A713">
            <v>1121000133</v>
          </cell>
          <cell r="B713" t="str">
            <v>SUMINISTRO, INSTALACION, JUNTEO Y PRUEBA DE TUBERIA P.V.C., CON CAMPANA DE 100 MM. (4") DE DIAMETRO RD-41, INCLUYE: ANILLOS, LUBRICANTES, BAJADA DE MATERIAL Y EQUIPO PARA PRUEBAS, FLETES Y MANIOBRAS LOCALES. INCLUYE TODO LO NECESARIO PARA SU CORRECTA EJEC</v>
          </cell>
          <cell r="C713" t="str">
            <v>M</v>
          </cell>
          <cell r="D713">
            <v>63.83</v>
          </cell>
          <cell r="E713">
            <v>63.83</v>
          </cell>
          <cell r="F713">
            <v>63.83</v>
          </cell>
          <cell r="G713">
            <v>63.83</v>
          </cell>
          <cell r="H713">
            <v>69.19</v>
          </cell>
          <cell r="I713">
            <v>64</v>
          </cell>
          <cell r="J713">
            <v>64</v>
          </cell>
          <cell r="K713">
            <v>64</v>
          </cell>
          <cell r="L713">
            <v>64</v>
          </cell>
        </row>
        <row r="715">
          <cell r="A715">
            <v>1121000143</v>
          </cell>
          <cell r="B715" t="str">
            <v>SUMINISTRO, INSTALACION, JUNTEO Y PRUEBA DE TUBERIA P.V.C., CON CAMPANA DE 150 MM. (6") DE DIAMETRO RD-26, INCLUYE: ANILLOS, LUBRICANTES, BAJADA DE MATERIAL Y EQUIPO PARA PRUEBAS, FLETES Y MANIOBRAS LOCALES. INCLUYE TODO LO NECESARIO PARA SU CORRECTA EJEC</v>
          </cell>
          <cell r="C715" t="str">
            <v>M</v>
          </cell>
          <cell r="D715">
            <v>173.02</v>
          </cell>
          <cell r="E715">
            <v>173.02</v>
          </cell>
          <cell r="F715">
            <v>173.02</v>
          </cell>
          <cell r="G715">
            <v>173.02</v>
          </cell>
          <cell r="H715">
            <v>179.59</v>
          </cell>
          <cell r="I715">
            <v>173.22</v>
          </cell>
          <cell r="J715">
            <v>173.22</v>
          </cell>
          <cell r="K715">
            <v>173.22</v>
          </cell>
          <cell r="L715">
            <v>173.22</v>
          </cell>
        </row>
        <row r="717">
          <cell r="A717">
            <v>1121000153</v>
          </cell>
          <cell r="B717" t="str">
            <v>SUMINISTRO, INSTALACION, JUNTEO Y PRUEBA DE TUBERIA P.V.C., CON CAMPANA DE 150 MM. (6") DE DIAMETRO RD-32.5, INCLUYE: ANILLOS, LUBRICANTES, BAJADA DE MATERIAL Y EQUIPO PARA PRUEBAS, FLETES Y MANIOBRAS LOCALES. INCLUYE TODO LO NECESARIO PARA SU CORRECTA EJ</v>
          </cell>
          <cell r="C717" t="str">
            <v>M</v>
          </cell>
          <cell r="D717">
            <v>143.79</v>
          </cell>
          <cell r="E717">
            <v>143.79</v>
          </cell>
          <cell r="F717">
            <v>143.79</v>
          </cell>
          <cell r="G717">
            <v>143.79</v>
          </cell>
          <cell r="H717">
            <v>150.37</v>
          </cell>
          <cell r="I717">
            <v>144</v>
          </cell>
          <cell r="J717">
            <v>144</v>
          </cell>
          <cell r="K717">
            <v>144</v>
          </cell>
          <cell r="L717">
            <v>144</v>
          </cell>
        </row>
        <row r="719">
          <cell r="A719">
            <v>1121000163</v>
          </cell>
          <cell r="B719" t="str">
            <v>SUMINISTRO, INSTALACION, JUNTEO Y PRUEBA DE TUBERIA P.V.C., CON CAMPANA DE 150 MM. (6") DE DIAMETRO RD-41, INCLUYE: ANILLOS, LUBRICANTES, BAJADA DE MATERIAL Y EQUIPO PARA PRUEBAS, FLETES Y MANIOBRAS LOCALES. INCLUYE TODO LO NECESARIO PARA SU CORRECTA EJEC</v>
          </cell>
          <cell r="C719" t="str">
            <v>M</v>
          </cell>
          <cell r="D719">
            <v>121.31</v>
          </cell>
          <cell r="E719">
            <v>121.31</v>
          </cell>
          <cell r="F719">
            <v>121.31</v>
          </cell>
          <cell r="G719">
            <v>121.31</v>
          </cell>
          <cell r="H719">
            <v>127.87</v>
          </cell>
          <cell r="I719">
            <v>121.5</v>
          </cell>
          <cell r="J719">
            <v>121.5</v>
          </cell>
          <cell r="K719">
            <v>121.5</v>
          </cell>
          <cell r="L719">
            <v>121.5</v>
          </cell>
        </row>
        <row r="721">
          <cell r="A721">
            <v>1121000173</v>
          </cell>
          <cell r="B721" t="str">
            <v>SUMINISTRO, INSTALACION, JUNTEO Y PRUEBA DE TUBERIA P.V.C., CON CAMPANA DE 200 MM. (8") DE DIAMETRO C-5, INCLUYE: ANILLOS, LUBRICANTES, BAJADA DE MATERIAL Y EQUIPO PARA PRUEBAS, FLETES Y MANIOBRAS LOCALES. INCLUYE TODO LO NECESARIO PARA SU CORRECTA EJECUC</v>
          </cell>
          <cell r="C721" t="str">
            <v>M</v>
          </cell>
          <cell r="D721">
            <v>132.49</v>
          </cell>
          <cell r="E721">
            <v>132.49</v>
          </cell>
          <cell r="F721">
            <v>132.49</v>
          </cell>
          <cell r="G721">
            <v>132.49</v>
          </cell>
          <cell r="H721">
            <v>140.96</v>
          </cell>
          <cell r="I721">
            <v>132.72</v>
          </cell>
          <cell r="J721">
            <v>132.72</v>
          </cell>
          <cell r="K721">
            <v>132.72</v>
          </cell>
          <cell r="L721">
            <v>132.72</v>
          </cell>
        </row>
        <row r="723">
          <cell r="A723">
            <v>1121000183</v>
          </cell>
          <cell r="B723" t="str">
            <v>SUMINISTRO, INSTALACION, JUNTEO Y PRUEBA DE TUBERIA P.V.C., CON CAMPANA DE 200 MM. (8") DE DIAMETRO C-7, INCLUYE: ANILLOS, LUBRICANTES, BAJADA DE MATERIAL Y EQUIPO PARA PRUEBAS, FLETES Y MANIOBRAS LOCALES. INCLUYE TODO LO NECESARIO PARA SU CORRECTA EJECUC</v>
          </cell>
          <cell r="C723" t="str">
            <v>M</v>
          </cell>
          <cell r="D723">
            <v>171.08</v>
          </cell>
          <cell r="E723">
            <v>171.08</v>
          </cell>
          <cell r="F723">
            <v>171.08</v>
          </cell>
          <cell r="G723">
            <v>171.08</v>
          </cell>
          <cell r="H723">
            <v>179.53</v>
          </cell>
          <cell r="I723">
            <v>171.3</v>
          </cell>
          <cell r="J723">
            <v>171.3</v>
          </cell>
          <cell r="K723">
            <v>171.3</v>
          </cell>
          <cell r="L723">
            <v>171.3</v>
          </cell>
        </row>
        <row r="725">
          <cell r="A725">
            <v>1121000193</v>
          </cell>
          <cell r="B725" t="str">
            <v>SUMINISTRO, INSTALACION, JUNTEO Y PRUEBA DE TUBERIA P.V.C., CON CAMPANA DE 200 MM. (8") DE DIAMETRO C-10, INCLUYE: ANILLOS, LUBRICANTES, BAJADA DE MATERIAL Y EQUIPO PARA PRUEBAS, FLETES Y MANIOBRAS LOCALES. INCLUYE TODO LO NECESARIO PARA SU CORRECTA EJECU</v>
          </cell>
          <cell r="C725" t="str">
            <v>M</v>
          </cell>
          <cell r="D725">
            <v>222.49</v>
          </cell>
          <cell r="E725">
            <v>222.49</v>
          </cell>
          <cell r="F725">
            <v>222.49</v>
          </cell>
          <cell r="G725">
            <v>222.49</v>
          </cell>
          <cell r="H725">
            <v>230.95</v>
          </cell>
          <cell r="I725">
            <v>222.72</v>
          </cell>
          <cell r="J725">
            <v>222.72</v>
          </cell>
          <cell r="K725">
            <v>222.72</v>
          </cell>
          <cell r="L725">
            <v>222.72</v>
          </cell>
        </row>
        <row r="727">
          <cell r="A727">
            <v>1121000203</v>
          </cell>
          <cell r="B727" t="str">
            <v>SUMINISTRO, INSTALACION, JUNTEO Y PRUEBA DE TUBERIA P.V.C., CON CAMPANA DE 250 MM. (10") DE DIAMETRO C-5, INCLUYE: ANILLOS, LUBRICANTES, BAJADA DE MATERIAL Y EQUIPO PARA PRUEBAS, FLETES Y MANIOBRAS LOCALES. INCLUYE TODO LO NECESARIO PARA SU CORRECTA EJECU</v>
          </cell>
          <cell r="C727" t="str">
            <v>M</v>
          </cell>
          <cell r="D727">
            <v>201.2</v>
          </cell>
          <cell r="E727">
            <v>201.2</v>
          </cell>
          <cell r="F727">
            <v>201.2</v>
          </cell>
          <cell r="G727">
            <v>201.2</v>
          </cell>
          <cell r="H727">
            <v>212.14</v>
          </cell>
          <cell r="I727">
            <v>201.52</v>
          </cell>
          <cell r="J727">
            <v>201.52</v>
          </cell>
          <cell r="K727">
            <v>201.52</v>
          </cell>
          <cell r="L727">
            <v>201.52</v>
          </cell>
        </row>
        <row r="729">
          <cell r="A729">
            <v>1121000213</v>
          </cell>
          <cell r="B729" t="str">
            <v>SUMINISTRO, INSTALACION, JUNTEO Y PRUEBA DE TUBERIA P.V.C., CON CAMPANA DE 250 MM. (10") DE DIAMETRO C-7, INCLUYE: ANILLOS, LUBRICANTES, BAJADA DE MATERIAL Y EQUIPO PARA PRUEBAS, FLETES Y MANIOBRAS LOCALES. INCLUYE TODO LO NECESARIO PARA SU CORRECTA EJECU</v>
          </cell>
          <cell r="C729" t="str">
            <v>M</v>
          </cell>
          <cell r="D729">
            <v>259.89</v>
          </cell>
          <cell r="E729">
            <v>259.89</v>
          </cell>
          <cell r="F729">
            <v>259.89</v>
          </cell>
          <cell r="G729">
            <v>259.89</v>
          </cell>
          <cell r="H729">
            <v>270.82</v>
          </cell>
          <cell r="I729">
            <v>260.22000000000003</v>
          </cell>
          <cell r="J729">
            <v>260.22000000000003</v>
          </cell>
          <cell r="K729">
            <v>260.22000000000003</v>
          </cell>
          <cell r="L729">
            <v>260.22000000000003</v>
          </cell>
        </row>
        <row r="731">
          <cell r="A731">
            <v>1121000223</v>
          </cell>
          <cell r="B731" t="str">
            <v>SUMINISTRO, INSTALACION, JUNTEO Y PRUEBA DE TUBERIA P.V.C., CON CAMPANA DE 250 MM. (10") DE DIAMETRO C-10, INCLUYE: ANILLOS, LUBRICANTES, BAJADA DE MATERIAL Y EQUIPO PARA PRUEBAS, FLETES Y MANIOBRAS LOCALES. INCLUYE TODO LO NECESARIO PARA SU CORRECTA EJEC</v>
          </cell>
          <cell r="C731" t="str">
            <v>M</v>
          </cell>
          <cell r="D731">
            <v>340.35</v>
          </cell>
          <cell r="E731">
            <v>340.35</v>
          </cell>
          <cell r="F731">
            <v>340.35</v>
          </cell>
          <cell r="G731">
            <v>340.35</v>
          </cell>
          <cell r="H731">
            <v>351.29</v>
          </cell>
          <cell r="I731">
            <v>340.67</v>
          </cell>
          <cell r="J731">
            <v>340.67</v>
          </cell>
          <cell r="K731">
            <v>340.67</v>
          </cell>
          <cell r="L731">
            <v>340.67</v>
          </cell>
        </row>
        <row r="733">
          <cell r="A733">
            <v>1121000233</v>
          </cell>
          <cell r="B733" t="str">
            <v>SUMINISTRO, INSTALACION, JUNTEO Y PRUEBA DE TUBERIA P.V.C., CON CAMPANA DE 305 MM. (12") DE DIAMETRO C-5, INCLUYE: ANILLOS, LUBRICANTES, BAJADA DE MATERIAL Y EQUIPO PARA PRUEBAS, FLETES Y MANIOBRAS LOCALES. INCLUYE TODO LO NECESARIO PARA SU CORRECTA EJECU</v>
          </cell>
          <cell r="C733" t="str">
            <v>M</v>
          </cell>
          <cell r="D733">
            <v>305.45</v>
          </cell>
          <cell r="E733">
            <v>305.45</v>
          </cell>
          <cell r="F733">
            <v>305.45</v>
          </cell>
          <cell r="G733">
            <v>305.45</v>
          </cell>
          <cell r="H733">
            <v>318.57</v>
          </cell>
          <cell r="I733">
            <v>305.83</v>
          </cell>
          <cell r="J733">
            <v>305.83</v>
          </cell>
          <cell r="K733">
            <v>305.83</v>
          </cell>
          <cell r="L733">
            <v>305.83</v>
          </cell>
        </row>
        <row r="735">
          <cell r="A735">
            <v>1121000243</v>
          </cell>
          <cell r="B735" t="str">
            <v>SUMINISTRO, INSTALACION, JUNTEO Y PRUEBA DE TUBERIA P.V.C., CON CAMPANA DE 305 MM. (12") DE DIAMETRO C-7, INCLUYE: ANILLOS, LUBRICANTES, BAJADA DE MATERIAL Y EQUIPO PARA PRUEBAS, FLETES Y MANIOBRAS LOCALES. INCLUYE TODO LO NECESARIO PARA SU CORRECTA EJECU</v>
          </cell>
          <cell r="C735" t="str">
            <v>M</v>
          </cell>
          <cell r="D735">
            <v>401.07</v>
          </cell>
          <cell r="E735">
            <v>401.07</v>
          </cell>
          <cell r="F735">
            <v>401.07</v>
          </cell>
          <cell r="G735">
            <v>401.07</v>
          </cell>
          <cell r="H735">
            <v>414.19</v>
          </cell>
          <cell r="I735">
            <v>401.45</v>
          </cell>
          <cell r="J735">
            <v>401.45</v>
          </cell>
          <cell r="K735">
            <v>401.45</v>
          </cell>
          <cell r="L735">
            <v>401.45</v>
          </cell>
        </row>
        <row r="737">
          <cell r="A737">
            <v>1121000253</v>
          </cell>
          <cell r="B737" t="str">
            <v>SUMINISTRO, INSTALACION, JUNTEO Y PRUEBA DE TUBERIA P.V.C., CON CAMPANA DE 305 MM. (12") DE DIAMETRO C-10, INCLUYE: ANILLOS, LUBRICANTES, BAJADA DE MATERIAL Y EQUIPO PARA PRUEBAS, FLETES Y MANIOBRAS LOCALES. INCLUYE TODO LO NECESARIO PARA SU CORRECTA EJEC</v>
          </cell>
          <cell r="C737" t="str">
            <v>M</v>
          </cell>
          <cell r="D737">
            <v>530.84</v>
          </cell>
          <cell r="E737">
            <v>530.84</v>
          </cell>
          <cell r="F737">
            <v>530.84</v>
          </cell>
          <cell r="G737">
            <v>530.84</v>
          </cell>
          <cell r="H737">
            <v>543.95000000000005</v>
          </cell>
          <cell r="I737">
            <v>531.22</v>
          </cell>
          <cell r="J737">
            <v>531.22</v>
          </cell>
          <cell r="K737">
            <v>531.22</v>
          </cell>
          <cell r="L737">
            <v>531.22</v>
          </cell>
        </row>
        <row r="739">
          <cell r="A739">
            <v>1121000263</v>
          </cell>
          <cell r="B739" t="str">
            <v>SUMINISTRO, INSTALACION, JUNTEO Y PRUEBA DE TUBERIA P.V.C., CON CAMPANA DE 355 MM. (14") DE DIAMETRO C-5, INCLUYE: ANILLOS, LUBRICANTES, BAJADA DE MATERIAL Y EQUIPO PARA PRUEBAS, FLETES Y MANIOBRAS LOCALES. INCLUYE TODO LO NECESARIO PARA SU CORRECTA EJECU</v>
          </cell>
          <cell r="C739" t="str">
            <v>M</v>
          </cell>
          <cell r="D739">
            <v>402.87</v>
          </cell>
          <cell r="E739">
            <v>402.87</v>
          </cell>
          <cell r="F739">
            <v>402.87</v>
          </cell>
          <cell r="G739">
            <v>402.87</v>
          </cell>
          <cell r="H739">
            <v>417.78</v>
          </cell>
          <cell r="I739">
            <v>403.29</v>
          </cell>
          <cell r="J739">
            <v>403.29</v>
          </cell>
          <cell r="K739">
            <v>403.29</v>
          </cell>
          <cell r="L739">
            <v>403.29</v>
          </cell>
        </row>
        <row r="741">
          <cell r="A741">
            <v>1121000273</v>
          </cell>
          <cell r="B741" t="str">
            <v>SUMINISTRO, INSTALACION, JUNTEO Y PRUEBA DE TUBERIA P.V.C., CON CAMPANA DE 355 MM. (14") DE DIAMETRO C-7, INCLUYE: ANILLOS, LUBRICANTES, BAJADA DE MATERIAL Y EQUIPO PARA PRUEBAS, FLETES Y MANIOBRAS LOCALES. INCLUYE TODO LO NECESARIO PARA SU CORRECTA EJECU</v>
          </cell>
          <cell r="C741" t="str">
            <v>M</v>
          </cell>
          <cell r="D741">
            <v>542.57000000000005</v>
          </cell>
          <cell r="E741">
            <v>542.57000000000005</v>
          </cell>
          <cell r="F741">
            <v>542.57000000000005</v>
          </cell>
          <cell r="G741">
            <v>542.57000000000005</v>
          </cell>
          <cell r="H741">
            <v>557.47</v>
          </cell>
          <cell r="I741">
            <v>542.98</v>
          </cell>
          <cell r="J741">
            <v>542.98</v>
          </cell>
          <cell r="K741">
            <v>542.98</v>
          </cell>
          <cell r="L741">
            <v>542.98</v>
          </cell>
        </row>
        <row r="743">
          <cell r="A743">
            <v>1121000283</v>
          </cell>
          <cell r="B743" t="str">
            <v>SUMINISTRO, INSTALACION, JUNTEO Y PRUEBA DE TUBERIA P.V.C., CON CAMPANA DE 355 MM. (14") DE DIAMETRO C-10, INCLUYE: ANILLOS, LUBRICANTES, BAJADA DE MATERIAL Y EQUIPO PARA PRUEBAS, FLETES Y MANIOBRAS LOCALES. INCLUYE TODO LO NECESARIO PARA SU CORRECTA EJEC</v>
          </cell>
          <cell r="C743" t="str">
            <v>M</v>
          </cell>
          <cell r="D743">
            <v>699.55</v>
          </cell>
          <cell r="E743">
            <v>699.55</v>
          </cell>
          <cell r="F743">
            <v>699.55</v>
          </cell>
          <cell r="G743">
            <v>699.55</v>
          </cell>
          <cell r="H743">
            <v>714.45</v>
          </cell>
          <cell r="I743">
            <v>699.97</v>
          </cell>
          <cell r="J743">
            <v>699.97</v>
          </cell>
          <cell r="K743">
            <v>699.97</v>
          </cell>
          <cell r="L743">
            <v>699.97</v>
          </cell>
        </row>
        <row r="745">
          <cell r="B745" t="str">
            <v>Total  Sum. e Instalacion de Tuberia PVC c/camp</v>
          </cell>
        </row>
        <row r="746">
          <cell r="A746" t="str">
            <v>A112102</v>
          </cell>
          <cell r="B746" t="str">
            <v>Sum. e Inst. de Tuberia PVC Sanitario</v>
          </cell>
        </row>
        <row r="747">
          <cell r="A747">
            <v>1121000293</v>
          </cell>
          <cell r="B747" t="str">
            <v>SUMINISTRO E INSTALACION DE TUBERIA DE P.V.C. SANITARIO (ALCANTARILLADO) DE 160 MM.  (6")  DE  DIAM. SERIE 25; INCL.: BAJADA DE MATERIALES Y EQUIPO PARA PRUEBAS, FLETES A UN KM. Y MANIOBRAS LOCALES. INCLUYE TODO LO NECESARIO PARA SU CORRECTA EJECUCION.</v>
          </cell>
          <cell r="C747" t="str">
            <v>M</v>
          </cell>
          <cell r="D747">
            <v>110.49</v>
          </cell>
          <cell r="E747">
            <v>110.49</v>
          </cell>
          <cell r="F747">
            <v>110.49</v>
          </cell>
          <cell r="G747">
            <v>110.49</v>
          </cell>
          <cell r="H747">
            <v>117.07</v>
          </cell>
          <cell r="I747">
            <v>110.71</v>
          </cell>
          <cell r="J747">
            <v>110.71</v>
          </cell>
          <cell r="K747">
            <v>110.71</v>
          </cell>
          <cell r="L747">
            <v>110.71</v>
          </cell>
        </row>
        <row r="749">
          <cell r="A749">
            <v>1121000303</v>
          </cell>
          <cell r="B749" t="str">
            <v>SUMINISTRO E INSTALACION DE TUBERIA DE P.V.C. SANITARIO (ALCANTARILLADO) DE 200 MM.  (8")  DE  DIAM. SERIE 25; INCL.: BAJADA DE MATERIALES Y EQUIPO PARA PRUEBAS, FLETES A UN KM. Y MANIOBRAS LOCALES. INCLUYE TODO LO NECESARIO PARA SU CORRECTA EJECUCION.</v>
          </cell>
          <cell r="C749" t="str">
            <v>M</v>
          </cell>
          <cell r="D749">
            <v>165.05</v>
          </cell>
          <cell r="E749">
            <v>165.05</v>
          </cell>
          <cell r="F749">
            <v>165.05</v>
          </cell>
          <cell r="G749">
            <v>165.05</v>
          </cell>
          <cell r="H749">
            <v>173.52</v>
          </cell>
          <cell r="I749">
            <v>165.28</v>
          </cell>
          <cell r="J749">
            <v>165.28</v>
          </cell>
          <cell r="K749">
            <v>165.28</v>
          </cell>
          <cell r="L749">
            <v>165.28</v>
          </cell>
        </row>
        <row r="751">
          <cell r="A751">
            <v>1121000313</v>
          </cell>
          <cell r="B751" t="str">
            <v>SUMINISTRO E INSTALACION DE TUBERIA DE P.V.C. SANITARIO (ALCANTARILLADO) DE 250  MM. (10") DE DIAM., SERIE 25; INCL.: BAJADA DE MATERIALES Y EQUIPO PARA PRUEBA, FLETES A UN KM. Y MANIOBRAS LOCALES. INCLUYE TODO LO NECESARIO PARA SU CORRECTA EJECUCION.</v>
          </cell>
          <cell r="C751" t="str">
            <v>M</v>
          </cell>
          <cell r="D751">
            <v>254.09</v>
          </cell>
          <cell r="E751">
            <v>254.09</v>
          </cell>
          <cell r="F751">
            <v>254.09</v>
          </cell>
          <cell r="G751">
            <v>254.09</v>
          </cell>
          <cell r="H751">
            <v>265.02</v>
          </cell>
          <cell r="I751">
            <v>254.41</v>
          </cell>
          <cell r="J751">
            <v>254.41</v>
          </cell>
          <cell r="K751">
            <v>254.41</v>
          </cell>
          <cell r="L751">
            <v>254.41</v>
          </cell>
        </row>
        <row r="753">
          <cell r="A753">
            <v>1121000323</v>
          </cell>
          <cell r="B753" t="str">
            <v>SUMINISTRO E INSTALACION DE TUBERIA DE P.V.C. SANITARIO (ALCANTARILLADO) DE 315  MM.  (12") DE DIAM. SERIE 25; INCL.: BAJADA DE MATERIALES Y EQUIPO PARA PRUEBA, FLETES A UN KM. Y MANIOBRAS LOCALES. INCLUYE TODO LO NECESARIO PARA SU CORRECTA EJECUCION.</v>
          </cell>
          <cell r="C753" t="str">
            <v>M</v>
          </cell>
          <cell r="D753">
            <v>392.57</v>
          </cell>
          <cell r="E753">
            <v>392.57</v>
          </cell>
          <cell r="F753">
            <v>392.57</v>
          </cell>
          <cell r="G753">
            <v>392.57</v>
          </cell>
          <cell r="H753">
            <v>405.7</v>
          </cell>
          <cell r="I753">
            <v>392.96</v>
          </cell>
          <cell r="J753">
            <v>392.96</v>
          </cell>
          <cell r="K753">
            <v>392.96</v>
          </cell>
          <cell r="L753">
            <v>392.96</v>
          </cell>
        </row>
        <row r="755">
          <cell r="A755">
            <v>1121000333</v>
          </cell>
          <cell r="B755" t="str">
            <v>SUMINISTRO E INSTALACION DE TUBERIA DE P.V.C. SANITARIO (ALCANTARILLADO) DE 355 MM. (14")  DE DIAM., SERIE 25; INCL.: BAJADA DE MATERIALES Y EQUIPO PARA PRUEBAS, FLETES A UN KM. Y MANIOBRAS LOCALES. INCLUYE TODO LO NECESARIO PARA SU CORRECTA EJECUCION.</v>
          </cell>
          <cell r="C755" t="str">
            <v>M</v>
          </cell>
          <cell r="D755">
            <v>507.81</v>
          </cell>
          <cell r="E755">
            <v>507.81</v>
          </cell>
          <cell r="F755">
            <v>507.81</v>
          </cell>
          <cell r="G755">
            <v>507.81</v>
          </cell>
          <cell r="H755">
            <v>522.71</v>
          </cell>
          <cell r="I755">
            <v>508.22</v>
          </cell>
          <cell r="J755">
            <v>508.22</v>
          </cell>
          <cell r="K755">
            <v>508.22</v>
          </cell>
          <cell r="L755">
            <v>508.22</v>
          </cell>
        </row>
        <row r="757">
          <cell r="A757">
            <v>1121000343</v>
          </cell>
          <cell r="B757" t="str">
            <v>SUMINISTRO E INSTALACION DE TUBERIA DE P.V.C. SANITARIO (ALCANTARILLADO) DE 400 MM. (16")  DE DIAM., SERIE 25; INCL.: BAJADA DE MATERIALES Y EQUIPO PARA PRUEBAS, FLETES A UN KM. Y MANIOBRAS LOCALES. INCLUYE TODO LO NECESARIO PARA SU CORRECTA EJECUCION.</v>
          </cell>
          <cell r="C757" t="str">
            <v>M</v>
          </cell>
          <cell r="D757">
            <v>632.69000000000005</v>
          </cell>
          <cell r="E757">
            <v>632.69000000000005</v>
          </cell>
          <cell r="F757">
            <v>632.69000000000005</v>
          </cell>
          <cell r="G757">
            <v>632.69000000000005</v>
          </cell>
          <cell r="H757">
            <v>649.61</v>
          </cell>
          <cell r="I757">
            <v>633.19000000000005</v>
          </cell>
          <cell r="J757">
            <v>633.19000000000005</v>
          </cell>
          <cell r="K757">
            <v>633.19000000000005</v>
          </cell>
          <cell r="L757">
            <v>633.19000000000005</v>
          </cell>
        </row>
        <row r="759">
          <cell r="A759">
            <v>1121000353</v>
          </cell>
          <cell r="B759" t="str">
            <v>SUMINISTRO E INSTALACION DE TUBERIA DE P.V.C. SANITARIO (ALCANTARILLADO) DE 450 MM.  (18") DE DIAM., SERIE 25; INCL.: BAJADA DE MATERIALES Y EQUIPO PARA PRUEBAS, FLETES A UN KM. Y MANIOBRAS LOCALES. INCLUYE TODO LO NECESARIO PARA SU CORRECTA EJECUCION.</v>
          </cell>
          <cell r="C759" t="str">
            <v>M</v>
          </cell>
          <cell r="D759">
            <v>800.57</v>
          </cell>
          <cell r="E759">
            <v>800.57</v>
          </cell>
          <cell r="F759">
            <v>800.57</v>
          </cell>
          <cell r="G759">
            <v>800.57</v>
          </cell>
          <cell r="H759">
            <v>827.36</v>
          </cell>
          <cell r="I759">
            <v>801.26</v>
          </cell>
          <cell r="J759">
            <v>801.26</v>
          </cell>
          <cell r="K759">
            <v>801.26</v>
          </cell>
          <cell r="L759">
            <v>801.26</v>
          </cell>
        </row>
        <row r="761">
          <cell r="A761">
            <v>1121000363</v>
          </cell>
          <cell r="B761" t="str">
            <v>SUMINISTRO E INSTALACION DE TUBERIA DE P.V.C. SANITARIO (ALCANTARILLADO) DE 500 MM. (20") DE  DIAM., SERIE 25; INCL.: BAJADA DE MATERIALES Y EQUIPO PARA PRUEBAS, FLETES A UN KM. Y MANIOBRAS LOCALES. INCLUYE TODO LO NECESARIO PARA SU CORRECTA EJECUCION.</v>
          </cell>
          <cell r="C761" t="str">
            <v>M</v>
          </cell>
          <cell r="D761">
            <v>995.89</v>
          </cell>
          <cell r="E761">
            <v>995.89</v>
          </cell>
          <cell r="F761">
            <v>995.89</v>
          </cell>
          <cell r="G761">
            <v>995.89</v>
          </cell>
          <cell r="H761">
            <v>1026.73</v>
          </cell>
          <cell r="I761">
            <v>996.67</v>
          </cell>
          <cell r="J761">
            <v>996.67</v>
          </cell>
          <cell r="K761">
            <v>996.67</v>
          </cell>
          <cell r="L761">
            <v>996.67</v>
          </cell>
        </row>
        <row r="763">
          <cell r="A763">
            <v>1121000373</v>
          </cell>
          <cell r="B763" t="str">
            <v>SUMINISTRO E INSTALACION DE TUBERIA DE P.V.C. SANITARIO (ALCANTARILLADO) DE 630 MM.  (24") DE DIAM., SERIE 25; INCL.: BAJADA DE MATERIALES Y EQUIPO PARA PRUEBAS, FLETES A UN KM. Y MANIOBRAS LOCALES. INCLUYE TODO LO NECESARIO PARA SU CORRECTA EJECUCION.</v>
          </cell>
          <cell r="C763" t="str">
            <v>M</v>
          </cell>
          <cell r="D763">
            <v>1530.31</v>
          </cell>
          <cell r="E763">
            <v>1530.31</v>
          </cell>
          <cell r="F763">
            <v>1530.31</v>
          </cell>
          <cell r="G763">
            <v>1530.31</v>
          </cell>
          <cell r="H763">
            <v>1555.95</v>
          </cell>
          <cell r="I763">
            <v>1531.06</v>
          </cell>
          <cell r="J763">
            <v>1531.06</v>
          </cell>
          <cell r="K763">
            <v>1531.06</v>
          </cell>
          <cell r="L763">
            <v>1531.06</v>
          </cell>
        </row>
        <row r="765">
          <cell r="A765">
            <v>1124002033</v>
          </cell>
          <cell r="B765" t="str">
            <v>SUMINISTRO E INSTALACION DE SILLETA DE P.V.C. SANITARIO (ALCANTARILLADO) DE 200 MM. (8") DE DIAMETRO CON SALIDA DE 150 MM. (6") DE DIAMETRO. INCLUYE TODO LO NECESARIO PARA SU CORRECTA EJECUCION.</v>
          </cell>
          <cell r="C765" t="str">
            <v>PZA</v>
          </cell>
          <cell r="D765">
            <v>299.35000000000002</v>
          </cell>
          <cell r="E765">
            <v>299.35000000000002</v>
          </cell>
          <cell r="F765">
            <v>299.35000000000002</v>
          </cell>
          <cell r="G765">
            <v>299.35000000000002</v>
          </cell>
          <cell r="H765">
            <v>317.77999999999997</v>
          </cell>
          <cell r="I765">
            <v>300.14999999999998</v>
          </cell>
          <cell r="J765">
            <v>300.14999999999998</v>
          </cell>
          <cell r="K765">
            <v>300.14999999999998</v>
          </cell>
          <cell r="L765">
            <v>300.14999999999998</v>
          </cell>
        </row>
        <row r="767">
          <cell r="A767">
            <v>1124002053</v>
          </cell>
          <cell r="B767" t="str">
            <v>SUMINISTRO E INSTALACION DE CODO DE P.V.C. SANITARIO (ALCANTARILLADO) DE 45 G. X 150 MM. (6") DE DIAMETRO . INCLUYE TODO LO NECESARIO PARA SU CORRECTA EJECUCION.</v>
          </cell>
          <cell r="C767" t="str">
            <v>PZA</v>
          </cell>
          <cell r="D767">
            <v>202.98</v>
          </cell>
          <cell r="E767">
            <v>202.98</v>
          </cell>
          <cell r="F767">
            <v>202.98</v>
          </cell>
          <cell r="G767">
            <v>202.98</v>
          </cell>
          <cell r="H767">
            <v>221.41</v>
          </cell>
          <cell r="I767">
            <v>203.78</v>
          </cell>
          <cell r="J767">
            <v>203.78</v>
          </cell>
          <cell r="K767">
            <v>203.78</v>
          </cell>
          <cell r="L767">
            <v>203.78</v>
          </cell>
        </row>
        <row r="769">
          <cell r="B769" t="str">
            <v>Total  Sum. e Inst. de tuberia PVC Sanitarios</v>
          </cell>
        </row>
        <row r="770">
          <cell r="B770" t="str">
            <v>Total  Sum. e Inst. Tuberia pvc Hidraulico y Sa</v>
          </cell>
        </row>
        <row r="771">
          <cell r="A771" t="str">
            <v>A1122</v>
          </cell>
          <cell r="B771" t="str">
            <v>Sum. e Inst. de Tuberia Polietileno Alta Densidad</v>
          </cell>
        </row>
        <row r="772">
          <cell r="A772">
            <v>1122000013</v>
          </cell>
          <cell r="B772" t="str">
            <v>SUMINISTRO, INSTALACION Y PRUEBA DE TUBERIA DE POLIETILENO DE ALTA DENSIDAD DE 13 MM. (1/2") DE DIAMETRO RD-9, INCLUYE: BAJADO DE MATERIAL Y EQUIPO PARA PRUEBAS, ACARREO Y MANIOBRAS LOCALES. INCLUYE TODO LO NECESARIO PARA SU CORRECTA EJECUCION.</v>
          </cell>
          <cell r="C772" t="str">
            <v>M</v>
          </cell>
          <cell r="D772">
            <v>16.88</v>
          </cell>
          <cell r="E772">
            <v>16.88</v>
          </cell>
          <cell r="F772">
            <v>16.88</v>
          </cell>
          <cell r="G772">
            <v>16.88</v>
          </cell>
          <cell r="H772">
            <v>18.329999999999998</v>
          </cell>
          <cell r="I772">
            <v>16.920000000000002</v>
          </cell>
          <cell r="J772">
            <v>16.920000000000002</v>
          </cell>
          <cell r="K772">
            <v>16.920000000000002</v>
          </cell>
          <cell r="L772">
            <v>16.920000000000002</v>
          </cell>
        </row>
        <row r="774">
          <cell r="A774">
            <v>1122000023</v>
          </cell>
          <cell r="B774" t="str">
            <v>SUMINISTRO, INSTALACION Y PRUEBA DE TUBERIA DE POLIETILENO DE ALTA DENSIDAD DE 13 MM. (1/2") DE DIAMETRO RD-11.5, INCLUYE: BAJADO DE MATERIAL Y EQUIPO PARA PRUEBAS, ACARREO Y MANIOBRAS LOCALES. INCLUYE TODO LO NECESARIO PARA SU CORRECTA EJECUCION.</v>
          </cell>
          <cell r="C774" t="str">
            <v>M</v>
          </cell>
          <cell r="D774">
            <v>14.49</v>
          </cell>
          <cell r="E774">
            <v>14.49</v>
          </cell>
          <cell r="F774">
            <v>14.49</v>
          </cell>
          <cell r="G774">
            <v>14.49</v>
          </cell>
          <cell r="H774">
            <v>15.94</v>
          </cell>
          <cell r="I774">
            <v>14.52</v>
          </cell>
          <cell r="J774">
            <v>14.52</v>
          </cell>
          <cell r="K774">
            <v>14.52</v>
          </cell>
          <cell r="L774">
            <v>14.52</v>
          </cell>
        </row>
        <row r="776">
          <cell r="A776">
            <v>1122000033</v>
          </cell>
          <cell r="B776" t="str">
            <v>SUMINISTRO, INSTALACION Y PRUEBA DE TUBERIA DE POLIETILENO DE ALTA DENSIDAD DE 19 MM. (3/4") DE DIAMETRO RD-9, INCLUYE: BAJADO DE MATERIAL Y EQUIPO PARA PRUEBAS, ACARREO Y MANIOBRAS LOCALES. INCLUYE TODO LO NECESARIO PARA SU CORRECTA EJECUCION.</v>
          </cell>
          <cell r="C776" t="str">
            <v>M</v>
          </cell>
          <cell r="D776">
            <v>24.21</v>
          </cell>
          <cell r="E776">
            <v>24.21</v>
          </cell>
          <cell r="F776">
            <v>24.21</v>
          </cell>
          <cell r="G776">
            <v>24.21</v>
          </cell>
          <cell r="H776">
            <v>25.65</v>
          </cell>
          <cell r="I776">
            <v>24.25</v>
          </cell>
          <cell r="J776">
            <v>24.25</v>
          </cell>
          <cell r="K776">
            <v>24.25</v>
          </cell>
          <cell r="L776">
            <v>24.25</v>
          </cell>
        </row>
        <row r="778">
          <cell r="A778">
            <v>1122000043</v>
          </cell>
          <cell r="B778" t="str">
            <v>SUMINISTRO, INSTALACION Y PRUEBA DE TUBERIA DE POLIETILENO DE ALTA DENSIDAD DE 19 MM. (3/4") DE DIAMETRO RD-11.5, INCLUYE: BAJADO DE MATERIAL Y EQUIPO PARA PRUEBAS, ACARREO Y MANIOBRAS LOCALES. INCLUYE TODO LO NECESARIO PARA SU CORRECTA EJECUCION.</v>
          </cell>
          <cell r="C778" t="str">
            <v>M</v>
          </cell>
          <cell r="D778">
            <v>20.59</v>
          </cell>
          <cell r="E778">
            <v>20.59</v>
          </cell>
          <cell r="F778">
            <v>20.59</v>
          </cell>
          <cell r="G778">
            <v>20.59</v>
          </cell>
          <cell r="H778">
            <v>22.05</v>
          </cell>
          <cell r="I778">
            <v>20.63</v>
          </cell>
          <cell r="J778">
            <v>20.63</v>
          </cell>
          <cell r="K778">
            <v>20.63</v>
          </cell>
          <cell r="L778">
            <v>20.63</v>
          </cell>
        </row>
        <row r="780">
          <cell r="A780">
            <v>1122000053</v>
          </cell>
          <cell r="B780" t="str">
            <v>SUMINISTRO, INSTALACION Y PRUEBA DE TUBERIA DE POLIETILENO DE ALTA DENSIDAD DE 25 MM. (1") DE DIAMETRO RD-9, INCLUYE: BAJADO DE MATERIAL Y EQUIPO PARA PRUEBAS, ACARREO Y MANIOBRAS LOCALES. INCLUYE TODO LO NECESARIO PARA SU CORRECTA EJECUCION.</v>
          </cell>
          <cell r="C780" t="str">
            <v>M</v>
          </cell>
          <cell r="D780">
            <v>33.159999999999997</v>
          </cell>
          <cell r="E780">
            <v>33.159999999999997</v>
          </cell>
          <cell r="F780">
            <v>33.159999999999997</v>
          </cell>
          <cell r="G780">
            <v>33.159999999999997</v>
          </cell>
          <cell r="H780">
            <v>34.659999999999997</v>
          </cell>
          <cell r="I780">
            <v>33.21</v>
          </cell>
          <cell r="J780">
            <v>33.21</v>
          </cell>
          <cell r="K780">
            <v>33.21</v>
          </cell>
          <cell r="L780">
            <v>33.21</v>
          </cell>
        </row>
        <row r="782">
          <cell r="A782">
            <v>1122000063</v>
          </cell>
          <cell r="B782" t="str">
            <v>SUMINISTRO, INSTALACION Y PRUEBA DE TUBERIA DE POLIETILENO DE ALTA DENSIDAD DE 25 MM. (1") DE DIAMETRO RD-11.5, INCLUYE: BAJADO DE MATERIAL Y EQUIPO PARA PRUEBAS, ACARREO Y MANIOBRAS LOCALES.TUBERIA DE 25 MM. (1") DE DIAMETRO RD-11.5 INCLUYE TODO LO NECES</v>
          </cell>
          <cell r="C782" t="str">
            <v>M</v>
          </cell>
          <cell r="D782">
            <v>17.66</v>
          </cell>
          <cell r="E782">
            <v>17.66</v>
          </cell>
          <cell r="F782">
            <v>17.66</v>
          </cell>
          <cell r="G782">
            <v>17.66</v>
          </cell>
          <cell r="H782">
            <v>19.16</v>
          </cell>
          <cell r="I782">
            <v>17.7</v>
          </cell>
          <cell r="J782">
            <v>17.7</v>
          </cell>
          <cell r="K782">
            <v>17.7</v>
          </cell>
          <cell r="L782">
            <v>17.7</v>
          </cell>
        </row>
        <row r="784">
          <cell r="A784">
            <v>1122000073</v>
          </cell>
          <cell r="B784" t="str">
            <v>SUMINISTRO, INSTALACION Y PRUEBA DE TUBERIA DE POLIETILENO DE ALTA DENSIDAD DE 25 MM. (1") DE DIAMETRO RD-15, INCLUYE: BAJADO DE MATERIAL Y EQUIPO PARA PRUEBAS, ACARREO Y MANIOBRAS LOCALES. INCLUYE TODO LO NECESARIO PARA SU CORRECTA EJECUCION.</v>
          </cell>
          <cell r="C784" t="str">
            <v>M</v>
          </cell>
          <cell r="D784">
            <v>21.57</v>
          </cell>
          <cell r="E784">
            <v>21.57</v>
          </cell>
          <cell r="F784">
            <v>21.57</v>
          </cell>
          <cell r="G784">
            <v>21.57</v>
          </cell>
          <cell r="H784">
            <v>23.09</v>
          </cell>
          <cell r="I784">
            <v>21.63</v>
          </cell>
          <cell r="J784">
            <v>21.63</v>
          </cell>
          <cell r="K784">
            <v>21.63</v>
          </cell>
          <cell r="L784">
            <v>21.63</v>
          </cell>
        </row>
        <row r="786">
          <cell r="A786">
            <v>1122000083</v>
          </cell>
          <cell r="B786" t="str">
            <v>SUMINISTRO, INSTALACION Y PRUEBA DE TUBERIA DE POLIETILENO DE ALTA DENSIDAD DE 32 MM. (1 1/4") DE DIAMETRO RD-9, INCLUYE: BAJADO DE MATERIAL Y EQUIPO PARA PRUEBAS, ACARREO Y MANIOBRAS LOCALES. INCLUYE TODO LO NECESARIO PARA SU CORRECTA EJECUCION.</v>
          </cell>
          <cell r="C786" t="str">
            <v>M</v>
          </cell>
          <cell r="D786">
            <v>51.28</v>
          </cell>
          <cell r="E786">
            <v>51.28</v>
          </cell>
          <cell r="F786">
            <v>51.28</v>
          </cell>
          <cell r="G786">
            <v>51.28</v>
          </cell>
          <cell r="H786">
            <v>53.05</v>
          </cell>
          <cell r="I786">
            <v>51.35</v>
          </cell>
          <cell r="J786">
            <v>51.35</v>
          </cell>
          <cell r="K786">
            <v>51.35</v>
          </cell>
          <cell r="L786">
            <v>51.35</v>
          </cell>
        </row>
        <row r="788">
          <cell r="A788">
            <v>1122000093</v>
          </cell>
          <cell r="B788" t="str">
            <v>SUMINISTRO, INSTALACION Y PRUEBA DE TUBERIA DE POLIETILENO DE ALTA DENSIDAD DE 32 MM. (1 1/4") DE DIAMETRO RD-15, INCLUYE: BAJADO DE MATERIAL Y EQUIPO PARA PRUEBAS, ACARREO Y MANIOBRAS LOCALES. INCLUYE TODO LO NECESARIO PARA SU CORRECTA EJECUCION.</v>
          </cell>
          <cell r="C788" t="str">
            <v>M</v>
          </cell>
          <cell r="D788">
            <v>20.66</v>
          </cell>
          <cell r="E788">
            <v>20.66</v>
          </cell>
          <cell r="F788">
            <v>20.66</v>
          </cell>
          <cell r="G788">
            <v>20.66</v>
          </cell>
          <cell r="H788">
            <v>22.43</v>
          </cell>
          <cell r="I788">
            <v>20.71</v>
          </cell>
          <cell r="J788">
            <v>20.71</v>
          </cell>
          <cell r="K788">
            <v>20.71</v>
          </cell>
          <cell r="L788">
            <v>20.71</v>
          </cell>
        </row>
        <row r="790">
          <cell r="A790">
            <v>1122000103</v>
          </cell>
          <cell r="B790" t="str">
            <v>SUMINISTRO, INSTALACION Y PRUEBA DE TUBERIA DE POLIETILENO DE ALTA DENSIDAD DE 38 MM. (1 1/2") DE DIAMETRO RD-9, INCLUYE: BAJADO DE MATERIAL Y EQUIPO PARA PRUEBAS, ACARREO Y MANIOBRAS LOCALES. INCLUYE TODO LO NECESARIO PARA SU CORRECTA EJECUCION.</v>
          </cell>
          <cell r="C790" t="str">
            <v>M</v>
          </cell>
          <cell r="D790">
            <v>64.900000000000006</v>
          </cell>
          <cell r="E790">
            <v>64.900000000000006</v>
          </cell>
          <cell r="F790">
            <v>64.900000000000006</v>
          </cell>
          <cell r="G790">
            <v>64.900000000000006</v>
          </cell>
          <cell r="H790">
            <v>66.680000000000007</v>
          </cell>
          <cell r="I790">
            <v>64.95</v>
          </cell>
          <cell r="J790">
            <v>64.95</v>
          </cell>
          <cell r="K790">
            <v>64.95</v>
          </cell>
          <cell r="L790">
            <v>64.95</v>
          </cell>
        </row>
        <row r="792">
          <cell r="A792">
            <v>1122000113</v>
          </cell>
          <cell r="B792" t="str">
            <v>SUMINISTRO, INSTALACION Y PRUEBA DE TUBERIA DE POLIETILENO DE ALTA DENSIDAD DE 38 MM. (1 1/2") DE DIAMETRO RD-11.5, INCLUYE: BAJADO DE MATERIAL Y EQUIPO PARA PRUEBAS, ACARREO Y MANIOBRAS LOCALES. INCLUYE TODO LO NECESARIO PARA SU CORRECTA EJECUCION.</v>
          </cell>
          <cell r="C792" t="str">
            <v>M</v>
          </cell>
          <cell r="D792">
            <v>55.01</v>
          </cell>
          <cell r="E792">
            <v>55.01</v>
          </cell>
          <cell r="F792">
            <v>55.01</v>
          </cell>
          <cell r="G792">
            <v>55.01</v>
          </cell>
          <cell r="H792">
            <v>56.78</v>
          </cell>
          <cell r="I792">
            <v>55.07</v>
          </cell>
          <cell r="J792">
            <v>55.07</v>
          </cell>
          <cell r="K792">
            <v>55.07</v>
          </cell>
          <cell r="L792">
            <v>55.07</v>
          </cell>
        </row>
        <row r="794">
          <cell r="A794">
            <v>1122000123</v>
          </cell>
          <cell r="B794" t="str">
            <v>SUMINISTRO, INSTALACION Y PRUEBA DE TUBERIA DE POLIETILENO DE ALTA DENSIDAD DE 38 MM. (1 1/2") DE DIAMETRO RD-15, INCLUYE: BAJADO DE MATERIAL Y EQUIPO PARA PRUEBAS, ACARREO Y MANIOBRAS LOCALES. INCLUYE TODO LO NECESARIO PARA SU CORRECTA EJECUCION.</v>
          </cell>
          <cell r="C794" t="str">
            <v>M</v>
          </cell>
          <cell r="D794">
            <v>41.32</v>
          </cell>
          <cell r="E794">
            <v>41.32</v>
          </cell>
          <cell r="F794">
            <v>41.32</v>
          </cell>
          <cell r="G794">
            <v>41.32</v>
          </cell>
          <cell r="H794">
            <v>43.09</v>
          </cell>
          <cell r="I794">
            <v>41.37</v>
          </cell>
          <cell r="J794">
            <v>41.37</v>
          </cell>
          <cell r="K794">
            <v>41.37</v>
          </cell>
          <cell r="L794">
            <v>41.37</v>
          </cell>
        </row>
        <row r="796">
          <cell r="A796">
            <v>1122000133</v>
          </cell>
          <cell r="B796" t="str">
            <v>SUMINISTRO, INSTALACION Y PRUEBA DE TUBERIA DE POLIETILENO DE ALTA DENSIDAD DE 51 MM. (2") DE DIAMETRO RD-9, INCLUYE: BAJADO DE MATERIAL Y EQUIPO PARA PRUEBAS, ACARREO Y MANIOBRAS LOCALES. INCLUYE TODO LO NECESARIO PARA SU CORRECTA EJECUCION.</v>
          </cell>
          <cell r="C796" t="str">
            <v>M</v>
          </cell>
          <cell r="D796">
            <v>97.95</v>
          </cell>
          <cell r="E796">
            <v>97.95</v>
          </cell>
          <cell r="F796">
            <v>97.95</v>
          </cell>
          <cell r="G796">
            <v>97.95</v>
          </cell>
          <cell r="H796">
            <v>99.71</v>
          </cell>
          <cell r="I796">
            <v>98</v>
          </cell>
          <cell r="J796">
            <v>98</v>
          </cell>
          <cell r="K796">
            <v>98</v>
          </cell>
          <cell r="L796">
            <v>98</v>
          </cell>
        </row>
        <row r="798">
          <cell r="A798">
            <v>1122000143</v>
          </cell>
          <cell r="B798" t="str">
            <v>SUMINISTRO, INSTALACION Y PRUEBA DE TUBERIA DE POLIETILENO DE ALTA DENSIDAD DE 51 MM. (2") DE DIAMETRO RD-11.5, INCLUYE: BAJADO DE MATERIAL Y EQUIPO PARA PRUEBAS, ACARREO Y MANIOBRAS LOCALES. INCLUYE TODO LO NECESARIO PARA SU CORRECTA EJECUCION.</v>
          </cell>
          <cell r="C798" t="str">
            <v>M</v>
          </cell>
          <cell r="D798">
            <v>83.09</v>
          </cell>
          <cell r="E798">
            <v>83.09</v>
          </cell>
          <cell r="F798">
            <v>83.09</v>
          </cell>
          <cell r="G798">
            <v>83.09</v>
          </cell>
          <cell r="H798">
            <v>84.86</v>
          </cell>
          <cell r="I798">
            <v>83.15</v>
          </cell>
          <cell r="J798">
            <v>83.15</v>
          </cell>
          <cell r="K798">
            <v>83.15</v>
          </cell>
          <cell r="L798">
            <v>83.15</v>
          </cell>
        </row>
        <row r="800">
          <cell r="A800">
            <v>1122000153</v>
          </cell>
          <cell r="B800" t="str">
            <v>SUMINISTRO, INSTALACION Y PRUEBA DE TUBERIA DE POLIETILENO DE ALTA DENSIDAD DE 51 MM. (2") DE DIAMETRO RD-15, INCLUYE: BAJADO DE MATERIAL Y EQUIPO PARA PRUEBAS,  ACARREO Y MANIOBRAS LOCALES. INCLUYE TODO LO NECESARIO PARA SU CORRECTA EJECUCION.</v>
          </cell>
          <cell r="C800" t="str">
            <v>M</v>
          </cell>
          <cell r="D800">
            <v>62.08</v>
          </cell>
          <cell r="E800">
            <v>62.08</v>
          </cell>
          <cell r="F800">
            <v>62.08</v>
          </cell>
          <cell r="G800">
            <v>62.08</v>
          </cell>
          <cell r="H800">
            <v>63.84</v>
          </cell>
          <cell r="I800">
            <v>62.13</v>
          </cell>
          <cell r="J800">
            <v>62.13</v>
          </cell>
          <cell r="K800">
            <v>62.13</v>
          </cell>
          <cell r="L800">
            <v>62.13</v>
          </cell>
        </row>
        <row r="802">
          <cell r="A802">
            <v>1122000163</v>
          </cell>
          <cell r="B802" t="str">
            <v>SUMINISTRO, INSTALACION Y PRUEBA DE TUBERIA DE POLIETILENO DE ALTA DENSIDAD DE 64 MM. (2 1/2") DE DIAMETRO RD-26, INCLUYE: BAJADO DE MATERIAL Y EQUIPO PARA PRUEBAS, ACARREO Y MANIOBRAS LOCALES. INCLUYE TODO LO NECESARIO PARA SU CORRECTA EJECUCION.</v>
          </cell>
          <cell r="C802" t="str">
            <v>M</v>
          </cell>
          <cell r="D802">
            <v>29.99</v>
          </cell>
          <cell r="E802">
            <v>29.99</v>
          </cell>
          <cell r="F802">
            <v>29.99</v>
          </cell>
          <cell r="G802">
            <v>29.99</v>
          </cell>
          <cell r="H802">
            <v>31.95</v>
          </cell>
          <cell r="I802">
            <v>30.05</v>
          </cell>
          <cell r="J802">
            <v>30.05</v>
          </cell>
          <cell r="K802">
            <v>30.05</v>
          </cell>
          <cell r="L802">
            <v>30.05</v>
          </cell>
        </row>
        <row r="804">
          <cell r="A804">
            <v>1122000173</v>
          </cell>
          <cell r="B804" t="str">
            <v>SUMINISTRO, INSTALACION Y PRUEBA DE TUBERIA DE POLIETILENO DE ALTA DENSIDAD DE 64 MM. (2 1/2") DE DIAMETRO RD-32.5, INCLUYE: BAJADO DE MATERIAL Y EQUIPO PARA PRUEBAS, ACARREO Y MANIOBRAS LOCALES. INCLUYE TODO LO NECESARIO PARA SU CORRECTA EJECUCION.</v>
          </cell>
          <cell r="C804" t="str">
            <v>M</v>
          </cell>
          <cell r="D804">
            <v>28.14</v>
          </cell>
          <cell r="E804">
            <v>28.14</v>
          </cell>
          <cell r="F804">
            <v>28.14</v>
          </cell>
          <cell r="G804">
            <v>28.14</v>
          </cell>
          <cell r="H804">
            <v>30.11</v>
          </cell>
          <cell r="I804">
            <v>28.21</v>
          </cell>
          <cell r="J804">
            <v>28.21</v>
          </cell>
          <cell r="K804">
            <v>28.21</v>
          </cell>
          <cell r="L804">
            <v>28.21</v>
          </cell>
        </row>
        <row r="806">
          <cell r="A806">
            <v>1122000183</v>
          </cell>
          <cell r="B806" t="str">
            <v>SUMINISTRO, INSTALACION Y PRUEBA DE TUBERIA DE POLIETILENO DE ALTA DENSIDAD DE 76 MM. (3") DE DIAMETRO RD-26, INCLUYE: BAJADO DE MATERIAL Y EQUIPO PARA PRUEBAS, ACARREO Y MANIOBRAS LOCALES. INCLUYE TODO LO NECESARIO PARA SU CORRECTA EJECUCION.</v>
          </cell>
          <cell r="C806" t="str">
            <v>M</v>
          </cell>
          <cell r="D806">
            <v>37.79</v>
          </cell>
          <cell r="E806">
            <v>37.79</v>
          </cell>
          <cell r="F806">
            <v>37.79</v>
          </cell>
          <cell r="G806">
            <v>37.79</v>
          </cell>
          <cell r="H806">
            <v>39.9</v>
          </cell>
          <cell r="I806">
            <v>37.86</v>
          </cell>
          <cell r="J806">
            <v>37.86</v>
          </cell>
          <cell r="K806">
            <v>37.86</v>
          </cell>
          <cell r="L806">
            <v>37.86</v>
          </cell>
        </row>
        <row r="808">
          <cell r="A808">
            <v>1122000193</v>
          </cell>
          <cell r="B808" t="str">
            <v>SUMINISTRO, INSTALACION Y PRUEBA DE TUBERIA DE POLIETILENO DE ALTA DENSIDAD DE 76 MM. (3") DE DIAMETRO RD-32.5, INCLUYE: BAJADO DE MATERIAL Y EQUIPO PARA PRUEBAS, ACARREO Y MANIOBRAS LOCALES. INCLUYE TODO LO NECESARIO PARA SU CORRECTA EJECUCION.</v>
          </cell>
          <cell r="C808" t="str">
            <v>M</v>
          </cell>
          <cell r="D808">
            <v>37.04</v>
          </cell>
          <cell r="E808">
            <v>37.04</v>
          </cell>
          <cell r="F808">
            <v>37.04</v>
          </cell>
          <cell r="G808">
            <v>37.04</v>
          </cell>
          <cell r="H808">
            <v>39.159999999999997</v>
          </cell>
          <cell r="I808">
            <v>37.1</v>
          </cell>
          <cell r="J808">
            <v>37.1</v>
          </cell>
          <cell r="K808">
            <v>37.1</v>
          </cell>
          <cell r="L808">
            <v>37.1</v>
          </cell>
        </row>
        <row r="810">
          <cell r="B810" t="str">
            <v>Total  Sum. e Inst. de Tuberia Polietileno Alta</v>
          </cell>
        </row>
        <row r="811">
          <cell r="A811" t="str">
            <v>A1123</v>
          </cell>
          <cell r="B811" t="str">
            <v>Sum. e Inst. Pzas. Especiales Fo.Fo.</v>
          </cell>
        </row>
        <row r="812">
          <cell r="A812" t="str">
            <v>A112301</v>
          </cell>
          <cell r="B812" t="str">
            <v>Sum. e Inst. de Tapa Ciega de FoFo</v>
          </cell>
        </row>
        <row r="813">
          <cell r="A813">
            <v>1123000010</v>
          </cell>
          <cell r="B813" t="str">
            <v>SUMINISTRO E INSTALACION DE PIEZAS ESPECIALES DE Fo.Fo. 2" A 3" DE DIAMETRO (CARRETES, CODOS, EXTREMIDADES, TEES, CRUZ, REDUCCIONES, BRIDAS) INCLUYE: LIMPIEZA E INSTALACION DE PIEZAS, PRUEBAS HIDROSTATICA JUNTO CON TUBERIA, ACARREO Y MANIOBRAS LOCALES. IN</v>
          </cell>
          <cell r="C813" t="str">
            <v>Kg</v>
          </cell>
          <cell r="D813">
            <v>59.96</v>
          </cell>
          <cell r="E813">
            <v>59.96</v>
          </cell>
          <cell r="F813">
            <v>59.96</v>
          </cell>
          <cell r="G813">
            <v>59.96</v>
          </cell>
          <cell r="H813">
            <v>61.49</v>
          </cell>
          <cell r="I813">
            <v>60.03</v>
          </cell>
          <cell r="J813">
            <v>60.03</v>
          </cell>
          <cell r="K813">
            <v>60.03</v>
          </cell>
          <cell r="L813">
            <v>60.03</v>
          </cell>
        </row>
        <row r="815">
          <cell r="A815">
            <v>1123000013</v>
          </cell>
          <cell r="B815" t="str">
            <v>SUMINISTRO E INSTALACION DE PIEZAS ESPECIALES DE Fo.Fo. DE 4" A  12" DE DIAMETRO (CARRETES, CODOS, EXTREMIDADES, TEES, CRUZ, REDUCCIONES, BRIDAS) INCLUYE: LIMPIEZA E INSTALACION DE PIEZAS, PRUEBAS HIDROSTATICA JUNTO CON TUBERIA, ACARREO Y MANIOBRAS LOCALE</v>
          </cell>
          <cell r="C815" t="str">
            <v>Kg</v>
          </cell>
          <cell r="D815">
            <v>71.53</v>
          </cell>
          <cell r="E815">
            <v>71.53</v>
          </cell>
          <cell r="F815">
            <v>71.53</v>
          </cell>
          <cell r="G815">
            <v>71.53</v>
          </cell>
          <cell r="H815">
            <v>73.89</v>
          </cell>
          <cell r="I815">
            <v>71.599999999999994</v>
          </cell>
          <cell r="J815">
            <v>71.599999999999994</v>
          </cell>
          <cell r="K815">
            <v>71.599999999999994</v>
          </cell>
          <cell r="L815">
            <v>71.599999999999994</v>
          </cell>
        </row>
        <row r="817">
          <cell r="A817">
            <v>1123000015</v>
          </cell>
          <cell r="B817" t="str">
            <v>SUMINISTRO E INSTALACION DE PIEZAS ESPECIALES DE Fo.Fo. DE 14" A 24" DE DIAMETRO (CARRETES, CODOS, EXTREMIDADES, TEES, CRUZ, REDUCCIONES, BRIDAS) INCLUYE: LIMPIEZA E INSTALACION DE PIEZAS, PRUEBAS HIDROSTATICA JUNTO CON TUBERIA, ACARREO Y MANIOBRAS LOCALE</v>
          </cell>
          <cell r="C817" t="str">
            <v>Kg</v>
          </cell>
          <cell r="D817">
            <v>78</v>
          </cell>
          <cell r="E817">
            <v>78</v>
          </cell>
          <cell r="F817">
            <v>78</v>
          </cell>
          <cell r="G817">
            <v>78</v>
          </cell>
          <cell r="H817">
            <v>80.53</v>
          </cell>
          <cell r="I817">
            <v>78.09</v>
          </cell>
          <cell r="J817">
            <v>78.09</v>
          </cell>
          <cell r="K817">
            <v>78.09</v>
          </cell>
          <cell r="L817">
            <v>78.09</v>
          </cell>
        </row>
        <row r="819">
          <cell r="A819">
            <v>1123000023</v>
          </cell>
          <cell r="B819" t="str">
            <v>SUMINISTRO E INSTALACION DE PIEZAS ESPECIALES DE Fo.Fo. DE 30" a 36" DE DIAMETRO (CARRETES, CODOS, EXTREMIDADES, TEES, CRUZ, REDUCCIONES, BRIDAS) INCLUYE: LIMPIEZA E INSTALACION DE PIEZAS, PRUEBAS HIDROSTATICA JUNTO CON TUBERIA, ACARREO Y MANIOBRAS LOCALE</v>
          </cell>
          <cell r="C819" t="str">
            <v>Kg</v>
          </cell>
          <cell r="D819">
            <v>86.96</v>
          </cell>
          <cell r="E819">
            <v>86.96</v>
          </cell>
          <cell r="F819">
            <v>86.96</v>
          </cell>
          <cell r="G819">
            <v>86.96</v>
          </cell>
          <cell r="H819">
            <v>89.5</v>
          </cell>
          <cell r="I819">
            <v>87.05</v>
          </cell>
          <cell r="J819">
            <v>87.05</v>
          </cell>
          <cell r="K819">
            <v>87.05</v>
          </cell>
          <cell r="L819">
            <v>87.05</v>
          </cell>
        </row>
        <row r="821">
          <cell r="A821">
            <v>1123000033</v>
          </cell>
          <cell r="B821" t="str">
            <v>SUMINISTRO E INSTALACION DE TAPA CIEGA DE 51 MM. (2") DE DIAMETRO DE Fo.Fo.,  INCLUYE: LIMPIEZA E INSTALACION DE PIEZAS, PRUEBA HIDROSTATICA JUNTO CON TUBERIA, ACARREO Y MANIOBRAS LOCALES.  INCLUYE TODO LO NECESARIO PARA SU CORRECTA EJECUCION.</v>
          </cell>
          <cell r="C821" t="str">
            <v>PZA</v>
          </cell>
          <cell r="D821">
            <v>189.64</v>
          </cell>
          <cell r="E821">
            <v>189.64</v>
          </cell>
          <cell r="F821">
            <v>189.64</v>
          </cell>
          <cell r="G821">
            <v>189.64</v>
          </cell>
          <cell r="H821">
            <v>192.69</v>
          </cell>
          <cell r="I821">
            <v>189.77</v>
          </cell>
          <cell r="J821">
            <v>189.77</v>
          </cell>
          <cell r="K821">
            <v>189.77</v>
          </cell>
          <cell r="L821">
            <v>189.77</v>
          </cell>
        </row>
        <row r="823">
          <cell r="A823">
            <v>1123000043</v>
          </cell>
          <cell r="B823" t="str">
            <v>SUMINISTRO E INSTALACION DE TAPA CIEGA DE 65 MM. (2 1/2") DE DIAMETRO DE Fo.Fo.,  INCLUYE: LIMPIEZA E INSTALACION DE PIEZAS, PRUEBA HIDROSTATICA JUNTO CON TUBERIA, ACARREO Y MANIOBRAS LOCALES.   INCLUYE TODO LO NECESARIO PARA SU CORRECTA EJECUCION.</v>
          </cell>
          <cell r="C823" t="str">
            <v>PZA</v>
          </cell>
          <cell r="D823">
            <v>284.47000000000003</v>
          </cell>
          <cell r="E823">
            <v>284.47000000000003</v>
          </cell>
          <cell r="F823">
            <v>284.47000000000003</v>
          </cell>
          <cell r="G823">
            <v>284.47000000000003</v>
          </cell>
          <cell r="H823">
            <v>289.04000000000002</v>
          </cell>
          <cell r="I823">
            <v>284.66000000000003</v>
          </cell>
          <cell r="J823">
            <v>284.66000000000003</v>
          </cell>
          <cell r="K823">
            <v>284.66000000000003</v>
          </cell>
          <cell r="L823">
            <v>284.66000000000003</v>
          </cell>
        </row>
        <row r="825">
          <cell r="A825">
            <v>1123000053</v>
          </cell>
          <cell r="B825" t="str">
            <v>SUMINISTRO E INSTALACION DE TAPA CIEGA DE 76 MM. (3") DE DIAMETRO DE Fo.Fo.,  INCLUYE: LIMPIEZA E INSTALACION DE PIEZAS, PRUEBA HIDROSTATICA JUNTO CON TUBERIA, ACARREO Y MANIOBRAS LOCALES.  INCLUYE TODO LO NECESARIO PARA SU CORRECTA EJECUCION.</v>
          </cell>
          <cell r="C825" t="str">
            <v>PZA</v>
          </cell>
          <cell r="D825">
            <v>383.37</v>
          </cell>
          <cell r="E825">
            <v>383.37</v>
          </cell>
          <cell r="F825">
            <v>383.37</v>
          </cell>
          <cell r="G825">
            <v>383.37</v>
          </cell>
          <cell r="H825">
            <v>389</v>
          </cell>
          <cell r="I825">
            <v>383.6</v>
          </cell>
          <cell r="J825">
            <v>383.6</v>
          </cell>
          <cell r="K825">
            <v>383.6</v>
          </cell>
          <cell r="L825">
            <v>383.6</v>
          </cell>
        </row>
        <row r="827">
          <cell r="A827">
            <v>1123000063</v>
          </cell>
          <cell r="B827" t="str">
            <v>SUMINISTRO E INSTALACION DE TAPA CIEGA DE 102 MM. (4") DE DIAMETRO DE Fo.Fo.,  INCLUYE: LIMPIEZA E INSTALACION DE PIEZAS, PRUEBA HIDROSTATICA JUNTO CON TUBERIA, ACARREO Y MANIOBRAS LOCALES.  INCLUYE TODO LO NECESARIO PARA SU CORRECTA EJECUCION.</v>
          </cell>
          <cell r="C827" t="str">
            <v>PZA</v>
          </cell>
          <cell r="D827">
            <v>220.01</v>
          </cell>
          <cell r="E827">
            <v>220.01</v>
          </cell>
          <cell r="F827">
            <v>220.01</v>
          </cell>
          <cell r="G827">
            <v>220.01</v>
          </cell>
          <cell r="H827">
            <v>235.41</v>
          </cell>
          <cell r="I827">
            <v>220.51</v>
          </cell>
          <cell r="J827">
            <v>220.51</v>
          </cell>
          <cell r="K827">
            <v>220.51</v>
          </cell>
          <cell r="L827">
            <v>220.51</v>
          </cell>
        </row>
        <row r="829">
          <cell r="A829">
            <v>1123000073</v>
          </cell>
          <cell r="B829" t="str">
            <v>SUMINISTRO E INSTALACION DE TAPA CIEGA DE 152 MM. (6") DE DIAMETRO DE Fo.Fo.,  INCLUYE: LIMPIEZA E INSTALACION DE PIEZAS, PRUEBA HIDROSTATICA JUNTO CON TUBERIA, ACARREO Y MANIOBRAS LOCALES.  INCLUYE TODO LO NECESARIO PARA SU CORRECTA EJECUCION.</v>
          </cell>
          <cell r="C829" t="str">
            <v>PZA</v>
          </cell>
          <cell r="D829">
            <v>974.56</v>
          </cell>
          <cell r="E829">
            <v>974.56</v>
          </cell>
          <cell r="F829">
            <v>974.56</v>
          </cell>
          <cell r="G829">
            <v>974.56</v>
          </cell>
          <cell r="H829">
            <v>999.43</v>
          </cell>
          <cell r="I829">
            <v>975.36</v>
          </cell>
          <cell r="J829">
            <v>975.36</v>
          </cell>
          <cell r="K829">
            <v>975.36</v>
          </cell>
          <cell r="L829">
            <v>975.36</v>
          </cell>
        </row>
        <row r="831">
          <cell r="A831">
            <v>1123000083</v>
          </cell>
          <cell r="B831" t="str">
            <v>SUMINISTRO E INSTALACION DE TAPA CIEGA DE 203 MM. (8") DE DIAMETRO DE Fo.Fo.,  INCLUYE: LIMPIEZA E INSTALACION DE PIEZAS, PRUEBA HIDROSTATICA JUNTO CON TUBERIA, ACARREO Y MANIOBRAS LOCALES.  INCLUYE TODO LO NECESARIO PARA SU CORRECTA EJECUCION.</v>
          </cell>
          <cell r="C831" t="str">
            <v>PZA</v>
          </cell>
          <cell r="D831">
            <v>1572.17</v>
          </cell>
          <cell r="E831">
            <v>1572.17</v>
          </cell>
          <cell r="F831">
            <v>1572.17</v>
          </cell>
          <cell r="G831">
            <v>1572.17</v>
          </cell>
          <cell r="H831">
            <v>1614.8</v>
          </cell>
          <cell r="I831">
            <v>1573.56</v>
          </cell>
          <cell r="J831">
            <v>1573.56</v>
          </cell>
          <cell r="K831">
            <v>1573.56</v>
          </cell>
          <cell r="L831">
            <v>1573.56</v>
          </cell>
        </row>
        <row r="833">
          <cell r="A833">
            <v>1123000093</v>
          </cell>
          <cell r="B833" t="str">
            <v>SUMINISTRO E INSTALACION DE TAPA CIEGA DE 254 MM. (10") DE DIAMETRO DE Fo.Fo.,  INCLUYE: LIMPIEZA E INSTALACION DE PIEZAS, PRUEBA HIDROSTATICA JUNTO CON TUBERIA, ACARREO Y MANIOBRAS LOCALES.  INCLUYE TODO LO NECESARIO PARA SU CORRECTA EJECUCION.</v>
          </cell>
          <cell r="C833" t="str">
            <v>PZA</v>
          </cell>
          <cell r="D833">
            <v>2356.63</v>
          </cell>
          <cell r="E833">
            <v>2356.63</v>
          </cell>
          <cell r="F833">
            <v>2356.63</v>
          </cell>
          <cell r="G833">
            <v>2356.63</v>
          </cell>
          <cell r="H833">
            <v>2418.92</v>
          </cell>
          <cell r="I833">
            <v>2358.65</v>
          </cell>
          <cell r="J833">
            <v>2358.65</v>
          </cell>
          <cell r="K833">
            <v>2358.65</v>
          </cell>
          <cell r="L833">
            <v>2358.65</v>
          </cell>
        </row>
        <row r="835">
          <cell r="A835">
            <v>1123000103</v>
          </cell>
          <cell r="B835" t="str">
            <v>SUMINISTRO E INSTALACION DE TAPA CIEGA DE 305 MM. (12") DE DIAMETRO DE Fo.Fo.,  INCLUYE: LIMPIEZA E INSTALACION DE PIEZAS, PRUEBA HIDROSTATICA JUNTO CON TUBERIA, ACARREO Y MANIOBRAS LOCALES.  INCLUYE TODO LO NECESARIO PARA SU CORRECTA EJECUCION.</v>
          </cell>
          <cell r="C835" t="str">
            <v>PZA</v>
          </cell>
          <cell r="D835">
            <v>3141.1</v>
          </cell>
          <cell r="E835">
            <v>3141.1</v>
          </cell>
          <cell r="F835">
            <v>3141.1</v>
          </cell>
          <cell r="G835">
            <v>3141.1</v>
          </cell>
          <cell r="H835">
            <v>3225.87</v>
          </cell>
          <cell r="I835">
            <v>3143.84</v>
          </cell>
          <cell r="J835">
            <v>3143.84</v>
          </cell>
          <cell r="K835">
            <v>3143.84</v>
          </cell>
          <cell r="L835">
            <v>3143.84</v>
          </cell>
        </row>
        <row r="837">
          <cell r="A837">
            <v>1123000113</v>
          </cell>
          <cell r="B837" t="str">
            <v>SUMINISTRO E INSTALACION DE TAPA CIEGA DE 356 MM. (14") DE DIAMETRO DE Fo.Fo.,  INCLUYE: LIMPIEZA E INSTALACION DE PIEZAS, PRUEBA HIDROSTATICA JUNTO CON TUBERIA, ACARREO Y MANIOBRAS LOCALES.  INCLUYE TODO LO NECESARIO PARA SU CORRECTA EJECUCION.</v>
          </cell>
          <cell r="C837" t="str">
            <v>PZA</v>
          </cell>
          <cell r="D837">
            <v>5927.65</v>
          </cell>
          <cell r="E837">
            <v>5927.65</v>
          </cell>
          <cell r="F837">
            <v>5927.65</v>
          </cell>
          <cell r="G837">
            <v>5927.65</v>
          </cell>
          <cell r="H837">
            <v>6046.26</v>
          </cell>
          <cell r="I837">
            <v>5931.85</v>
          </cell>
          <cell r="J837">
            <v>5931.85</v>
          </cell>
          <cell r="K837">
            <v>5931.85</v>
          </cell>
          <cell r="L837">
            <v>5931.85</v>
          </cell>
        </row>
        <row r="839">
          <cell r="A839">
            <v>1123000123</v>
          </cell>
          <cell r="B839" t="str">
            <v>SUMINISTRO E INSTALACION DE TAPA CIEGA DE 406 MM. (16") DE DIAMETRO DE Fo.Fo.,  INCLUYE: LIMPIEZA E INSTALACION DE PIEZAS, PRUEBA HIDROSTATICA JUNTO CON TUBERIA, ACARREO Y MANIOBRAS LOCALES.  INCLUYE TODO LO NECESARIO PARA SU CORRECTA EJECUCION.</v>
          </cell>
          <cell r="C839" t="str">
            <v>PZA</v>
          </cell>
          <cell r="D839">
            <v>7826.1</v>
          </cell>
          <cell r="E839">
            <v>7826.1</v>
          </cell>
          <cell r="F839">
            <v>7826.1</v>
          </cell>
          <cell r="G839">
            <v>7826.1</v>
          </cell>
          <cell r="H839">
            <v>7984.49</v>
          </cell>
          <cell r="I839">
            <v>7831.7</v>
          </cell>
          <cell r="J839">
            <v>7831.7</v>
          </cell>
          <cell r="K839">
            <v>7831.7</v>
          </cell>
          <cell r="L839">
            <v>7831.7</v>
          </cell>
        </row>
        <row r="841">
          <cell r="A841">
            <v>1123000133</v>
          </cell>
          <cell r="B841" t="str">
            <v>SUMINISTRO E INSTALACION DE TAPA CIEGA DE 457 MM. (18") DE DIAMETRO DE Fo.Fo.,  INCLUYE: LIMPIEZA E INSTALACION DE PIEZAS, PRUEBA HIDROSTATICA JUNTO CON TUBERIA, ACARREO Y MANIOBRAS LOCALES.  INCLUYE TODO LO NECESARIO PARA SU CORRECTA EJECUCION.</v>
          </cell>
          <cell r="C841" t="str">
            <v>PZA</v>
          </cell>
          <cell r="D841">
            <v>9439.43</v>
          </cell>
          <cell r="E841">
            <v>9439.43</v>
          </cell>
          <cell r="F841">
            <v>9439.43</v>
          </cell>
          <cell r="G841">
            <v>9439.43</v>
          </cell>
          <cell r="H841">
            <v>9628.74</v>
          </cell>
          <cell r="I841">
            <v>9446.1299999999992</v>
          </cell>
          <cell r="J841">
            <v>9446.1299999999992</v>
          </cell>
          <cell r="K841">
            <v>9446.1299999999992</v>
          </cell>
          <cell r="L841">
            <v>9446.1299999999992</v>
          </cell>
        </row>
        <row r="843">
          <cell r="A843">
            <v>1123000143</v>
          </cell>
          <cell r="B843" t="str">
            <v>SUMINISTRO E INSTALACION DE TAPA CIEGA DE 508 MM. (20") DE DIAMETRO DE Fo.Fo.,  INCLUYE: LIMPIEZA E INSTALACION DE PIEZAS, PRUEBA HIDROSTATICA JUNTO CON TUBERIA, ACARREO Y MANIOBRAS LOCALES.  INCLUYE TODO LO NECESARIO PARA SU CORRECTA EJECUCION.</v>
          </cell>
          <cell r="C843" t="str">
            <v>PZA</v>
          </cell>
          <cell r="D843">
            <v>12135.25</v>
          </cell>
          <cell r="E843">
            <v>12135.25</v>
          </cell>
          <cell r="F843">
            <v>12135.25</v>
          </cell>
          <cell r="G843">
            <v>12135.25</v>
          </cell>
          <cell r="H843">
            <v>12379.84</v>
          </cell>
          <cell r="I843">
            <v>12143.91</v>
          </cell>
          <cell r="J843">
            <v>12143.91</v>
          </cell>
          <cell r="K843">
            <v>12143.91</v>
          </cell>
          <cell r="L843">
            <v>12143.91</v>
          </cell>
        </row>
        <row r="845">
          <cell r="A845">
            <v>1123000153</v>
          </cell>
          <cell r="B845" t="str">
            <v>SUMINISTRO E INSTALACION DE TAPA CIEGA DE 610 MM. (24") DE DIAMETRO DE Fo.Fo.,  INCLUYE: LIMPIEZA E INSTALACION DE PIEZAS, PRUEBA HIDROSTATICA JUNTO CON TUBERIA, ACARREO Y MANIOBRAS LOCALES.  INCLUYE TODO LO NECESARIO PARA SU CORRECTA EJECUCION.</v>
          </cell>
          <cell r="C845" t="str">
            <v>PZA</v>
          </cell>
          <cell r="D845">
            <v>12196.2</v>
          </cell>
          <cell r="E845">
            <v>12196.2</v>
          </cell>
          <cell r="F845">
            <v>12196.2</v>
          </cell>
          <cell r="G845">
            <v>12196.2</v>
          </cell>
          <cell r="H845">
            <v>12561.41</v>
          </cell>
          <cell r="I845">
            <v>12209.12</v>
          </cell>
          <cell r="J845">
            <v>12209.12</v>
          </cell>
          <cell r="K845">
            <v>12209.12</v>
          </cell>
          <cell r="L845">
            <v>12209.12</v>
          </cell>
        </row>
        <row r="847">
          <cell r="A847">
            <v>1123000163</v>
          </cell>
          <cell r="B847" t="str">
            <v>SUMINISTRO E INSTALACION DE TAPA CIEGA DE 762 MM. (30") DE DIAMETRO DE Fo.Fo.,  INCLUYE: LIMPIEZA E INSTALACION DE PIEZAS, PRUEBA HIDROSTATICA JUNTO CON TUBERIA, ACARREO Y MANIOBRAS LOCALES.  INCLUYE TODO LO NECESARIO PARA SU CORRECTA EJECUCION.</v>
          </cell>
          <cell r="C847" t="str">
            <v>PZA</v>
          </cell>
          <cell r="D847">
            <v>21448.15</v>
          </cell>
          <cell r="E847">
            <v>21448.15</v>
          </cell>
          <cell r="F847">
            <v>21448.15</v>
          </cell>
          <cell r="G847">
            <v>21448.15</v>
          </cell>
          <cell r="H847">
            <v>22052.36</v>
          </cell>
          <cell r="I847">
            <v>21469.5</v>
          </cell>
          <cell r="J847">
            <v>21469.5</v>
          </cell>
          <cell r="K847">
            <v>21469.5</v>
          </cell>
          <cell r="L847">
            <v>21469.5</v>
          </cell>
        </row>
        <row r="849">
          <cell r="A849">
            <v>1123000173</v>
          </cell>
          <cell r="B849" t="str">
            <v>SUMINISTRO E INSTALACION DE TAPA CIEGA DE 914 MM. (36") DE DIAMETRO DE Fo.Fo.,  INCLUYE: LIMPIEZA E INSTALACION DE PIEZAS, PRUEBA HIDROSTATICA JUNTO CON TUBERIA, ACARREO Y MANIOBRAS LOCALES.  INCLUYE TODO LO NECESARIO PARA SU CORRECTA EJECUCION.</v>
          </cell>
          <cell r="C849" t="str">
            <v>PZA</v>
          </cell>
          <cell r="D849">
            <v>35218.879999999997</v>
          </cell>
          <cell r="E849">
            <v>35218.879999999997</v>
          </cell>
          <cell r="F849">
            <v>35218.879999999997</v>
          </cell>
          <cell r="G849">
            <v>35218.879999999997</v>
          </cell>
          <cell r="H849">
            <v>36165.22</v>
          </cell>
          <cell r="I849">
            <v>35252.32</v>
          </cell>
          <cell r="J849">
            <v>35252.32</v>
          </cell>
          <cell r="K849">
            <v>35252.32</v>
          </cell>
          <cell r="L849">
            <v>35252.32</v>
          </cell>
        </row>
        <row r="851">
          <cell r="B851" t="str">
            <v>Total  Sum. e Inst. de Piezas Especiales</v>
          </cell>
        </row>
        <row r="852">
          <cell r="A852" t="str">
            <v>A112302</v>
          </cell>
          <cell r="B852" t="str">
            <v>Sum. e Inst. de Junta Gibault y Junta Mecanica Universal</v>
          </cell>
        </row>
        <row r="853">
          <cell r="A853">
            <v>1123000483</v>
          </cell>
          <cell r="B853" t="str">
            <v>SUMINISTRO E INSTALACION DE JUNTA GIBAULT COMPLETA 51 MM. (2") DE DIAMETRO, A-5, A-7, INCLUYE: LIMPIEZA E INSTALACION DE PIEZAS, PRUEBAS HIDROSTATICA (JUNTO CON TUBERIA), ACARREO Y MANIOBRAS LOCALES. INCLUYE TODO LO NECESARIO PARA SU CORRECTA EJECUCION.</v>
          </cell>
          <cell r="C853" t="str">
            <v>PZA</v>
          </cell>
          <cell r="D853">
            <v>182.51</v>
          </cell>
          <cell r="E853">
            <v>182.51</v>
          </cell>
          <cell r="F853">
            <v>182.51</v>
          </cell>
          <cell r="G853">
            <v>182.51</v>
          </cell>
          <cell r="H853">
            <v>188.5</v>
          </cell>
          <cell r="I853">
            <v>182.76</v>
          </cell>
          <cell r="J853">
            <v>182.76</v>
          </cell>
          <cell r="K853">
            <v>182.76</v>
          </cell>
          <cell r="L853">
            <v>182.76</v>
          </cell>
        </row>
        <row r="855">
          <cell r="A855">
            <v>1123000493</v>
          </cell>
          <cell r="B855" t="str">
            <v>SUMINISTRO E INSTALACION DE JUNTA GIBAULT COMPLETA 63 MM. (2 1/2") DE DIAMETRO, A-5, A-7, INCLUYE: LIMPIEZA E INSTALACION DE PIEZAS, PRUEBAS HIDROSTATICA  (JUNTO CON TUBERIA), ACARREO Y MANIOBRAS LOCALES. INCLUYE TODO LO NECESARIO PARA SU CORRECTA EJECUCI</v>
          </cell>
          <cell r="C855" t="str">
            <v>PZA</v>
          </cell>
          <cell r="D855">
            <v>188.55</v>
          </cell>
          <cell r="E855">
            <v>188.55</v>
          </cell>
          <cell r="F855">
            <v>188.55</v>
          </cell>
          <cell r="G855">
            <v>188.55</v>
          </cell>
          <cell r="H855">
            <v>196.07</v>
          </cell>
          <cell r="I855">
            <v>188.85</v>
          </cell>
          <cell r="J855">
            <v>188.85</v>
          </cell>
          <cell r="K855">
            <v>188.85</v>
          </cell>
          <cell r="L855">
            <v>188.85</v>
          </cell>
        </row>
        <row r="857">
          <cell r="A857">
            <v>1123000503</v>
          </cell>
          <cell r="B857" t="str">
            <v>SUMINISTRO E INSTALACION DE JUNTA GIBAULT COMPLETA 76 MM. (3") DE DIAMETRO, A-5, A-7, INCLUYE: LIMPIEZA E INSTALACION DE PIEZAS, PRUEBAS HIDROSTATICA (JUNTO CON TUBERIA), ACARREO Y MANIOBRAS LOCALES. INCLUYE TODO LO NECESARIO PARA SU CORRECTA EJECUCION.</v>
          </cell>
          <cell r="C857" t="str">
            <v>PZA</v>
          </cell>
          <cell r="D857">
            <v>237.21</v>
          </cell>
          <cell r="E857">
            <v>237.21</v>
          </cell>
          <cell r="F857">
            <v>237.21</v>
          </cell>
          <cell r="G857">
            <v>237.21</v>
          </cell>
          <cell r="H857">
            <v>246.51</v>
          </cell>
          <cell r="I857">
            <v>237.59</v>
          </cell>
          <cell r="J857">
            <v>237.59</v>
          </cell>
          <cell r="K857">
            <v>237.59</v>
          </cell>
          <cell r="L857">
            <v>237.59</v>
          </cell>
        </row>
        <row r="859">
          <cell r="A859">
            <v>1123000513</v>
          </cell>
          <cell r="B859" t="str">
            <v>SUMINISTRO E INSTALACION DE JUNTA GIBAULT COMPLETA 102 MM. (4") DE DIAMETRO, A-5, A-7, INCLUYE: LIMPIEZA E INSTALACION DE PIEZAS, PRUEBAS HIDROSTATICA (JUNTO CON TUBERIA), ACARREO Y MANIOBRAS LOCALES. INCLUYE TODO LO NECESARIO PARA SU CORRECTA EJECUCION.</v>
          </cell>
          <cell r="C859" t="str">
            <v>PZA</v>
          </cell>
          <cell r="D859">
            <v>324.68</v>
          </cell>
          <cell r="E859">
            <v>324.68</v>
          </cell>
          <cell r="F859">
            <v>324.68</v>
          </cell>
          <cell r="G859">
            <v>324.68</v>
          </cell>
          <cell r="H859">
            <v>337.32</v>
          </cell>
          <cell r="I859">
            <v>325.2</v>
          </cell>
          <cell r="J859">
            <v>325.2</v>
          </cell>
          <cell r="K859">
            <v>325.2</v>
          </cell>
          <cell r="L859">
            <v>325.2</v>
          </cell>
        </row>
        <row r="861">
          <cell r="A861">
            <v>1123000523</v>
          </cell>
          <cell r="B861" t="str">
            <v>SUMINISTRO E INSTALACION DE JUNTA GIBAULT COMPLETA 152 MM. (6") DE DIAMETRO, A-5, A-7, INCLUYE: LIMPIEZA E INSTALACION DE PIEZAS, PRUEBAS HIDROSTATICA, (JUNTO CON TUBERIA), ACARREO Y MANIOBRAS LOCALES. INCLUYE TODO LO NECESARIO PARA SU CORRECTA EJECUCION.</v>
          </cell>
          <cell r="C861" t="str">
            <v>PZA</v>
          </cell>
          <cell r="D861">
            <v>480.07</v>
          </cell>
          <cell r="E861">
            <v>480.07</v>
          </cell>
          <cell r="F861">
            <v>480.07</v>
          </cell>
          <cell r="G861">
            <v>480.07</v>
          </cell>
          <cell r="H861">
            <v>503.34</v>
          </cell>
          <cell r="I861">
            <v>481.03</v>
          </cell>
          <cell r="J861">
            <v>481.03</v>
          </cell>
          <cell r="K861">
            <v>481.03</v>
          </cell>
          <cell r="L861">
            <v>481.03</v>
          </cell>
        </row>
        <row r="864">
          <cell r="A864">
            <v>1123000533</v>
          </cell>
          <cell r="B864" t="str">
            <v>SUMINISTRO E INSTALACION DE JUNTA GIBAULT COMPLETA 203 MM. (8") DE DIAMETRO, A-5, A-7, INCLUYE: LIMPIEZA E INSTALACION DE PIEZAS, PRUEBAS HIDROSTATICA, (JUNTO CON TUBERIA), ACARREO Y MANIOBRAS LOCALES. INCLUYE TODO LO NECESARIO PARA SU CORRECTA EJECUCION.</v>
          </cell>
          <cell r="C864" t="str">
            <v>PZA</v>
          </cell>
          <cell r="D864">
            <v>723.05</v>
          </cell>
          <cell r="E864">
            <v>723.05</v>
          </cell>
          <cell r="F864">
            <v>723.05</v>
          </cell>
          <cell r="G864">
            <v>723.05</v>
          </cell>
          <cell r="H864">
            <v>757.38</v>
          </cell>
          <cell r="I864">
            <v>724.44</v>
          </cell>
          <cell r="J864">
            <v>724.44</v>
          </cell>
          <cell r="K864">
            <v>724.44</v>
          </cell>
          <cell r="L864">
            <v>724.44</v>
          </cell>
        </row>
        <row r="866">
          <cell r="A866">
            <v>1123000543</v>
          </cell>
          <cell r="B866" t="str">
            <v>SUMINISTRO E INSTALACION DE JUNTA GIBAULT COMPLETA 254 MM. (10") DE DIAMETRO, A-5, A-7, INCLUYE: LIMPIEZA E INSTALACION DE PIEZAS, PRUEBAS HIDROSTATICA, (JUNTO CON TUBERIA), ACARREO Y MANIOBRAS LOCALES. INCLUYE TODO LO NECESARIO PARA SU CORRECTA EJECUCION</v>
          </cell>
          <cell r="C866" t="str">
            <v>PZA</v>
          </cell>
          <cell r="D866">
            <v>939.71</v>
          </cell>
          <cell r="E866">
            <v>939.71</v>
          </cell>
          <cell r="F866">
            <v>939.71</v>
          </cell>
          <cell r="G866">
            <v>939.71</v>
          </cell>
          <cell r="H866">
            <v>984.44</v>
          </cell>
          <cell r="I866">
            <v>941.53</v>
          </cell>
          <cell r="J866">
            <v>941.53</v>
          </cell>
          <cell r="K866">
            <v>941.53</v>
          </cell>
          <cell r="L866">
            <v>941.53</v>
          </cell>
        </row>
        <row r="868">
          <cell r="A868">
            <v>1123000553</v>
          </cell>
          <cell r="B868" t="str">
            <v>SUMINISTRO E INSTALACION DE JUNTA GIBAULT COMPLETA 305 MM. (12") DE DIAMETRO, A-5, A-7, INCLUYE: LIMPIEZA E INSTALACION DE PIEZAS, PRUEBAS HIDROSTATICA (JUNTO CON TUBERIA), ACARREO Y MANIOBRAS LOCALES. INCLUYE TODO LO NECESARIO PARA SU CORRECTA EJECUCION.</v>
          </cell>
          <cell r="C868" t="str">
            <v>PZA</v>
          </cell>
          <cell r="D868">
            <v>1092.83</v>
          </cell>
          <cell r="E868">
            <v>1092.83</v>
          </cell>
          <cell r="F868">
            <v>1092.83</v>
          </cell>
          <cell r="G868">
            <v>1092.83</v>
          </cell>
          <cell r="H868">
            <v>1148.2</v>
          </cell>
          <cell r="I868">
            <v>1095.08</v>
          </cell>
          <cell r="J868">
            <v>1095.08</v>
          </cell>
          <cell r="K868">
            <v>1095.08</v>
          </cell>
          <cell r="L868">
            <v>1095.08</v>
          </cell>
        </row>
        <row r="870">
          <cell r="A870">
            <v>1123000563</v>
          </cell>
          <cell r="B870" t="str">
            <v>SUMINISTRO E INSTALACION DE JUNTA GIBAULT COMPLETA 356 MM. (14") DE DIAMETRO, A-5, A-7,INCLUYE: LIMPIEZA E INSTALACION DE PIEZAS, PRUEBAS HIDROSTATICA, (JUNTO CON TUBERIA), ACARREO Y MANIOBRAS LOCALES. INCLUYE TODO LO NECESARIO PARA SU CORRECTA EJECUCION.</v>
          </cell>
          <cell r="C870" t="str">
            <v>PZA</v>
          </cell>
          <cell r="D870">
            <v>2067.0300000000002</v>
          </cell>
          <cell r="E870">
            <v>2067.0300000000002</v>
          </cell>
          <cell r="F870">
            <v>2067.0300000000002</v>
          </cell>
          <cell r="G870">
            <v>2067.0300000000002</v>
          </cell>
          <cell r="H870">
            <v>2172.2199999999998</v>
          </cell>
          <cell r="I870">
            <v>2071.29</v>
          </cell>
          <cell r="J870">
            <v>2071.29</v>
          </cell>
          <cell r="K870">
            <v>2071.29</v>
          </cell>
          <cell r="L870">
            <v>2071.29</v>
          </cell>
        </row>
        <row r="872">
          <cell r="A872">
            <v>1123000573</v>
          </cell>
          <cell r="B872" t="str">
            <v>SUMINISTRO E INSTALACION DE JUNTA GIBAULT COMPLETA 406 MM. (16") DE DIAMETRO, A-5, A-7, INCLUYE: LIMPIEZA E INSTALACION DE PIEZAS, PRUEBAS HIDROSTATICA, (JUNTO CON TUBERIA), ACARREO Y MANIOBRAS LOCALES. INCLUYE TODO LO NECESARIO PARA SU CORRECTA EJECUCION</v>
          </cell>
          <cell r="C872" t="str">
            <v>PZA</v>
          </cell>
          <cell r="D872">
            <v>2962.43</v>
          </cell>
          <cell r="E872">
            <v>2962.43</v>
          </cell>
          <cell r="F872">
            <v>2962.43</v>
          </cell>
          <cell r="G872">
            <v>2962.43</v>
          </cell>
          <cell r="H872">
            <v>3064.31</v>
          </cell>
          <cell r="I872">
            <v>2966.55</v>
          </cell>
          <cell r="J872">
            <v>2966.55</v>
          </cell>
          <cell r="K872">
            <v>2966.55</v>
          </cell>
          <cell r="L872">
            <v>2966.55</v>
          </cell>
        </row>
        <row r="874">
          <cell r="A874">
            <v>1123000583</v>
          </cell>
          <cell r="B874" t="str">
            <v>SUMINISTRO E INSTALACION DE JUNTA GIBAULT COMPLETA 450 MM. (18") DE DIAMETRO, A-5, A-7, INCLUYE: LIMPIEZA E INSTALACION DE PIEZAS, PRUEBAS HIDROSTATICA (JUNTO CON TUBERIA), ACARREO Y MANIOBRAS LOCALES. INCLUYE TODO LO NECESARIO PARA SU CORRECTA EJECUCION.</v>
          </cell>
          <cell r="C874" t="str">
            <v>PZA</v>
          </cell>
          <cell r="D874">
            <v>3900.24</v>
          </cell>
          <cell r="E874">
            <v>3900.24</v>
          </cell>
          <cell r="F874">
            <v>3900.24</v>
          </cell>
          <cell r="G874">
            <v>3900.24</v>
          </cell>
          <cell r="H874">
            <v>4038.2</v>
          </cell>
          <cell r="I874">
            <v>3905.83</v>
          </cell>
          <cell r="J874">
            <v>3905.83</v>
          </cell>
          <cell r="K874">
            <v>3905.83</v>
          </cell>
          <cell r="L874">
            <v>3905.83</v>
          </cell>
        </row>
        <row r="876">
          <cell r="A876">
            <v>1123000593</v>
          </cell>
          <cell r="B876" t="str">
            <v>SUMINISTRO E INSTALACION DE JUNTA GIBAULT COMPLETA 508 MM. (20") DE DIAMETRO, A-5, A-7, INCLUYE: LIMPIEZA E INSTALACION DE PIEZAS, PRUEBAS HIDROSTATICA (JUNTO CON TUBERIA), ACARREO Y MANIOBRAS LOCALES. INCLUYE TODO LO NECESARIO PARA SU CORRECTA EJECUCION.</v>
          </cell>
          <cell r="C876" t="str">
            <v>PZA</v>
          </cell>
          <cell r="D876">
            <v>4690.46</v>
          </cell>
          <cell r="E876">
            <v>4690.46</v>
          </cell>
          <cell r="F876">
            <v>4690.46</v>
          </cell>
          <cell r="G876">
            <v>4690.46</v>
          </cell>
          <cell r="H876">
            <v>4852.09</v>
          </cell>
          <cell r="I876">
            <v>4697</v>
          </cell>
          <cell r="J876">
            <v>4697</v>
          </cell>
          <cell r="K876">
            <v>4697</v>
          </cell>
          <cell r="L876">
            <v>4697</v>
          </cell>
        </row>
        <row r="878">
          <cell r="A878">
            <v>1123000603</v>
          </cell>
          <cell r="B878" t="str">
            <v>SUMINISTRO E INSTALACION DE JUNTA GIBAULT COMPLETA 610 MM. (24") DE DIAMETRO, A-5, A-7, INCLUYE: LIMPIEZA E INSTALACION DE PIEZAS, PRUEBAS HIDROSTATICA (JUNTO CON TUBERIA), ACARREO Y MANIOBRAS LOCALES. INCLUYE TODO LO NECESARIO PARA SU CORRECTA EJECUCION.</v>
          </cell>
          <cell r="C878" t="str">
            <v>PZA</v>
          </cell>
          <cell r="D878">
            <v>5435.12</v>
          </cell>
          <cell r="E878">
            <v>5435.12</v>
          </cell>
          <cell r="F878">
            <v>5435.12</v>
          </cell>
          <cell r="G878">
            <v>5435.12</v>
          </cell>
          <cell r="H878">
            <v>5656.57</v>
          </cell>
          <cell r="I878">
            <v>5444.08</v>
          </cell>
          <cell r="J878">
            <v>5444.08</v>
          </cell>
          <cell r="K878">
            <v>5444.08</v>
          </cell>
          <cell r="L878">
            <v>5444.08</v>
          </cell>
        </row>
        <row r="880">
          <cell r="A880">
            <v>1123000613</v>
          </cell>
          <cell r="B880" t="str">
            <v>SUMINISTRO E INSTALACION DE JUNTA GIBAULT COMPLETA 750 MM. (30") DE DIAMETRO, A-5, A-7, INCLUYE: LIMPIEZA E INSTALACION DE PIEZAS, PRUEBAS HIDROSTATICA (JUNTO CON TUBERIA), ACARREO Y MANIOBRAS LOCALES. INCLUYE TODO LO NECESARIO PARA SU CORRECTA EJECUCION.</v>
          </cell>
          <cell r="C880" t="str">
            <v>PZA</v>
          </cell>
          <cell r="D880">
            <v>10037.92</v>
          </cell>
          <cell r="E880">
            <v>10037.92</v>
          </cell>
          <cell r="F880">
            <v>10037.92</v>
          </cell>
          <cell r="G880">
            <v>10037.92</v>
          </cell>
          <cell r="H880">
            <v>10421.01</v>
          </cell>
          <cell r="I880">
            <v>10053.42</v>
          </cell>
          <cell r="J880">
            <v>10053.42</v>
          </cell>
          <cell r="K880">
            <v>10053.42</v>
          </cell>
          <cell r="L880">
            <v>10053.42</v>
          </cell>
        </row>
        <row r="882">
          <cell r="A882">
            <v>1123000623</v>
          </cell>
          <cell r="B882" t="str">
            <v>SUMINISTRO E INSTALACION DE JUNTA GIBAULT COMPLETA 914 MM. (36") DE DIAMETRO, A-5, A-7, INCLUYE: LIMPIEZA E INSTALACION DE PIEZAS, PRUEBAS HIDROSTATICA (JUNTO CON TUBERIA), ACARREO Y MANIOBRAS LOCALES. INCLUYE TODO LO NECESARIO PARA SU CORRECTA EJECUCION.</v>
          </cell>
          <cell r="C882" t="str">
            <v>PZA</v>
          </cell>
          <cell r="D882">
            <v>11295.75</v>
          </cell>
          <cell r="E882">
            <v>11295.75</v>
          </cell>
          <cell r="F882">
            <v>11295.75</v>
          </cell>
          <cell r="G882">
            <v>11295.75</v>
          </cell>
          <cell r="H882">
            <v>11865.95</v>
          </cell>
          <cell r="I882">
            <v>11318.82</v>
          </cell>
          <cell r="J882">
            <v>11318.82</v>
          </cell>
          <cell r="K882">
            <v>11318.82</v>
          </cell>
          <cell r="L882">
            <v>11318.82</v>
          </cell>
        </row>
        <row r="884">
          <cell r="A884">
            <v>1123000633</v>
          </cell>
          <cell r="B884" t="str">
            <v>SUMINISTRO E INSTALACION DE JUNTA GIBAULT COMPLETA DE 51 MM (2") DE DIAMETRO A-10, INCLUYE: LIMPIEZA E INSTALACION DE PIEZA, PRUEBAS HIDROSTATICA (JUNTO CON TUBERIA), ACARREO Y MANIOBRAS LOCALES. INCLUYE TODO LO NECESARIO PARA SU CORRECTA EJECUCION.</v>
          </cell>
          <cell r="C884" t="str">
            <v>PZA</v>
          </cell>
          <cell r="D884">
            <v>160.31</v>
          </cell>
          <cell r="E884">
            <v>160.31</v>
          </cell>
          <cell r="F884">
            <v>160.31</v>
          </cell>
          <cell r="G884">
            <v>160.31</v>
          </cell>
          <cell r="H884">
            <v>166.3</v>
          </cell>
          <cell r="I884">
            <v>160.55000000000001</v>
          </cell>
          <cell r="J884">
            <v>160.55000000000001</v>
          </cell>
          <cell r="K884">
            <v>160.55000000000001</v>
          </cell>
          <cell r="L884">
            <v>160.55000000000001</v>
          </cell>
        </row>
        <row r="886">
          <cell r="A886">
            <v>1123000643</v>
          </cell>
          <cell r="B886" t="str">
            <v>SUMINISTRO E INSTALACION DE JUNTA GIBAULT COMPLETA DE 63 MM (2 1/2") DE DIAMETRO A-10, INCLUYE: LIMPIEZA E INSTALACION DE PIEZA, PRUEBAS HIDROSTATICA (JUNTO CON TUBERIA), ACARREO Y MANIOBRAS LOCALES. INCLUYE TODO LO NECESARIO PARA SU CORRECTA EJECUCION.</v>
          </cell>
          <cell r="C886" t="str">
            <v>PZA</v>
          </cell>
          <cell r="D886">
            <v>166.33</v>
          </cell>
          <cell r="E886">
            <v>166.33</v>
          </cell>
          <cell r="F886">
            <v>166.33</v>
          </cell>
          <cell r="G886">
            <v>166.33</v>
          </cell>
          <cell r="H886">
            <v>173.86</v>
          </cell>
          <cell r="I886">
            <v>166.64</v>
          </cell>
          <cell r="J886">
            <v>166.64</v>
          </cell>
          <cell r="K886">
            <v>166.64</v>
          </cell>
          <cell r="L886">
            <v>166.64</v>
          </cell>
        </row>
        <row r="888">
          <cell r="A888">
            <v>1123000653</v>
          </cell>
          <cell r="B888" t="str">
            <v>SUMINISTRO E INSTALACION DE JUNTA GIBAULT COMPLETA DE 76 MM (3") DE DIAMETRO A-10, INCLUYE: LIMPIEZA E INSTALACION DE PIEZA, PRUEBAS HIDROSTATICA (JUNTO CON TUBERIA), ACARREO Y MANIOBRAS LOCALES. INCLUYE TODO LO NECESARIO PARA SU CORRECTA EJECUCION.</v>
          </cell>
          <cell r="C888" t="str">
            <v>PZA</v>
          </cell>
          <cell r="D888">
            <v>208.96</v>
          </cell>
          <cell r="E888">
            <v>208.96</v>
          </cell>
          <cell r="F888">
            <v>208.96</v>
          </cell>
          <cell r="G888">
            <v>208.96</v>
          </cell>
          <cell r="H888">
            <v>218.27</v>
          </cell>
          <cell r="I888">
            <v>209.35</v>
          </cell>
          <cell r="J888">
            <v>209.35</v>
          </cell>
          <cell r="K888">
            <v>209.35</v>
          </cell>
          <cell r="L888">
            <v>209.35</v>
          </cell>
        </row>
        <row r="890">
          <cell r="A890">
            <v>1123000663</v>
          </cell>
          <cell r="B890" t="str">
            <v>SUMINISTRO E INSTALACION DE JUNTA GIBAULT COMPLETA DE 102 MM (4") DE DIAMETRO A-10, INCLUYE: LIMPIEZA E INSTALACION DE PIEZA, PRUEBAS HIDROSTATICA (JUNTO CON TUBERIA), ACARREO Y MANIOBRAS LOCALES. INCLUYE TODO LO NECESARIO PARA SU CORRECTA EJECUCION.</v>
          </cell>
          <cell r="C890" t="str">
            <v>PZA</v>
          </cell>
          <cell r="D890">
            <v>285.83999999999997</v>
          </cell>
          <cell r="E890">
            <v>285.83999999999997</v>
          </cell>
          <cell r="F890">
            <v>285.83999999999997</v>
          </cell>
          <cell r="G890">
            <v>285.83999999999997</v>
          </cell>
          <cell r="H890">
            <v>298.49</v>
          </cell>
          <cell r="I890">
            <v>286.36</v>
          </cell>
          <cell r="J890">
            <v>286.36</v>
          </cell>
          <cell r="K890">
            <v>286.36</v>
          </cell>
          <cell r="L890">
            <v>286.36</v>
          </cell>
        </row>
        <row r="892">
          <cell r="A892">
            <v>1123000673</v>
          </cell>
          <cell r="B892" t="str">
            <v>SUMINISTRO E INSTALACION DE JUNTA GIBAULT COMPLETA DE 152 MM (6") DE DIAMETRO A-10, INCLUYE: LIMPIEZA E INSTALACION DE PIEZA, PRUEBAS HIDROSTATICA (JUNTO CON TUBERIA), ACARREO Y MANIOBRAS LOCALES. INCLUYE TODO LO NECESARIO PARA SU CORRECTA EJECUCION.</v>
          </cell>
          <cell r="C892" t="str">
            <v>PZA</v>
          </cell>
          <cell r="D892">
            <v>425.32</v>
          </cell>
          <cell r="E892">
            <v>425.32</v>
          </cell>
          <cell r="F892">
            <v>425.32</v>
          </cell>
          <cell r="G892">
            <v>425.32</v>
          </cell>
          <cell r="H892">
            <v>448.58</v>
          </cell>
          <cell r="I892">
            <v>426.27</v>
          </cell>
          <cell r="J892">
            <v>426.27</v>
          </cell>
          <cell r="K892">
            <v>426.27</v>
          </cell>
          <cell r="L892">
            <v>426.27</v>
          </cell>
        </row>
        <row r="894">
          <cell r="A894">
            <v>1123000683</v>
          </cell>
          <cell r="B894" t="str">
            <v>SUMINISTRO E INSTALACION DE JUNTA GIBAULT COMPLETA DE 203 MM (8") DE DIAMETRO A-10, INCLUYE: LIMPIEZA E INSTALACION DE PIEZA, PRUEBA HIDROSTATICA (JUNTO CON TUBERIA), ACARREO Y MANIOBRAS LOCALES. INCLUYE TODO LO NECESARIO PARA SU CORRECTA EJECUCION.</v>
          </cell>
          <cell r="C894" t="str">
            <v>PZA</v>
          </cell>
          <cell r="D894">
            <v>640.21</v>
          </cell>
          <cell r="E894">
            <v>640.21</v>
          </cell>
          <cell r="F894">
            <v>640.21</v>
          </cell>
          <cell r="G894">
            <v>640.21</v>
          </cell>
          <cell r="H894">
            <v>674.54</v>
          </cell>
          <cell r="I894">
            <v>641.6</v>
          </cell>
          <cell r="J894">
            <v>641.6</v>
          </cell>
          <cell r="K894">
            <v>641.6</v>
          </cell>
          <cell r="L894">
            <v>641.6</v>
          </cell>
        </row>
        <row r="896">
          <cell r="A896">
            <v>1123000693</v>
          </cell>
          <cell r="B896" t="str">
            <v>SUMINISTRO E INSTALACION DE JUNTA GIBAULT COMPLETA DE 254 MM (10") DE DIAMETRO A-10, INCLUYE: LIMPIEZA E INSTALACION DE PIEZAS, PRUEBA HIDROSTATICA (JUNTO CON TUBERIA), ACARREO Y MANIOBRAS LOCALES. INCLUYE TODO LO NECESARIO PARA SU CORRECTA EJECUCION.</v>
          </cell>
          <cell r="C896" t="str">
            <v>PZA</v>
          </cell>
          <cell r="D896">
            <v>832.11</v>
          </cell>
          <cell r="E896">
            <v>832.11</v>
          </cell>
          <cell r="F896">
            <v>832.11</v>
          </cell>
          <cell r="G896">
            <v>832.11</v>
          </cell>
          <cell r="H896">
            <v>876.83</v>
          </cell>
          <cell r="I896">
            <v>833.92</v>
          </cell>
          <cell r="J896">
            <v>833.92</v>
          </cell>
          <cell r="K896">
            <v>833.92</v>
          </cell>
          <cell r="L896">
            <v>833.92</v>
          </cell>
        </row>
        <row r="898">
          <cell r="A898">
            <v>1123000703</v>
          </cell>
          <cell r="B898" t="str">
            <v>SUMINISTRO E INSTALACION DE JUNTA GIBAULT COMPLETA DE 305 MM (12") DE DIAMETRO A-10, INCLUYE: LIMPIEZA E INSTALACION DE PIEZA, PRUEBAS HIDROSTATICA (JUNTO CON TUBERIA), ACARREO Y MANIOBRAS LOCALES. INCLUYE TODO LO NECESARIO PARA SU CORRECTA EJECUCION.</v>
          </cell>
          <cell r="C898" t="str">
            <v>PZA</v>
          </cell>
          <cell r="D898">
            <v>1092.83</v>
          </cell>
          <cell r="E898">
            <v>1092.83</v>
          </cell>
          <cell r="F898">
            <v>1092.83</v>
          </cell>
          <cell r="G898">
            <v>1092.83</v>
          </cell>
          <cell r="H898">
            <v>1148.2</v>
          </cell>
          <cell r="I898">
            <v>1095.08</v>
          </cell>
          <cell r="J898">
            <v>1095.08</v>
          </cell>
          <cell r="K898">
            <v>1095.08</v>
          </cell>
          <cell r="L898">
            <v>1095.08</v>
          </cell>
        </row>
        <row r="900">
          <cell r="A900">
            <v>1123000713</v>
          </cell>
          <cell r="B900" t="str">
            <v>SUMINISTRO E INSTALACION DE JUNTA GIBAULT COMPLETA DE 356 MM (14") DE DIAMETRO A-10, INCLUYE: LIMPIEZA E INSTALACION DE PIEZA, PRUEBAS HIDROSTATICA (JUNTO CON TUBERIA), ACARREO Y MANIOBRAS LOCALES. INCLUYE TODO LO NECESARIO PARA SU CORRECTA EJECUCION.</v>
          </cell>
          <cell r="C900" t="str">
            <v>PZA</v>
          </cell>
          <cell r="D900">
            <v>1834.04</v>
          </cell>
          <cell r="E900">
            <v>1834.04</v>
          </cell>
          <cell r="F900">
            <v>1834.04</v>
          </cell>
          <cell r="G900">
            <v>1834.04</v>
          </cell>
          <cell r="H900">
            <v>1939.24</v>
          </cell>
          <cell r="I900">
            <v>1838.31</v>
          </cell>
          <cell r="J900">
            <v>1838.31</v>
          </cell>
          <cell r="K900">
            <v>1838.31</v>
          </cell>
          <cell r="L900">
            <v>1838.31</v>
          </cell>
        </row>
        <row r="902">
          <cell r="A902">
            <v>1123000723</v>
          </cell>
          <cell r="B902" t="str">
            <v>SUMINISTRO E INSTALACION DE JUNTA GIBAULT COMPLETA DE 406 MM (16") DE DIAMETRO A-10, INCLUYE: LIMPIEZA E INSTALACION DE PIEZA, PRUEBAS HIDROSTATICA (JUNTO CON TUBERIA), ACARREO Y MANIOBRAS LOCALES. INCLUYE TODO LO NECESARIO PARA SU CORRECTA EJECUCION.</v>
          </cell>
          <cell r="C902" t="str">
            <v>PZA</v>
          </cell>
          <cell r="D902">
            <v>2876.65</v>
          </cell>
          <cell r="E902">
            <v>2876.65</v>
          </cell>
          <cell r="F902">
            <v>2876.65</v>
          </cell>
          <cell r="G902">
            <v>2876.65</v>
          </cell>
          <cell r="H902">
            <v>2978.51</v>
          </cell>
          <cell r="I902">
            <v>2880.78</v>
          </cell>
          <cell r="J902">
            <v>2880.78</v>
          </cell>
          <cell r="K902">
            <v>2880.78</v>
          </cell>
          <cell r="L902">
            <v>2880.78</v>
          </cell>
        </row>
        <row r="904">
          <cell r="A904">
            <v>1123000733</v>
          </cell>
          <cell r="B904" t="str">
            <v>SUMINISTRO E INSTALACION DE JUNTA GIBAULT COMPLETA DE 457 MM (18") DE DIAMETRO A-10, INCLUYE: LIMPIEZA E INSTALACION DE PIEZA, PRUEBAS HIDROSTATICA (JUNTO CON TUBERIA), ACARREO Y MANIOBRAS LOCALES. INCLUYE TODO LO NECESARIO PARA SU CORRECTA EJECUCION.</v>
          </cell>
          <cell r="C904" t="str">
            <v>PZA</v>
          </cell>
          <cell r="D904">
            <v>4027.71</v>
          </cell>
          <cell r="E904">
            <v>4027.71</v>
          </cell>
          <cell r="F904">
            <v>4027.71</v>
          </cell>
          <cell r="G904">
            <v>4027.71</v>
          </cell>
          <cell r="H904">
            <v>4165.67</v>
          </cell>
          <cell r="I904">
            <v>4033.31</v>
          </cell>
          <cell r="J904">
            <v>4033.31</v>
          </cell>
          <cell r="K904">
            <v>4033.31</v>
          </cell>
          <cell r="L904">
            <v>4033.31</v>
          </cell>
        </row>
        <row r="906">
          <cell r="A906">
            <v>1123000743</v>
          </cell>
          <cell r="B906" t="str">
            <v>SUMINISTRO E INSTALACION DE JUNTA GIBAULT COMPLETA DE 508 MM (20") DE DIAMETRO A-10, INCLUYE: LIMPIEZA E INSTALACION DE PIEZA, PRUEBAS HIDROSTATICA (JUNTO CON TUBERIA), ACARREO Y MANIOBRAS LOCALES. INCLUYE TODO LO NECESARIO PARA SU CORRECTA EJECUCION.</v>
          </cell>
          <cell r="C906" t="str">
            <v>PZA</v>
          </cell>
          <cell r="D906">
            <v>4252.78</v>
          </cell>
          <cell r="E906">
            <v>4252.78</v>
          </cell>
          <cell r="F906">
            <v>4252.78</v>
          </cell>
          <cell r="G906">
            <v>4252.78</v>
          </cell>
          <cell r="H906">
            <v>4414.43</v>
          </cell>
          <cell r="I906">
            <v>4259.33</v>
          </cell>
          <cell r="J906">
            <v>4259.33</v>
          </cell>
          <cell r="K906">
            <v>4259.33</v>
          </cell>
          <cell r="L906">
            <v>4259.33</v>
          </cell>
        </row>
        <row r="908">
          <cell r="A908">
            <v>1123000753</v>
          </cell>
          <cell r="B908" t="str">
            <v>SUMINISTRO E INSTALACION DE JUNTA GIBAULT COMPLETA DE 610 MM (24") DE DIAMETRO A-10, INCLUYE: LIMPIEZA E INSTALACION DE PIEZA, PRUEBAS HIDROSTATICA (JUNTO CON TUBERIA), ACARREO Y MANIOBRAS LOCALES. INCLUYE TODO LO NECESARIO PARA SU CORRECTA EJECUCION.</v>
          </cell>
          <cell r="C908" t="str">
            <v>PZA</v>
          </cell>
          <cell r="D908">
            <v>6813.18</v>
          </cell>
          <cell r="E908">
            <v>6813.18</v>
          </cell>
          <cell r="F908">
            <v>6813.18</v>
          </cell>
          <cell r="G908">
            <v>6813.18</v>
          </cell>
          <cell r="H908">
            <v>7034.61</v>
          </cell>
          <cell r="I908">
            <v>6822.14</v>
          </cell>
          <cell r="J908">
            <v>6822.14</v>
          </cell>
          <cell r="K908">
            <v>6822.14</v>
          </cell>
          <cell r="L908">
            <v>6822.14</v>
          </cell>
        </row>
        <row r="910">
          <cell r="A910">
            <v>1123000763</v>
          </cell>
          <cell r="B910" t="str">
            <v>SUMINISTRO E INSTALACION DE JUNTA GIBAULT COMPLETA DE 762 MM (30") DE DIAMETRO A-10, INCLUYE: LIMPIEZA E INSTALACION DE PIEZA, PRUEBAS HIDROSTATICA (JUNTO CON TUBERIA), ACARREO Y MANIOBRAS LOCALES. INCLUYE TODO LO NECESARIO PARA SU CORRECTA EJECUCION.</v>
          </cell>
          <cell r="C910" t="str">
            <v>PZA</v>
          </cell>
          <cell r="D910">
            <v>8811.07</v>
          </cell>
          <cell r="E910">
            <v>8811.07</v>
          </cell>
          <cell r="F910">
            <v>8811.07</v>
          </cell>
          <cell r="G910">
            <v>8811.07</v>
          </cell>
          <cell r="H910">
            <v>9194.15</v>
          </cell>
          <cell r="I910">
            <v>8826.57</v>
          </cell>
          <cell r="J910">
            <v>8826.57</v>
          </cell>
          <cell r="K910">
            <v>8826.57</v>
          </cell>
          <cell r="L910">
            <v>8826.57</v>
          </cell>
        </row>
        <row r="912">
          <cell r="A912">
            <v>1123000773</v>
          </cell>
          <cell r="B912" t="str">
            <v>SUMINISTRO E INSTALACION DE JUNTA GIBAULT COMPLETA DE 914 MM (36") DE DIAMETRO A-10, INCLUYE: LIMPIEZA E INSTALACION DE PIEZA, PRUEBAS HIDROSTATICA (JUNTO CON TUBERIA), ACARREO Y MANIOBRAS LOCALES. INCLUYE TODO LO NECESARIO PARA SU CORRECTA EJECUCION.</v>
          </cell>
          <cell r="C912" t="str">
            <v>PZA</v>
          </cell>
          <cell r="D912">
            <v>11857.26</v>
          </cell>
          <cell r="E912">
            <v>11857.26</v>
          </cell>
          <cell r="F912">
            <v>11857.26</v>
          </cell>
          <cell r="G912">
            <v>11857.26</v>
          </cell>
          <cell r="H912">
            <v>12427.47</v>
          </cell>
          <cell r="I912">
            <v>11880.34</v>
          </cell>
          <cell r="J912">
            <v>11880.34</v>
          </cell>
          <cell r="K912">
            <v>11880.34</v>
          </cell>
          <cell r="L912">
            <v>11880.34</v>
          </cell>
        </row>
        <row r="914">
          <cell r="A914">
            <v>1123000783</v>
          </cell>
          <cell r="B914" t="str">
            <v>SUMINISTRO E INSTALACION DE JUNTA GIBAULT COMPLETA DE 51 MM (2") DE DIAMETRO A-14, INCLUYE: LIMPIEZA E INSTALACION DE PIEZA, PRUEBAS HIDROSTATICA (JUNTO CON TUBERIA), ACARREO Y MANIOBRAS LOCALES. INCLUYE TODO LO NECESARIO PARA SU CORRECTA EJECUCION.</v>
          </cell>
          <cell r="C914" t="str">
            <v>PZA</v>
          </cell>
          <cell r="D914">
            <v>160.31</v>
          </cell>
          <cell r="E914">
            <v>160.31</v>
          </cell>
          <cell r="F914">
            <v>160.31</v>
          </cell>
          <cell r="G914">
            <v>160.31</v>
          </cell>
          <cell r="H914">
            <v>166.3</v>
          </cell>
          <cell r="I914">
            <v>160.55000000000001</v>
          </cell>
          <cell r="J914">
            <v>160.55000000000001</v>
          </cell>
          <cell r="K914">
            <v>160.55000000000001</v>
          </cell>
          <cell r="L914">
            <v>160.55000000000001</v>
          </cell>
        </row>
        <row r="916">
          <cell r="A916">
            <v>1123000793</v>
          </cell>
          <cell r="B916" t="str">
            <v>SUMINISTRO E INSTALACION DE JUNTA GIBAULT COMPLETA DE 63 MM (2 1/2") DE DIAMETRO A-14, INCLUYE: LIMPIEZA E INSTALACION DE PIEZA, PRUEBAS HIDROSTATICA (JUNTO CON TUBERIA), ACARREO Y MANIOBRAS LOCALES. INCLUYE TODO LO NECESARIO PARA SU CORRECTA EJECUCION.</v>
          </cell>
          <cell r="C916" t="str">
            <v>PZA</v>
          </cell>
          <cell r="D916">
            <v>166.33</v>
          </cell>
          <cell r="E916">
            <v>166.33</v>
          </cell>
          <cell r="F916">
            <v>166.33</v>
          </cell>
          <cell r="G916">
            <v>166.33</v>
          </cell>
          <cell r="H916">
            <v>173.86</v>
          </cell>
          <cell r="I916">
            <v>166.64</v>
          </cell>
          <cell r="J916">
            <v>166.64</v>
          </cell>
          <cell r="K916">
            <v>166.64</v>
          </cell>
          <cell r="L916">
            <v>166.64</v>
          </cell>
        </row>
        <row r="918">
          <cell r="A918">
            <v>1123000803</v>
          </cell>
          <cell r="B918" t="str">
            <v>SUMINISTRO E INSTALACION DE JUNTA GIBAULT COMPLETA DE 76 MM (3") DE DIAMETRO A-14, INCLUYE: LIMPIEZA E INSTALACION DE PIEZA, PRUEBAS HIDROSTATICA (JUNTO CON TUBERIA), ACARREO Y MANIOBRAS LOCALES. INCLUYE TODO LO NECESARIO PARA SU CORRECTA EJECUCION.</v>
          </cell>
          <cell r="C918" t="str">
            <v>PZA</v>
          </cell>
          <cell r="D918">
            <v>208.96</v>
          </cell>
          <cell r="E918">
            <v>208.96</v>
          </cell>
          <cell r="F918">
            <v>208.96</v>
          </cell>
          <cell r="G918">
            <v>208.96</v>
          </cell>
          <cell r="H918">
            <v>218.27</v>
          </cell>
          <cell r="I918">
            <v>209.35</v>
          </cell>
          <cell r="J918">
            <v>209.35</v>
          </cell>
          <cell r="K918">
            <v>209.35</v>
          </cell>
          <cell r="L918">
            <v>209.35</v>
          </cell>
        </row>
        <row r="920">
          <cell r="A920">
            <v>1123000813</v>
          </cell>
          <cell r="B920" t="str">
            <v>SUMINISTRO E INSTALACION DE JUNTA GIBAULT COMPLETA DE 102 MM (4") DE DIAMETRO A-14, INCLUYE: LIMPIEZA E INSTALACION DE PIEZA, PRUEBAS HIDROSTATICA (JUNTO CON TUBERIA), ACARREO Y MANIOBRAS LOCALES. INCLUYE TODO LO NECESARIO PARA SU CORRECTA EJECUCION.</v>
          </cell>
          <cell r="C920" t="str">
            <v>PZA</v>
          </cell>
          <cell r="D920">
            <v>285.83999999999997</v>
          </cell>
          <cell r="E920">
            <v>285.83999999999997</v>
          </cell>
          <cell r="F920">
            <v>285.83999999999997</v>
          </cell>
          <cell r="G920">
            <v>285.83999999999997</v>
          </cell>
          <cell r="H920">
            <v>298.49</v>
          </cell>
          <cell r="I920">
            <v>286.36</v>
          </cell>
          <cell r="J920">
            <v>286.36</v>
          </cell>
          <cell r="K920">
            <v>286.36</v>
          </cell>
          <cell r="L920">
            <v>286.36</v>
          </cell>
        </row>
        <row r="922">
          <cell r="A922">
            <v>1123000823</v>
          </cell>
          <cell r="B922" t="str">
            <v>SUMINISTRO E INSTALACION DE JUNTA GIBAULT COMPLETA DE 152 MM (6") DE DIAMETRO A-14, INCLUYE: LIMPIEZA E INSTALACION DE PIEZA, PRUEBAS HIDROSTATICA (JUNTO CON TUBERIA), ACARREO Y MANIOBRAS LOCALES. INCLUYE TODO LO NECESARIO PARA SU CORRECTA EJECUCION.</v>
          </cell>
          <cell r="C922" t="str">
            <v>PZA</v>
          </cell>
          <cell r="D922">
            <v>425.32</v>
          </cell>
          <cell r="E922">
            <v>425.32</v>
          </cell>
          <cell r="F922">
            <v>425.32</v>
          </cell>
          <cell r="G922">
            <v>425.32</v>
          </cell>
          <cell r="H922">
            <v>448.58</v>
          </cell>
          <cell r="I922">
            <v>426.27</v>
          </cell>
          <cell r="J922">
            <v>426.27</v>
          </cell>
          <cell r="K922">
            <v>426.27</v>
          </cell>
          <cell r="L922">
            <v>426.27</v>
          </cell>
        </row>
        <row r="924">
          <cell r="A924">
            <v>1123000833</v>
          </cell>
          <cell r="B924" t="str">
            <v>SUMINISTRO E INSTALACION DE JUNTA GIBAULT COMPLETA DE 203 MM (8") DE DIAMETRO A-14, INCLUYE: LIMPIEZA E INSTALACION DE PIEZA, PRUEBAS HIDROSTATICA (JUNTO CON TUBERIA), ACARREO Y MANIOBRAS LOCALES. INCLUYE TODO LO NECESARIO PARA SU CORRECTA EJECUCION.</v>
          </cell>
          <cell r="C924" t="str">
            <v>PZA</v>
          </cell>
          <cell r="D924">
            <v>640.21</v>
          </cell>
          <cell r="E924">
            <v>640.21</v>
          </cell>
          <cell r="F924">
            <v>640.21</v>
          </cell>
          <cell r="G924">
            <v>640.21</v>
          </cell>
          <cell r="H924">
            <v>674.54</v>
          </cell>
          <cell r="I924">
            <v>641.6</v>
          </cell>
          <cell r="J924">
            <v>641.6</v>
          </cell>
          <cell r="K924">
            <v>641.6</v>
          </cell>
          <cell r="L924">
            <v>641.6</v>
          </cell>
        </row>
        <row r="926">
          <cell r="A926">
            <v>1123000843</v>
          </cell>
          <cell r="B926" t="str">
            <v>SUMINISTRO E INSTALACION DE JUNTA GIBAULT COMPLETA DE 254 MM (10") DE DIAMETRO A-14, INCLUYE: LIMPIEZA E INSTALACION DE PIEZA, PRUEBAS HIDROSTATICA (JUNTO CON TUBERIA), ACARREO Y MANIOBRAS LOCALES. INCLUYE TODO LO NECESARIO PARA SU CORRECTA EJECUCION.</v>
          </cell>
          <cell r="C926" t="str">
            <v>PZA</v>
          </cell>
          <cell r="D926">
            <v>832.11</v>
          </cell>
          <cell r="E926">
            <v>832.11</v>
          </cell>
          <cell r="F926">
            <v>832.11</v>
          </cell>
          <cell r="G926">
            <v>832.11</v>
          </cell>
          <cell r="H926">
            <v>876.83</v>
          </cell>
          <cell r="I926">
            <v>833.92</v>
          </cell>
          <cell r="J926">
            <v>833.92</v>
          </cell>
          <cell r="K926">
            <v>833.92</v>
          </cell>
          <cell r="L926">
            <v>833.92</v>
          </cell>
        </row>
        <row r="928">
          <cell r="A928">
            <v>1123000853</v>
          </cell>
          <cell r="B928" t="str">
            <v>SUMINISTRO E INSTALACION DE JUNTA GIBAULT COMPLETA DE 305 MM (12") DE DIAMETRO A-14, INCLUYE: LIMPIEZA E INSTALACION DE PIEZA, PRUEBAS HIDROSTATICA (JUNTO CON TUBERIA), ACARREO Y MANIOBRAS LOCALES. INCLUYE TODO LO NECESARIO PARA SU CORRECTA EJECUCION.</v>
          </cell>
          <cell r="C928" t="str">
            <v>PZA</v>
          </cell>
          <cell r="D928">
            <v>1092.83</v>
          </cell>
          <cell r="E928">
            <v>1092.83</v>
          </cell>
          <cell r="F928">
            <v>1092.83</v>
          </cell>
          <cell r="G928">
            <v>1092.83</v>
          </cell>
          <cell r="H928">
            <v>1148.2</v>
          </cell>
          <cell r="I928">
            <v>1095.08</v>
          </cell>
          <cell r="J928">
            <v>1095.08</v>
          </cell>
          <cell r="K928">
            <v>1095.08</v>
          </cell>
          <cell r="L928">
            <v>1095.08</v>
          </cell>
        </row>
        <row r="930">
          <cell r="A930">
            <v>1123000863</v>
          </cell>
          <cell r="B930" t="str">
            <v>SUMINISTRO E INSTALACION DE JUNTA GIBAULT COMPLETA DE 356 MM (14") DE DIAMETRO A-14, INCLUYE: LIMPIEZA E INSTALACION DE PIEZA, PRUEBAS HIDROSTATICA (JUNTO CON TUBERIA), ACARREO Y MANIOBRAS LOCALES. INCLUYE TODO LO NECESARIO PARA SU CORRECTA EJECUCION.</v>
          </cell>
          <cell r="C930" t="str">
            <v>PZA</v>
          </cell>
          <cell r="D930">
            <v>1834.04</v>
          </cell>
          <cell r="E930">
            <v>1834.04</v>
          </cell>
          <cell r="F930">
            <v>1834.04</v>
          </cell>
          <cell r="G930">
            <v>1834.04</v>
          </cell>
          <cell r="H930">
            <v>1939.24</v>
          </cell>
          <cell r="I930">
            <v>1838.31</v>
          </cell>
          <cell r="J930">
            <v>1838.31</v>
          </cell>
          <cell r="K930">
            <v>1838.31</v>
          </cell>
          <cell r="L930">
            <v>1838.31</v>
          </cell>
        </row>
        <row r="932">
          <cell r="A932">
            <v>1123000873</v>
          </cell>
          <cell r="B932" t="str">
            <v>SUMINISTRO E INSTALACION DE JUNTA GIBAULT COMPLETA DE 406 MM (16") DE DIAMETRO A-14, INCLUYE: LIMPIEZA E INSTALACION DE PIEZA, PRUEBAS HIDROSTATICA (JUNTO CON TUBERIA), ACARREO Y MANIOBRAS LOCALES. INCLUYE TODO LO NECESARIO PARA SU CORRECTA EJECUCION.</v>
          </cell>
          <cell r="C932" t="str">
            <v>PZA</v>
          </cell>
          <cell r="D932">
            <v>2968.9</v>
          </cell>
          <cell r="E932">
            <v>2968.9</v>
          </cell>
          <cell r="F932">
            <v>2968.9</v>
          </cell>
          <cell r="G932">
            <v>2968.9</v>
          </cell>
          <cell r="H932">
            <v>3070.77</v>
          </cell>
          <cell r="I932">
            <v>2973.03</v>
          </cell>
          <cell r="J932">
            <v>2973.03</v>
          </cell>
          <cell r="K932">
            <v>2973.03</v>
          </cell>
          <cell r="L932">
            <v>2973.03</v>
          </cell>
        </row>
        <row r="934">
          <cell r="A934">
            <v>1123000883</v>
          </cell>
          <cell r="B934" t="str">
            <v>SUMINISTRO E INSTALACION DE JUNTA GIBAULT COMPLETA DE 457 MM (18") DE DIAMETRO A-14, INCLUYE: LIMPIEZA E INSTALACION DE PIEZA, PRUEBAS HIDROSTATICA (JUNTO CON TUBERIA), ACARREO Y MANIOBRAS LOCALES. INCLUYE TODO LO NECESARIO PARA SU CORRECTA EJECUCION.</v>
          </cell>
          <cell r="C934" t="str">
            <v>PZA</v>
          </cell>
          <cell r="D934">
            <v>4147.66</v>
          </cell>
          <cell r="E934">
            <v>4147.66</v>
          </cell>
          <cell r="F934">
            <v>4147.66</v>
          </cell>
          <cell r="G934">
            <v>4147.66</v>
          </cell>
          <cell r="H934">
            <v>4285.6099999999997</v>
          </cell>
          <cell r="I934">
            <v>4153.2299999999996</v>
          </cell>
          <cell r="J934">
            <v>4153.2299999999996</v>
          </cell>
          <cell r="K934">
            <v>4153.2299999999996</v>
          </cell>
          <cell r="L934">
            <v>4153.2299999999996</v>
          </cell>
        </row>
        <row r="936">
          <cell r="A936">
            <v>1123000893</v>
          </cell>
          <cell r="B936" t="str">
            <v>SUMINISTRO E INSTALACION DE JUNTA GIBAULT COMPLETA DE 508 MM (20") DE DIAMETRO A-14, INCLUYE: LIMPIEZA E INSTALACION DE PIEZA, PRUEBAS HIDROSTATICA (JUNTO CON TUBERIA), ACARREO Y MANIOBRAS LOCALES. INCLUYE TODO LO NECESARIO PARA SU CORRECTA EJECUCION.</v>
          </cell>
          <cell r="C936" t="str">
            <v>PZA</v>
          </cell>
          <cell r="D936">
            <v>4839.1099999999997</v>
          </cell>
          <cell r="E936">
            <v>4839.1099999999997</v>
          </cell>
          <cell r="F936">
            <v>4839.1099999999997</v>
          </cell>
          <cell r="G936">
            <v>4839.1099999999997</v>
          </cell>
          <cell r="H936">
            <v>5000.7700000000004</v>
          </cell>
          <cell r="I936">
            <v>4845.6499999999996</v>
          </cell>
          <cell r="J936">
            <v>4845.6499999999996</v>
          </cell>
          <cell r="K936">
            <v>4845.6499999999996</v>
          </cell>
          <cell r="L936">
            <v>4845.6499999999996</v>
          </cell>
        </row>
        <row r="938">
          <cell r="A938">
            <v>1123000903</v>
          </cell>
          <cell r="B938" t="str">
            <v>SUMINISTRO E INSTALACION DE JUNTA GIBAULT COMPLETA DE 610 MM (24") DE DIAMETRO A-14, INCLUYE: LIMPIEZA E INSTALACION DE PIEZA, PRUEBAS HIDROSTATICA (JUNTO CON TUBERIA), ACARREO Y MANIOBRAS LOCALES. INCLUYE TODO LO NECESARIO PARA SU CORRECTA EJECUCION.</v>
          </cell>
          <cell r="C938" t="str">
            <v>PZA</v>
          </cell>
          <cell r="D938">
            <v>6813.18</v>
          </cell>
          <cell r="E938">
            <v>6813.18</v>
          </cell>
          <cell r="F938">
            <v>6813.18</v>
          </cell>
          <cell r="G938">
            <v>6813.18</v>
          </cell>
          <cell r="H938">
            <v>7034.61</v>
          </cell>
          <cell r="I938">
            <v>6822.14</v>
          </cell>
          <cell r="J938">
            <v>6822.14</v>
          </cell>
          <cell r="K938">
            <v>6822.14</v>
          </cell>
          <cell r="L938">
            <v>6822.14</v>
          </cell>
        </row>
        <row r="940">
          <cell r="A940">
            <v>1123000913</v>
          </cell>
          <cell r="B940" t="str">
            <v>SUMINISTRO E INSTALACION DE JUNTA GIBAULT COMPLETA DE 762 MM (30") DE DIAMETRO A-14, INCLUYE: LIMPIEZA E INSTALACION DE PIEZA, PRUEBAS HIDROSTATICA (JUNTO CON TUBERIA), ACARREO Y MANIOBRAS LOCALES. INCLUYE TODO LO NECESARIO PARA SU CORRECTA EJECUCION.</v>
          </cell>
          <cell r="C940" t="str">
            <v>PZA</v>
          </cell>
          <cell r="D940">
            <v>9293.2199999999993</v>
          </cell>
          <cell r="E940">
            <v>9293.2199999999993</v>
          </cell>
          <cell r="F940">
            <v>9293.2199999999993</v>
          </cell>
          <cell r="G940">
            <v>9293.2199999999993</v>
          </cell>
          <cell r="H940">
            <v>9676.31</v>
          </cell>
          <cell r="I940">
            <v>9308.7199999999993</v>
          </cell>
          <cell r="J940">
            <v>9308.7199999999993</v>
          </cell>
          <cell r="K940">
            <v>9308.7199999999993</v>
          </cell>
          <cell r="L940">
            <v>9308.7199999999993</v>
          </cell>
        </row>
        <row r="942">
          <cell r="A942">
            <v>1123000923</v>
          </cell>
          <cell r="B942" t="str">
            <v>SUMINISTRO E INSTALACION DE JUNTA GIBAULT COMPLETA DE 914 MM (36") DE DIAMETRO A-14, INCLUYE: LIMPIEZA E INSTALACION DE PIEZA, PRUEBAS HIDROSTATICA (JUNTO CON TUBERIA), ACARREO Y MANIOBRAS LOCALES. INCLUYE TODO LO NECESARIO PARA SU CORRECTA EJECUCION.</v>
          </cell>
          <cell r="C942" t="str">
            <v>PZA</v>
          </cell>
          <cell r="D942">
            <v>12741.1</v>
          </cell>
          <cell r="E942">
            <v>12741.1</v>
          </cell>
          <cell r="F942">
            <v>12741.1</v>
          </cell>
          <cell r="G942">
            <v>12741.1</v>
          </cell>
          <cell r="H942">
            <v>13311.31</v>
          </cell>
          <cell r="I942">
            <v>12764.17</v>
          </cell>
          <cell r="J942">
            <v>12764.17</v>
          </cell>
          <cell r="K942">
            <v>12764.17</v>
          </cell>
          <cell r="L942">
            <v>12764.17</v>
          </cell>
        </row>
        <row r="944">
          <cell r="A944">
            <v>1123000933</v>
          </cell>
          <cell r="B944" t="str">
            <v>SUMINISTRO E INSTALACION DE JUNTA UNIVERSAL DE 51 MM. (2") DE DIAMETRO, INCLUYE: LIMPIEZA E INSTALACION DE PIEZA, PRUEBAS HIDROSTATICA (JUNTO CON TUBERIA), ACARREO Y MANIOBRAS LOCALES. INCLUYE TODO LO NECESARIO PARA SU CORRECTA EJECUCION.</v>
          </cell>
          <cell r="C944" t="str">
            <v>PZA</v>
          </cell>
          <cell r="D944">
            <v>259.82</v>
          </cell>
          <cell r="E944">
            <v>259.82</v>
          </cell>
          <cell r="F944">
            <v>259.82</v>
          </cell>
          <cell r="G944">
            <v>259.82</v>
          </cell>
          <cell r="H944">
            <v>270.35000000000002</v>
          </cell>
          <cell r="I944">
            <v>260.27</v>
          </cell>
          <cell r="J944">
            <v>260.27</v>
          </cell>
          <cell r="K944">
            <v>260.27</v>
          </cell>
          <cell r="L944">
            <v>260.27</v>
          </cell>
        </row>
        <row r="946">
          <cell r="A946">
            <v>1123000943</v>
          </cell>
          <cell r="B946" t="str">
            <v>SUMINISTRO E INSTALACION DE JUNTA UNIVERSAL DE 63 MM. (2 1/2") DE DIAMETRO, INCLUYE: LIMPIEZA E INSTALACION DE PIEZA, PRUEBAS HIDROSTATICA (JUNTO CON TUBERIA), ACARREO Y MANIOBRAS LOCALES. INCLUYE TODO LO NECESARIO PARA SU CORRECTA EJECUCION.</v>
          </cell>
          <cell r="C946" t="str">
            <v>PZA</v>
          </cell>
          <cell r="D946">
            <v>416.71</v>
          </cell>
          <cell r="E946">
            <v>416.71</v>
          </cell>
          <cell r="F946">
            <v>416.71</v>
          </cell>
          <cell r="G946">
            <v>416.71</v>
          </cell>
          <cell r="H946">
            <v>428.99</v>
          </cell>
          <cell r="I946">
            <v>417.23</v>
          </cell>
          <cell r="J946">
            <v>417.23</v>
          </cell>
          <cell r="K946">
            <v>417.23</v>
          </cell>
          <cell r="L946">
            <v>417.23</v>
          </cell>
        </row>
        <row r="948">
          <cell r="A948">
            <v>1123000953</v>
          </cell>
          <cell r="B948" t="str">
            <v>SUMINISTRO E INSTALACION DE JUNTA UNIVERSAL DE 76 MM. (3") DE DIAMETRO, INCLUYE: LIMPIEZA E INSTALACION DE PIEZA, PRUEBAS HIDROSTATICA (JUNTO CON TUBERIA), ACARREO Y MANIOBRAS LOCALES. INCLUYE TODO LO NECESARIO PARA SU CORRECTA EJECUCION.</v>
          </cell>
          <cell r="C948" t="str">
            <v>PZA</v>
          </cell>
          <cell r="D948">
            <v>456.86</v>
          </cell>
          <cell r="E948">
            <v>456.86</v>
          </cell>
          <cell r="F948">
            <v>456.86</v>
          </cell>
          <cell r="G948">
            <v>456.86</v>
          </cell>
          <cell r="H948">
            <v>470.95</v>
          </cell>
          <cell r="I948">
            <v>457.46</v>
          </cell>
          <cell r="J948">
            <v>457.46</v>
          </cell>
          <cell r="K948">
            <v>457.46</v>
          </cell>
          <cell r="L948">
            <v>457.46</v>
          </cell>
        </row>
        <row r="950">
          <cell r="A950">
            <v>1123000963</v>
          </cell>
          <cell r="B950" t="str">
            <v>SUMINISTRO E INSTALACION DE JUNTA UNIVERSAL DE 102 MM. (4") DE DIAMETRO, INCLUYE: LIMPIEZA E INSTALACION DE PIEZA, PRUEBAS HIDROSTATICA (JUNTO CON TUBERIA), ACARREO Y MANIOBRAS LOCALES. INCLUYE TODO LO NECESARIO PARA SU CORRECTA EJECUCION.</v>
          </cell>
          <cell r="C950" t="str">
            <v>PZA</v>
          </cell>
          <cell r="D950">
            <v>639.25</v>
          </cell>
          <cell r="E950">
            <v>639.25</v>
          </cell>
          <cell r="F950">
            <v>639.25</v>
          </cell>
          <cell r="G950">
            <v>639.25</v>
          </cell>
          <cell r="H950">
            <v>656.82</v>
          </cell>
          <cell r="I950">
            <v>639.99</v>
          </cell>
          <cell r="J950">
            <v>639.99</v>
          </cell>
          <cell r="K950">
            <v>639.99</v>
          </cell>
          <cell r="L950">
            <v>639.99</v>
          </cell>
        </row>
        <row r="952">
          <cell r="A952">
            <v>1123000973</v>
          </cell>
          <cell r="B952" t="str">
            <v>SUMINISTRO E INSTALACION DE JUNTA UNIVERSAL DE 152 MM. (6") DE DIAMETRO, INCLUYE: LIMPIEZA E INSTALACION DE PIEZA, PRUEBAS HIDROSTATICA (JUNTO CON TUBERIA), ACARREO Y MANIOBRAS LOCALES. INCLUYE TODO LO NECESARIO PARA SU CORRECTA EJECUCION.</v>
          </cell>
          <cell r="C952" t="str">
            <v>PZA</v>
          </cell>
          <cell r="D952">
            <v>957.46</v>
          </cell>
          <cell r="E952">
            <v>957.46</v>
          </cell>
          <cell r="F952">
            <v>957.46</v>
          </cell>
          <cell r="G952">
            <v>957.46</v>
          </cell>
          <cell r="H952">
            <v>982.02</v>
          </cell>
          <cell r="I952">
            <v>958.5</v>
          </cell>
          <cell r="J952">
            <v>958.5</v>
          </cell>
          <cell r="K952">
            <v>958.5</v>
          </cell>
          <cell r="L952">
            <v>958.5</v>
          </cell>
        </row>
        <row r="954">
          <cell r="A954">
            <v>1123000983</v>
          </cell>
          <cell r="B954" t="str">
            <v>SUMINISTRO E INSTALACION DE JUNTA UNIVERSAL DE 203 MM. (8") DE DIAMETRO, INCLUYE: LIMPIEZA E INSTALACION DE PIEZA, PRUEBAS HIDROSTATICA (JUNTO CON TUBERIA), ACARREO Y MANIOBRAS LOCALES. INCLUYE TODO LO NECESARIO PARA SU CORRECTA EJECUCION.</v>
          </cell>
          <cell r="C954" t="str">
            <v>PZA</v>
          </cell>
          <cell r="D954">
            <v>1576.96</v>
          </cell>
          <cell r="E954">
            <v>1576.96</v>
          </cell>
          <cell r="F954">
            <v>1576.96</v>
          </cell>
          <cell r="G954">
            <v>1576.96</v>
          </cell>
          <cell r="H954">
            <v>1607.67</v>
          </cell>
          <cell r="I954">
            <v>1578.28</v>
          </cell>
          <cell r="J954">
            <v>1578.28</v>
          </cell>
          <cell r="K954">
            <v>1578.28</v>
          </cell>
          <cell r="L954">
            <v>1578.28</v>
          </cell>
        </row>
        <row r="956">
          <cell r="A956">
            <v>1123000993</v>
          </cell>
          <cell r="B956" t="str">
            <v>SUMINISTRO E INSTALACION DE JUNTA UNIVERSAL DE 254 MM. (10") DE DIAMETRO, INCLUYE: LIMPIEZA E INSTALACION DE PIEZA, PRUEBAS HIDROSTATICA (JUNTO CON TUBERIA), ACARREO Y MANIOBRAS LOCALES. INCLUYE TODO LO NECESARIO PARA SU CORRECTA EJECUCION.</v>
          </cell>
          <cell r="C956" t="str">
            <v>PZA</v>
          </cell>
          <cell r="D956">
            <v>2165.84</v>
          </cell>
          <cell r="E956">
            <v>2165.84</v>
          </cell>
          <cell r="F956">
            <v>2165.84</v>
          </cell>
          <cell r="G956">
            <v>2165.84</v>
          </cell>
          <cell r="H956">
            <v>2236.7800000000002</v>
          </cell>
          <cell r="I956">
            <v>2168.0100000000002</v>
          </cell>
          <cell r="J956">
            <v>2168.0100000000002</v>
          </cell>
          <cell r="K956">
            <v>2168.0100000000002</v>
          </cell>
          <cell r="L956">
            <v>2168.0100000000002</v>
          </cell>
        </row>
        <row r="958">
          <cell r="A958">
            <v>1123001003</v>
          </cell>
          <cell r="B958" t="str">
            <v>SUMINISTRO E INSTALACION DE JUNTA UNIVERSAL DE 305 MM. (12") DE DIAMETRO, INCLUYE: LIMPIEZA E INSTALACION DE PIEZA, PRUEBAS HIDROSTATICA (JUNTO CON TUBERIA), ACARREO Y MANIOBRAS LOCALES. INCLUYE TODO LO NECESARIO PARA SU CORRECTA EJECUCION.</v>
          </cell>
          <cell r="C958" t="str">
            <v>PZA</v>
          </cell>
          <cell r="D958">
            <v>2736.11</v>
          </cell>
          <cell r="E958">
            <v>2736.11</v>
          </cell>
          <cell r="F958">
            <v>2736.11</v>
          </cell>
          <cell r="G958">
            <v>2736.11</v>
          </cell>
          <cell r="H958">
            <v>2824.79</v>
          </cell>
          <cell r="I958">
            <v>2738.82</v>
          </cell>
          <cell r="J958">
            <v>2738.82</v>
          </cell>
          <cell r="K958">
            <v>2738.82</v>
          </cell>
          <cell r="L958">
            <v>2738.82</v>
          </cell>
        </row>
        <row r="960">
          <cell r="A960">
            <v>1123001013</v>
          </cell>
          <cell r="B960" t="str">
            <v>SUMINISTRO E INSTALACION DE JUNTA UNIVERSAL DE 356 MM. (14") DE DIAMETRO, INCLUYE: LIMPIEZA E INSTALACION DE PIEZA, PRUEBAS HIDROSTATICA (JUNTO CON TUBERIA), ACARREO Y MANIOBRAS LOCALES. INCLUYE TODO LO NECESARIO PARA SU CORRECTA EJECUCION.</v>
          </cell>
          <cell r="C960" t="str">
            <v>PZA</v>
          </cell>
          <cell r="D960">
            <v>5131.38</v>
          </cell>
          <cell r="E960">
            <v>5131.38</v>
          </cell>
          <cell r="F960">
            <v>5131.38</v>
          </cell>
          <cell r="G960">
            <v>5131.38</v>
          </cell>
          <cell r="H960">
            <v>5232.7299999999996</v>
          </cell>
          <cell r="I960">
            <v>5134.47</v>
          </cell>
          <cell r="J960">
            <v>5134.47</v>
          </cell>
          <cell r="K960">
            <v>5134.47</v>
          </cell>
          <cell r="L960">
            <v>5134.47</v>
          </cell>
        </row>
        <row r="962">
          <cell r="A962">
            <v>1123001023</v>
          </cell>
          <cell r="B962" t="str">
            <v>SUMINISTRO E INSTALACION DE JUNTA UNIVERSAL DE 406 MM. (16") DE DIAMETRO, INCLUYE: LIMPIEZA E INSTALACION DE PIEZA, PRUEBAS HIDROSTATICA (JUNTO CON TUBERIA), ACARREO Y MANIOBRAS LOCALES. INCLUYE TODO LO NECESARIO PARA SU CORRECTA EJECUCION.</v>
          </cell>
          <cell r="C962" t="str">
            <v>PZA</v>
          </cell>
          <cell r="D962">
            <v>3837.42</v>
          </cell>
          <cell r="E962">
            <v>3837.42</v>
          </cell>
          <cell r="F962">
            <v>3837.42</v>
          </cell>
          <cell r="G962">
            <v>3837.42</v>
          </cell>
          <cell r="H962">
            <v>3955.65</v>
          </cell>
          <cell r="I962">
            <v>3841.03</v>
          </cell>
          <cell r="J962">
            <v>3841.03</v>
          </cell>
          <cell r="K962">
            <v>3841.03</v>
          </cell>
          <cell r="L962">
            <v>3841.03</v>
          </cell>
        </row>
        <row r="964">
          <cell r="A964">
            <v>1123001033</v>
          </cell>
          <cell r="B964" t="str">
            <v>SUMINISTRO E INSTALACION DE JUNTA UNIVERSAL DE 457 MM. (18") DE DIAMETRO, INCLUYE: LIMPIEZA E INSTALACION DE PIEZA, PRUEBAS HIDROSTATICA (JUNTO CON TUBERIA), ACARREO Y MANIOBRAS LOCALES. INCLUYE TODO LO NECESARIO PARA SU CORRECTA EJECUCION.</v>
          </cell>
          <cell r="C964" t="str">
            <v>PZA</v>
          </cell>
          <cell r="D964">
            <v>5367.41</v>
          </cell>
          <cell r="E964">
            <v>5367.41</v>
          </cell>
          <cell r="F964">
            <v>5367.41</v>
          </cell>
          <cell r="G964">
            <v>5367.41</v>
          </cell>
          <cell r="H964">
            <v>5509.31</v>
          </cell>
          <cell r="I964">
            <v>5371.74</v>
          </cell>
          <cell r="J964">
            <v>5371.74</v>
          </cell>
          <cell r="K964">
            <v>5371.74</v>
          </cell>
          <cell r="L964">
            <v>5371.74</v>
          </cell>
        </row>
        <row r="966">
          <cell r="A966">
            <v>1123001043</v>
          </cell>
          <cell r="B966" t="str">
            <v>SUMINISTRO E INSTALACION DE JUNTA UNIVERSAL DE 508 MM. (20") DE DIAMETRO, INCLUYE: LIMPIEZA E INSTALACION DE PIEZA, PRUEBAS HIDROSTATICA (JUNTO CON TUBERIA), ACARREO Y MANIOBRAS LOCALES. INCLUYE TODO LO NECESARIO PARA SU CORRECTA EJECUCION.</v>
          </cell>
          <cell r="C966" t="str">
            <v>PZA</v>
          </cell>
          <cell r="D966">
            <v>6527.61</v>
          </cell>
          <cell r="E966">
            <v>6527.61</v>
          </cell>
          <cell r="F966">
            <v>6527.61</v>
          </cell>
          <cell r="G966">
            <v>6527.61</v>
          </cell>
          <cell r="H966">
            <v>6681.81</v>
          </cell>
          <cell r="I966">
            <v>6532.32</v>
          </cell>
          <cell r="J966">
            <v>6532.32</v>
          </cell>
          <cell r="K966">
            <v>6532.32</v>
          </cell>
          <cell r="L966">
            <v>6532.32</v>
          </cell>
        </row>
        <row r="968">
          <cell r="A968">
            <v>1123001053</v>
          </cell>
          <cell r="B968" t="str">
            <v>SUMINISTRO E INSTALACION DE JUNTA UNIVERSAL DE 610 MM. (24") DE DIAMETRO, INCLUYE: LIMPIEZA E INSTALACION DE PIEZA, PRUEBAS HIDROSTATICA (JUNTO CON TUBERIA), ACARREO Y MANIOBRAS LOCALES. INCLUYE TODO LO NECESARIO PARA SU CORRECTA EJECUCION.</v>
          </cell>
          <cell r="C968" t="str">
            <v>PZA</v>
          </cell>
          <cell r="D968">
            <v>8679.32</v>
          </cell>
          <cell r="E968">
            <v>8679.32</v>
          </cell>
          <cell r="F968">
            <v>8679.32</v>
          </cell>
          <cell r="G968">
            <v>8679.32</v>
          </cell>
          <cell r="H968">
            <v>8876.36</v>
          </cell>
          <cell r="I968">
            <v>8685.32</v>
          </cell>
          <cell r="J968">
            <v>8685.32</v>
          </cell>
          <cell r="K968">
            <v>8685.32</v>
          </cell>
          <cell r="L968">
            <v>8685.32</v>
          </cell>
        </row>
        <row r="970">
          <cell r="B970" t="str">
            <v xml:space="preserve">Total  Sum. e Inst. de Junta Gibault </v>
          </cell>
        </row>
        <row r="971">
          <cell r="A971" t="str">
            <v>A112303</v>
          </cell>
          <cell r="B971" t="str">
            <v>Sum. e Inst. de Abrazadera completa 1/2" y 3/4"</v>
          </cell>
        </row>
        <row r="972">
          <cell r="A972">
            <v>1123001213</v>
          </cell>
          <cell r="B972" t="str">
            <v>SUMINISTRO E INSTALACION DE ABRAZADERA  DE INSERCION Fo.Fo. DE: 2" , 1/2" Y 3/4"  INCLUYE: LIMPIEZA E INSTALACION DE PIEZA, PRUEBAS HIDROSTATICA (JUNTO CON TUBERIA), ACARREO Y MANIOBRAS LOCALES. INCLUYE TODO LO NECESARIO PARA SU CORRECTA EJECUCION.</v>
          </cell>
          <cell r="C972" t="str">
            <v>PZA</v>
          </cell>
          <cell r="D972">
            <v>146.18</v>
          </cell>
          <cell r="E972">
            <v>146.18</v>
          </cell>
          <cell r="F972">
            <v>146.18</v>
          </cell>
          <cell r="G972">
            <v>146.18</v>
          </cell>
          <cell r="H972">
            <v>149.26</v>
          </cell>
          <cell r="I972">
            <v>146.30000000000001</v>
          </cell>
          <cell r="J972">
            <v>146.30000000000001</v>
          </cell>
          <cell r="K972">
            <v>146.30000000000001</v>
          </cell>
          <cell r="L972">
            <v>146.30000000000001</v>
          </cell>
        </row>
        <row r="974">
          <cell r="A974">
            <v>1123001223</v>
          </cell>
          <cell r="B974" t="str">
            <v>SUMINISTRO E INSTALACION DE ABRAZADERA  DE INSERCION Fo.Fo. DE: 2 1/2" - 1/2" Y 3/4" INCLUYE: LIMPIEZA E INSTALACION DE PIEZA, PRUEBAS HIDROSTATICA (JUNTO CON TUBERIA), ACARREO Y MANIOBRAS LOCALES. INCLUYE TODO LO NECESARIO PARA SU CORRECTA EJECUCION.</v>
          </cell>
          <cell r="C974" t="str">
            <v>PZA</v>
          </cell>
          <cell r="D974">
            <v>185.87</v>
          </cell>
          <cell r="E974">
            <v>185.87</v>
          </cell>
          <cell r="F974">
            <v>185.87</v>
          </cell>
          <cell r="G974">
            <v>185.87</v>
          </cell>
          <cell r="H974">
            <v>190.07</v>
          </cell>
          <cell r="I974">
            <v>186.04</v>
          </cell>
          <cell r="J974">
            <v>186.04</v>
          </cell>
          <cell r="K974">
            <v>186.04</v>
          </cell>
          <cell r="L974">
            <v>186.04</v>
          </cell>
        </row>
        <row r="976">
          <cell r="A976">
            <v>1123001233</v>
          </cell>
          <cell r="B976" t="str">
            <v>SUMINISTRO E INSTALACION DE ABRAZADERA  DE INSERCION Fo.Fo. DE: 3" - 1/2" Y 3/4" INCLUYE: LIMPIEZA E INSTALACION DE PIEZA, PRUEBAS HIDROSTATICA (JUNTO CON TUBERIA), ACARREO Y MANIOBRAS LOCALES. INCLUYE TODO LO NECESARIO PARA SU CORRECTA EJECUCION.</v>
          </cell>
          <cell r="C976" t="str">
            <v>PZA</v>
          </cell>
          <cell r="D976">
            <v>194.13</v>
          </cell>
          <cell r="E976">
            <v>194.13</v>
          </cell>
          <cell r="F976">
            <v>194.13</v>
          </cell>
          <cell r="G976">
            <v>194.13</v>
          </cell>
          <cell r="H976">
            <v>199</v>
          </cell>
          <cell r="I976">
            <v>194.33</v>
          </cell>
          <cell r="J976">
            <v>194.33</v>
          </cell>
          <cell r="K976">
            <v>194.33</v>
          </cell>
          <cell r="L976">
            <v>194.33</v>
          </cell>
        </row>
        <row r="978">
          <cell r="A978">
            <v>1123001243</v>
          </cell>
          <cell r="B978" t="str">
            <v>SUMINISTRO E INSTALACION DE ABRAZADERA  DE INSERCION Fo.Fo. DE: 4" - 1/2"  Y 3/4" INCLUYE: LIMPIEZA E INSTALACION DE PIEZA, PRUEBAS HIDROSTATICA (JUNTO CON TUBERIA), ACARREO Y MANIOBRAS LOCALES. INCLUYE TODO LO NECESARIO PARA SU CORRECTA EJECUCION.</v>
          </cell>
          <cell r="C978" t="str">
            <v>PZA</v>
          </cell>
          <cell r="D978">
            <v>223.37</v>
          </cell>
          <cell r="E978">
            <v>223.37</v>
          </cell>
          <cell r="F978">
            <v>223.37</v>
          </cell>
          <cell r="G978">
            <v>223.37</v>
          </cell>
          <cell r="H978">
            <v>229.58</v>
          </cell>
          <cell r="I978">
            <v>223.61</v>
          </cell>
          <cell r="J978">
            <v>223.61</v>
          </cell>
          <cell r="K978">
            <v>223.61</v>
          </cell>
          <cell r="L978">
            <v>223.61</v>
          </cell>
        </row>
        <row r="980">
          <cell r="A980">
            <v>1123001253</v>
          </cell>
          <cell r="B980" t="str">
            <v>SUMINISTRO E INSTALACION DE ABRAZADERA  DE INSERCION Fo.Fo. DE: 6" - 1/2" Y 3/4"  INCLUYE: LIMPIEZA E INSTALACION DE PIEZA, PRUEBAS HIDROSTATICA (JUNTO CON TUBERIA), ACARREO Y MANIOBRAS LOCALES. INCLUYE TODO LO NECESARIO PARA SU CORRECTA EJECUCION.</v>
          </cell>
          <cell r="C980" t="str">
            <v>PZA</v>
          </cell>
          <cell r="D980">
            <v>277.77999999999997</v>
          </cell>
          <cell r="E980">
            <v>277.77999999999997</v>
          </cell>
          <cell r="F980">
            <v>277.77999999999997</v>
          </cell>
          <cell r="G980">
            <v>277.77999999999997</v>
          </cell>
          <cell r="H980">
            <v>287.51</v>
          </cell>
          <cell r="I980">
            <v>278.17</v>
          </cell>
          <cell r="J980">
            <v>278.17</v>
          </cell>
          <cell r="K980">
            <v>278.17</v>
          </cell>
          <cell r="L980">
            <v>278.17</v>
          </cell>
        </row>
        <row r="982">
          <cell r="A982">
            <v>1123001263</v>
          </cell>
          <cell r="B982" t="str">
            <v>SUMINISTRO E INSTALACION DE ABRAZADERA  DE INSERCION Fo.Fo. DE: 8" - 1/2" Y 3/4" INCLUYE: LIMPIEZA E INSTALACION DE PIEZA, PRUEBAS HIDROSTATICA (JUNTO CON TUBERIA), ACARREO Y MANIOBRAS LOCALES. INCLUYE TODO LO NECESARIO PARA SU CORRECTA EJECUCION.</v>
          </cell>
          <cell r="C982" t="str">
            <v>PZA</v>
          </cell>
          <cell r="D982">
            <v>401.09</v>
          </cell>
          <cell r="E982">
            <v>401.09</v>
          </cell>
          <cell r="F982">
            <v>401.09</v>
          </cell>
          <cell r="G982">
            <v>401.09</v>
          </cell>
          <cell r="H982">
            <v>414.37</v>
          </cell>
          <cell r="I982">
            <v>401.62</v>
          </cell>
          <cell r="J982">
            <v>401.62</v>
          </cell>
          <cell r="K982">
            <v>401.62</v>
          </cell>
          <cell r="L982">
            <v>401.62</v>
          </cell>
        </row>
        <row r="984">
          <cell r="A984">
            <v>1123001273</v>
          </cell>
          <cell r="B984" t="str">
            <v>SUMINISTRO E INSTALACION DE ABRAZADERA  DE INSERCION Fo.Fo. DE: 10" - 1/2" Y 3/4"  INCLUYE: LIMPIEZA E INSTALACION DE PIEZA, PRUEBAS HIDROSTATICA (JUNTO CON TUBERIA), ACARREO Y MANIOBRAS LOCALES. INCLUYE TODO LO NECESARIO PARA SU CORRECTA EJECUCION.</v>
          </cell>
          <cell r="C984" t="str">
            <v>PZA</v>
          </cell>
          <cell r="D984">
            <v>517.39</v>
          </cell>
          <cell r="E984">
            <v>517.39</v>
          </cell>
          <cell r="F984">
            <v>517.39</v>
          </cell>
          <cell r="G984">
            <v>517.39</v>
          </cell>
          <cell r="H984">
            <v>534</v>
          </cell>
          <cell r="I984">
            <v>518.07000000000005</v>
          </cell>
          <cell r="J984">
            <v>518.07000000000005</v>
          </cell>
          <cell r="K984">
            <v>518.07000000000005</v>
          </cell>
          <cell r="L984">
            <v>518.07000000000005</v>
          </cell>
        </row>
        <row r="986">
          <cell r="A986">
            <v>1123001283</v>
          </cell>
          <cell r="B986" t="str">
            <v>SUMINISTRO E INSTALACION DE ABRAZADERA  DE INSERCION Fo.Fo. DE: 12" - 1/2" Y 3/4"  INCLUYE: LIMPIEZA E INSTALACION DE PIEZA, PRUEBAS HIDROSTATICA (JUNTO CON TUBERIA), ACARREO Y MANIOBRAS LOCALES. INCLUYE TODO LO NECESARIO PARA SU CORRECTA EJECUCION.</v>
          </cell>
          <cell r="C986" t="str">
            <v>PZA</v>
          </cell>
          <cell r="D986">
            <v>783.31</v>
          </cell>
          <cell r="E986">
            <v>783.31</v>
          </cell>
          <cell r="F986">
            <v>783.31</v>
          </cell>
          <cell r="G986">
            <v>783.31</v>
          </cell>
          <cell r="H986">
            <v>808.54</v>
          </cell>
          <cell r="I986">
            <v>784.33</v>
          </cell>
          <cell r="J986">
            <v>784.33</v>
          </cell>
          <cell r="K986">
            <v>784.33</v>
          </cell>
          <cell r="L986">
            <v>784.33</v>
          </cell>
        </row>
        <row r="988">
          <cell r="A988">
            <v>1123001293</v>
          </cell>
          <cell r="B988" t="str">
            <v>SUMINISTRO E INSTALACION DE ABRAZADERA COMPLETA DE 1/2" Y 3/4" DE 356 MM. (14") DE DIAMETRO, INCLUYE: LIMPIEZA E INSTALACION DE PIEZA, PRUEBAS HIDROSTATICA (JUNTO CON TUBERIA), ACARREO Y MANIOBRAS LOCALES. INCLUYE TODO LO NECESARIO PARA SU CORRECTA EJECUC</v>
          </cell>
          <cell r="C988" t="str">
            <v>PZA</v>
          </cell>
          <cell r="D988">
            <v>1135.79</v>
          </cell>
          <cell r="E988">
            <v>1135.79</v>
          </cell>
          <cell r="F988">
            <v>1135.79</v>
          </cell>
          <cell r="G988">
            <v>1135.79</v>
          </cell>
          <cell r="H988">
            <v>1186.73</v>
          </cell>
          <cell r="I988">
            <v>1137.8599999999999</v>
          </cell>
          <cell r="J988">
            <v>1137.8599999999999</v>
          </cell>
          <cell r="K988">
            <v>1137.8599999999999</v>
          </cell>
          <cell r="L988">
            <v>1137.8599999999999</v>
          </cell>
        </row>
        <row r="990">
          <cell r="B990" t="str">
            <v>Total  Sum. e Inst. de Abrazadera completa 1/2"</v>
          </cell>
        </row>
        <row r="991">
          <cell r="A991" t="str">
            <v>A112304</v>
          </cell>
          <cell r="B991" t="str">
            <v>Sum. e Inst. de Contramarcos</v>
          </cell>
        </row>
        <row r="992">
          <cell r="A992">
            <v>1123001303</v>
          </cell>
          <cell r="B992" t="str">
            <v>SUMINISTRO Y COLOCACION DE CONTRA MARCO TIPO SENCILLO CENTRADO O DESCENTRADO DE 4" X 80 CMS. INCLUYE TODO LO NECESARIO PARA SU CORRECTA EJECUCION.</v>
          </cell>
          <cell r="C992" t="str">
            <v>PZA</v>
          </cell>
          <cell r="D992">
            <v>1683.09</v>
          </cell>
          <cell r="E992">
            <v>1683.09</v>
          </cell>
          <cell r="F992">
            <v>1683.09</v>
          </cell>
          <cell r="G992">
            <v>1683.09</v>
          </cell>
          <cell r="H992">
            <v>1757.56</v>
          </cell>
          <cell r="I992">
            <v>1684.7</v>
          </cell>
          <cell r="J992">
            <v>1684.7</v>
          </cell>
          <cell r="K992">
            <v>1684.7</v>
          </cell>
          <cell r="L992">
            <v>1684.7</v>
          </cell>
        </row>
        <row r="994">
          <cell r="A994">
            <v>1123001313</v>
          </cell>
          <cell r="B994" t="str">
            <v>SUMINISTRO Y COLOCACION DE CONTRA MARCO TIPO SENCILLO CENTRADO O DESCENTRADO DE 4" X 90 CMS. INCLUYE TODO LO NECESARIO PARA SU CORRECTA EJECUCION.</v>
          </cell>
          <cell r="C994" t="str">
            <v>PZA</v>
          </cell>
          <cell r="D994">
            <v>1702.29</v>
          </cell>
          <cell r="E994">
            <v>1702.29</v>
          </cell>
          <cell r="F994">
            <v>1702.29</v>
          </cell>
          <cell r="G994">
            <v>1702.29</v>
          </cell>
          <cell r="H994">
            <v>1776.77</v>
          </cell>
          <cell r="I994">
            <v>1703.91</v>
          </cell>
          <cell r="J994">
            <v>1703.91</v>
          </cell>
          <cell r="K994">
            <v>1703.91</v>
          </cell>
          <cell r="L994">
            <v>1703.91</v>
          </cell>
        </row>
        <row r="996">
          <cell r="A996">
            <v>1123001323</v>
          </cell>
          <cell r="B996" t="str">
            <v>SUMINISTRO Y COLOCACION DE CONTRA MARCO TIPO SENCILLO CENTRADO O DESCENTRADO DE 4" X 110 CMS. INCLUYE TODO LO NECESARIO PARA SU CORRECTA EJECUCION.</v>
          </cell>
          <cell r="C996" t="str">
            <v>PZA</v>
          </cell>
          <cell r="D996">
            <v>1989</v>
          </cell>
          <cell r="E996">
            <v>1989</v>
          </cell>
          <cell r="F996">
            <v>1989</v>
          </cell>
          <cell r="G996">
            <v>1989</v>
          </cell>
          <cell r="H996">
            <v>2063.48</v>
          </cell>
          <cell r="I996">
            <v>1990.62</v>
          </cell>
          <cell r="J996">
            <v>1990.62</v>
          </cell>
          <cell r="K996">
            <v>1990.62</v>
          </cell>
          <cell r="L996">
            <v>1990.62</v>
          </cell>
        </row>
        <row r="998">
          <cell r="A998">
            <v>1123001333</v>
          </cell>
          <cell r="B998" t="str">
            <v>SUMINISTRO Y COLOCACION DE CONTRA MARCO TIPO SENCILLO CENTRADO O DESCENTRADO DE 4" X 130 CMS. INCLUYE TODO LO NECESARIO PARA SU CORRECTA EJECUCION.</v>
          </cell>
          <cell r="C998" t="str">
            <v>PZA</v>
          </cell>
          <cell r="D998">
            <v>2132.37</v>
          </cell>
          <cell r="E998">
            <v>2132.37</v>
          </cell>
          <cell r="F998">
            <v>2132.37</v>
          </cell>
          <cell r="G998">
            <v>2132.37</v>
          </cell>
          <cell r="H998">
            <v>2206.85</v>
          </cell>
          <cell r="I998">
            <v>2133.98</v>
          </cell>
          <cell r="J998">
            <v>2133.98</v>
          </cell>
          <cell r="K998">
            <v>2133.98</v>
          </cell>
          <cell r="L998">
            <v>2133.98</v>
          </cell>
        </row>
        <row r="1000">
          <cell r="A1000">
            <v>1123001343</v>
          </cell>
          <cell r="B1000" t="str">
            <v>SUMINISTRO Y COLOCACION DE CONTRA MARCO TIPO SENCILLO CENTRADO O DESCENTRADO DE 4" X 140 CMS. INCLUYE TODO LO NECESARIO PARA SU CORRECTA EJECUCION.</v>
          </cell>
          <cell r="C1000" t="str">
            <v>PZA</v>
          </cell>
          <cell r="D1000">
            <v>2229.64</v>
          </cell>
          <cell r="E1000">
            <v>2229.64</v>
          </cell>
          <cell r="F1000">
            <v>2229.64</v>
          </cell>
          <cell r="G1000">
            <v>2229.64</v>
          </cell>
          <cell r="H1000">
            <v>2304.13</v>
          </cell>
          <cell r="I1000">
            <v>2231.2600000000002</v>
          </cell>
          <cell r="J1000">
            <v>2231.2600000000002</v>
          </cell>
          <cell r="K1000">
            <v>2231.2600000000002</v>
          </cell>
          <cell r="L1000">
            <v>2231.2600000000002</v>
          </cell>
        </row>
        <row r="1002">
          <cell r="A1002">
            <v>1123001353</v>
          </cell>
          <cell r="B1002" t="str">
            <v>SUMINISTRO Y COLOCACION DE CONTRA MARCO TIPO SENCILLO CENTRADO O DESCENTRADO DE 4" X 180 CMS. INCLUYE TODO LO NECESARIO PARA SU CORRECTA EJECUCION.</v>
          </cell>
          <cell r="C1002" t="str">
            <v>PZA</v>
          </cell>
          <cell r="D1002">
            <v>2860.61</v>
          </cell>
          <cell r="E1002">
            <v>2860.61</v>
          </cell>
          <cell r="F1002">
            <v>2860.61</v>
          </cell>
          <cell r="G1002">
            <v>2860.61</v>
          </cell>
          <cell r="H1002">
            <v>2940.89</v>
          </cell>
          <cell r="I1002">
            <v>2862.35</v>
          </cell>
          <cell r="J1002">
            <v>2862.35</v>
          </cell>
          <cell r="K1002">
            <v>2862.35</v>
          </cell>
          <cell r="L1002">
            <v>2862.35</v>
          </cell>
        </row>
        <row r="1004">
          <cell r="A1004">
            <v>1123001363</v>
          </cell>
          <cell r="B1004" t="str">
            <v>SUMINISTRO Y COLOCACION DE CONTRA MARCO TIPO SENCILLO CENTRADO O DESCENTRADO 4" X 210 CMS. INCLUYE TODO LO NECESARIO PARA SU CORRECTA EJECUCION.</v>
          </cell>
          <cell r="C1004" t="str">
            <v>PZA</v>
          </cell>
          <cell r="D1004">
            <v>3060.89</v>
          </cell>
          <cell r="E1004">
            <v>3060.89</v>
          </cell>
          <cell r="F1004">
            <v>3060.89</v>
          </cell>
          <cell r="G1004">
            <v>3060.89</v>
          </cell>
          <cell r="H1004">
            <v>3151.21</v>
          </cell>
          <cell r="I1004">
            <v>3062.87</v>
          </cell>
          <cell r="J1004">
            <v>3062.87</v>
          </cell>
          <cell r="K1004">
            <v>3062.87</v>
          </cell>
          <cell r="L1004">
            <v>3062.87</v>
          </cell>
        </row>
        <row r="1006">
          <cell r="A1006">
            <v>1123001373</v>
          </cell>
          <cell r="B1006" t="str">
            <v>SUMINISTRO Y COLOCACION DE CONTRA MARCO TIPO SENCILLO CENTRADO O DESCENTRADO 6" X 140 CMS. INCLUYE TODO LO NECESARIO PARA SU CORRECTA EJECUCION.</v>
          </cell>
          <cell r="C1006" t="str">
            <v>PZA</v>
          </cell>
          <cell r="D1006">
            <v>3613.5</v>
          </cell>
          <cell r="E1006">
            <v>3613.5</v>
          </cell>
          <cell r="F1006">
            <v>3613.5</v>
          </cell>
          <cell r="G1006">
            <v>3613.5</v>
          </cell>
          <cell r="H1006">
            <v>3742.5</v>
          </cell>
          <cell r="I1006">
            <v>3616.3</v>
          </cell>
          <cell r="J1006">
            <v>3616.3</v>
          </cell>
          <cell r="K1006">
            <v>3616.3</v>
          </cell>
          <cell r="L1006">
            <v>3616.3</v>
          </cell>
        </row>
        <row r="1008">
          <cell r="A1008">
            <v>1123001383</v>
          </cell>
          <cell r="B1008" t="str">
            <v>SUMINISTRO Y COLOCACION DE CONTRA MARCO TIPO SENCILLO CENTRADO O DESCENTRADO DE 6" X 180 CMS. INCLUYE TODO LO NECESARIO PARA SU CORRECTA EJECUCION.</v>
          </cell>
          <cell r="C1008" t="str">
            <v>PZA</v>
          </cell>
          <cell r="D1008">
            <v>4406.9399999999996</v>
          </cell>
          <cell r="E1008">
            <v>4406.9399999999996</v>
          </cell>
          <cell r="F1008">
            <v>4406.9399999999996</v>
          </cell>
          <cell r="G1008">
            <v>4406.9399999999996</v>
          </cell>
          <cell r="H1008">
            <v>4551.45</v>
          </cell>
          <cell r="I1008">
            <v>4410.09</v>
          </cell>
          <cell r="J1008">
            <v>4410.09</v>
          </cell>
          <cell r="K1008">
            <v>4410.09</v>
          </cell>
          <cell r="L1008">
            <v>4410.09</v>
          </cell>
        </row>
        <row r="1010">
          <cell r="A1010">
            <v>1123001393</v>
          </cell>
          <cell r="B1010" t="str">
            <v>SUMINISTRO Y COLOCACION DE CONTRA MARCO TIPO SENCILLO CENTRADO O DESCENTRADO DE 6" X 210 CMS. INCLUYE TODO LO NECESARIO PARA SU CORRECTA EJECUCION.</v>
          </cell>
          <cell r="C1010" t="str">
            <v>PZA</v>
          </cell>
          <cell r="D1010">
            <v>4911.26</v>
          </cell>
          <cell r="E1010">
            <v>4911.26</v>
          </cell>
          <cell r="F1010">
            <v>4911.26</v>
          </cell>
          <cell r="G1010">
            <v>4911.26</v>
          </cell>
          <cell r="H1010">
            <v>5055.76</v>
          </cell>
          <cell r="I1010">
            <v>4914.3999999999996</v>
          </cell>
          <cell r="J1010">
            <v>4914.3999999999996</v>
          </cell>
          <cell r="K1010">
            <v>4914.3999999999996</v>
          </cell>
          <cell r="L1010">
            <v>4914.3999999999996</v>
          </cell>
        </row>
        <row r="1012">
          <cell r="A1012">
            <v>1123001403</v>
          </cell>
          <cell r="B1012" t="str">
            <v>SUMINISTRO Y COLOCACION DE CONTRA MARCO TIPO DOBLE DE 4" X 140 CMS. INCLUYE TODO LO NECESARIO PARA SU CORRECTA EJECUCION.</v>
          </cell>
          <cell r="C1012" t="str">
            <v>PZA</v>
          </cell>
          <cell r="D1012">
            <v>2885.78</v>
          </cell>
          <cell r="E1012">
            <v>2885.78</v>
          </cell>
          <cell r="F1012">
            <v>2885.78</v>
          </cell>
          <cell r="G1012">
            <v>2885.78</v>
          </cell>
          <cell r="H1012">
            <v>2978.8</v>
          </cell>
          <cell r="I1012">
            <v>2887.8</v>
          </cell>
          <cell r="J1012">
            <v>2887.8</v>
          </cell>
          <cell r="K1012">
            <v>2887.8</v>
          </cell>
          <cell r="L1012">
            <v>2887.8</v>
          </cell>
        </row>
        <row r="1014">
          <cell r="A1014">
            <v>1123001413</v>
          </cell>
          <cell r="B1014" t="str">
            <v>SUMINISTRO Y COLOCACION DE CONTRA MARCO TIPO DOBLE DE 4" X 180 CMS. INCLUYE TODO LO NECESARIO PARA SU CORRECTA EJECUCION.</v>
          </cell>
          <cell r="C1014" t="str">
            <v>PZA</v>
          </cell>
          <cell r="D1014">
            <v>3342.72</v>
          </cell>
          <cell r="E1014">
            <v>3342.72</v>
          </cell>
          <cell r="F1014">
            <v>3342.72</v>
          </cell>
          <cell r="G1014">
            <v>3342.72</v>
          </cell>
          <cell r="H1014">
            <v>3435.76</v>
          </cell>
          <cell r="I1014">
            <v>3344.76</v>
          </cell>
          <cell r="J1014">
            <v>3344.76</v>
          </cell>
          <cell r="K1014">
            <v>3344.76</v>
          </cell>
          <cell r="L1014">
            <v>3344.76</v>
          </cell>
        </row>
        <row r="1016">
          <cell r="A1016">
            <v>1123001423</v>
          </cell>
          <cell r="B1016" t="str">
            <v>SUMINISTRO Y COLOCACION DE CONTRA MARCO TIPO DOBLE DE 4" X 210 CMS. INCLUYE TODO LO NECESARIO PARA SU CORRECTA EJECUCION.</v>
          </cell>
          <cell r="C1016" t="str">
            <v>PZA</v>
          </cell>
          <cell r="D1016">
            <v>3120.34</v>
          </cell>
          <cell r="E1016">
            <v>3120.34</v>
          </cell>
          <cell r="F1016">
            <v>3120.34</v>
          </cell>
          <cell r="G1016">
            <v>3120.34</v>
          </cell>
          <cell r="H1016">
            <v>3240.76</v>
          </cell>
          <cell r="I1016">
            <v>3122.97</v>
          </cell>
          <cell r="J1016">
            <v>3122.97</v>
          </cell>
          <cell r="K1016">
            <v>3122.97</v>
          </cell>
          <cell r="L1016">
            <v>3122.97</v>
          </cell>
        </row>
        <row r="1018">
          <cell r="A1018">
            <v>1123001433</v>
          </cell>
          <cell r="B1018" t="str">
            <v>SUMINISTRO Y COLOCACION DE CONTRA MARCO  TIPO DOBLE DE 6" X 180 CMS. INCLUYE TODO LO NECESARIO PARA SU CORRECTA EJECUCION.</v>
          </cell>
          <cell r="C1018" t="str">
            <v>PZA</v>
          </cell>
          <cell r="D1018">
            <v>5835.41</v>
          </cell>
          <cell r="E1018">
            <v>5835.41</v>
          </cell>
          <cell r="F1018">
            <v>5835.41</v>
          </cell>
          <cell r="G1018">
            <v>5835.41</v>
          </cell>
          <cell r="H1018">
            <v>5979.93</v>
          </cell>
          <cell r="I1018">
            <v>5838.55</v>
          </cell>
          <cell r="J1018">
            <v>5838.55</v>
          </cell>
          <cell r="K1018">
            <v>5838.55</v>
          </cell>
          <cell r="L1018">
            <v>5838.55</v>
          </cell>
        </row>
        <row r="1020">
          <cell r="A1020">
            <v>1123001443</v>
          </cell>
          <cell r="B1020" t="str">
            <v>SUMINISTRO Y COLOCACION DE CONTRA MARCO TIPO DOBLE DE 6" X 210 CMS. INCLUYE TODO LO NECESARIO PARA SU CORRECTA EJECUCION.</v>
          </cell>
          <cell r="C1020" t="str">
            <v>PZA</v>
          </cell>
          <cell r="D1020">
            <v>6853.02</v>
          </cell>
          <cell r="E1020">
            <v>6853.02</v>
          </cell>
          <cell r="F1020">
            <v>6853.02</v>
          </cell>
          <cell r="G1020">
            <v>6853.02</v>
          </cell>
          <cell r="H1020">
            <v>6997.52</v>
          </cell>
          <cell r="I1020">
            <v>6856.15</v>
          </cell>
          <cell r="J1020">
            <v>6856.15</v>
          </cell>
          <cell r="K1020">
            <v>6856.15</v>
          </cell>
          <cell r="L1020">
            <v>6856.15</v>
          </cell>
        </row>
        <row r="1022">
          <cell r="A1022">
            <v>1123001463</v>
          </cell>
          <cell r="B1022" t="str">
            <v>SUMINISTRO Y COLOCACION DE  ESCALONES PARA POZO DE VISITA TIPO D.D.F. INCLUYE TODO LO NECESARIO PARA SU CORRECTA EJECUCION.</v>
          </cell>
          <cell r="C1022" t="str">
            <v>PZA</v>
          </cell>
          <cell r="D1022">
            <v>181.06</v>
          </cell>
          <cell r="E1022">
            <v>181.06</v>
          </cell>
          <cell r="F1022">
            <v>181.06</v>
          </cell>
          <cell r="G1022">
            <v>181.06</v>
          </cell>
          <cell r="H1022">
            <v>199.14</v>
          </cell>
          <cell r="I1022">
            <v>181.47</v>
          </cell>
          <cell r="J1022">
            <v>181.47</v>
          </cell>
          <cell r="K1022">
            <v>181.47</v>
          </cell>
          <cell r="L1022">
            <v>181.47</v>
          </cell>
        </row>
        <row r="1024">
          <cell r="A1024">
            <v>1123001473</v>
          </cell>
          <cell r="B1024" t="str">
            <v>SUMINISTRO Y COLOCACION  DE ESCALONES PARA POZO DE VISITA STANDARD INCLUYE TODO LO NECESARIO PARA SU CORRECTA EJECUCION.</v>
          </cell>
          <cell r="C1024" t="str">
            <v>PZA</v>
          </cell>
          <cell r="D1024">
            <v>137.03</v>
          </cell>
          <cell r="E1024">
            <v>137.03</v>
          </cell>
          <cell r="F1024">
            <v>137.03</v>
          </cell>
          <cell r="G1024">
            <v>137.03</v>
          </cell>
          <cell r="H1024">
            <v>155.11000000000001</v>
          </cell>
          <cell r="I1024">
            <v>137.43</v>
          </cell>
          <cell r="J1024">
            <v>137.43</v>
          </cell>
          <cell r="K1024">
            <v>137.43</v>
          </cell>
          <cell r="L1024">
            <v>137.43</v>
          </cell>
        </row>
        <row r="1026">
          <cell r="B1026" t="str">
            <v>Total  Sum. e Inst. de Contramarcos</v>
          </cell>
        </row>
        <row r="1027">
          <cell r="A1027" t="str">
            <v>A112305</v>
          </cell>
          <cell r="B1027" t="str">
            <v>Sum. e Inst. de Brocales y Tapas</v>
          </cell>
        </row>
        <row r="1029">
          <cell r="A1029">
            <v>1123001501</v>
          </cell>
          <cell r="B1029" t="str">
            <v>SUMINISTRO Y COLOCACION DE TAPAS PARA CAJA DE VALVULA (MARCO C/TAPA STANDARD DE 50 X 50 CMS.). INCLUYE TODO LO NECESARIO PARA SU CORRECTA EJECUCION.</v>
          </cell>
          <cell r="C1029" t="str">
            <v>PZA</v>
          </cell>
          <cell r="D1029">
            <v>2470.8200000000002</v>
          </cell>
          <cell r="E1029">
            <v>2470.8200000000002</v>
          </cell>
          <cell r="F1029">
            <v>2470.8200000000002</v>
          </cell>
          <cell r="G1029">
            <v>2470.8200000000002</v>
          </cell>
          <cell r="H1029">
            <v>2561.13</v>
          </cell>
          <cell r="I1029">
            <v>2472.8000000000002</v>
          </cell>
          <cell r="J1029">
            <v>2472.8000000000002</v>
          </cell>
          <cell r="K1029">
            <v>2472.8000000000002</v>
          </cell>
          <cell r="L1029">
            <v>2472.8000000000002</v>
          </cell>
        </row>
        <row r="1031">
          <cell r="A1031">
            <v>1123001511</v>
          </cell>
          <cell r="B1031" t="str">
            <v>SUMINISTRO Y COLOCACION DE TAPAS PARA CAJA DE VALVULA (MARCO C/TAPA PESADO DE 50 X 50 CMS.). INCLUYE TODO LO NECESARIO PARA SU CORRECTA EJECUCION.</v>
          </cell>
          <cell r="C1031" t="str">
            <v>PZA</v>
          </cell>
          <cell r="D1031">
            <v>3716.69</v>
          </cell>
          <cell r="E1031">
            <v>3716.69</v>
          </cell>
          <cell r="F1031">
            <v>3716.69</v>
          </cell>
          <cell r="G1031">
            <v>3716.69</v>
          </cell>
          <cell r="H1031">
            <v>3897.33</v>
          </cell>
          <cell r="I1031">
            <v>3720.63</v>
          </cell>
          <cell r="J1031">
            <v>3720.63</v>
          </cell>
          <cell r="K1031">
            <v>3720.63</v>
          </cell>
          <cell r="L1031">
            <v>3720.63</v>
          </cell>
        </row>
        <row r="1033">
          <cell r="A1033">
            <v>1123001521</v>
          </cell>
          <cell r="B1033" t="str">
            <v>SUMINISTRO Y COLOCACION DE TAPAS PARA CAJA DE VALVULA (MARCO C/TAPA REFORZADO DE 50 X 50 CMS.). INCLUYE TODO LO NECESARIO PARA SU CORRECTA EJECUCION.</v>
          </cell>
          <cell r="C1033" t="str">
            <v>PZA</v>
          </cell>
          <cell r="D1033">
            <v>4328.53</v>
          </cell>
          <cell r="E1033">
            <v>4328.53</v>
          </cell>
          <cell r="F1033">
            <v>4328.53</v>
          </cell>
          <cell r="G1033">
            <v>4328.53</v>
          </cell>
          <cell r="H1033">
            <v>4509.16</v>
          </cell>
          <cell r="I1033">
            <v>4332.47</v>
          </cell>
          <cell r="J1033">
            <v>4332.47</v>
          </cell>
          <cell r="K1033">
            <v>4332.47</v>
          </cell>
          <cell r="L1033">
            <v>4332.47</v>
          </cell>
        </row>
        <row r="1035">
          <cell r="A1035">
            <v>1123001531</v>
          </cell>
          <cell r="B1035" t="str">
            <v>SUMINISTRO Y COLOCACION DE BROCALES PARA POZO DE VISITA LIGERO CIEGO DE 60 DE DIAM. Y 80 KG INCLUYE TODO LO NECESARIO PARA SU CORRECTA EJECUCION.</v>
          </cell>
          <cell r="C1035" t="str">
            <v>PZA</v>
          </cell>
          <cell r="D1035">
            <v>2327.2600000000002</v>
          </cell>
          <cell r="E1035">
            <v>2327.2600000000002</v>
          </cell>
          <cell r="F1035">
            <v>2327.2600000000002</v>
          </cell>
          <cell r="G1035">
            <v>2327.2600000000002</v>
          </cell>
          <cell r="H1035">
            <v>2417.58</v>
          </cell>
          <cell r="I1035">
            <v>2329.23</v>
          </cell>
          <cell r="J1035">
            <v>2329.23</v>
          </cell>
          <cell r="K1035">
            <v>2329.23</v>
          </cell>
          <cell r="L1035">
            <v>2329.23</v>
          </cell>
        </row>
        <row r="1037">
          <cell r="A1037">
            <v>1123001541</v>
          </cell>
          <cell r="B1037" t="str">
            <v>SUMINISTRO Y COLOCACION DE BROCALES PARA POZO DE VISITA LIGERO CIEGO DE 60 CMS DE DIAM. 95 KG. INCLUYE TODO LO NECESARIO PARA SU CORRECTA EJECUCION.</v>
          </cell>
          <cell r="C1037" t="str">
            <v>PZA</v>
          </cell>
          <cell r="D1037">
            <v>2363.5100000000002</v>
          </cell>
          <cell r="E1037">
            <v>2363.5100000000002</v>
          </cell>
          <cell r="F1037">
            <v>2363.5100000000002</v>
          </cell>
          <cell r="G1037">
            <v>2363.5100000000002</v>
          </cell>
          <cell r="H1037">
            <v>2453.83</v>
          </cell>
          <cell r="I1037">
            <v>2365.4899999999998</v>
          </cell>
          <cell r="J1037">
            <v>2365.4899999999998</v>
          </cell>
          <cell r="K1037">
            <v>2365.4899999999998</v>
          </cell>
          <cell r="L1037">
            <v>2365.4899999999998</v>
          </cell>
        </row>
        <row r="1039">
          <cell r="A1039">
            <v>1123001551</v>
          </cell>
          <cell r="B1039" t="str">
            <v>SUMINISTRO Y COLOCACION DE BROCALES PARA POZO DE VISITA MEDIANO CIEGO DE 60 CMS DE DIAM. DE 115 KG. INCLUYE TODO LO NECESARIO PARA SU CORRECTA EJECUCION.</v>
          </cell>
          <cell r="C1039" t="str">
            <v>PZA</v>
          </cell>
          <cell r="D1039">
            <v>3237.19</v>
          </cell>
          <cell r="E1039">
            <v>3237.19</v>
          </cell>
          <cell r="F1039">
            <v>3237.19</v>
          </cell>
          <cell r="G1039">
            <v>3237.19</v>
          </cell>
          <cell r="H1039">
            <v>3357.61</v>
          </cell>
          <cell r="I1039">
            <v>3239.82</v>
          </cell>
          <cell r="J1039">
            <v>3239.82</v>
          </cell>
          <cell r="K1039">
            <v>3239.82</v>
          </cell>
          <cell r="L1039">
            <v>3239.82</v>
          </cell>
        </row>
        <row r="1041">
          <cell r="A1041">
            <v>1123001561</v>
          </cell>
          <cell r="B1041" t="str">
            <v>SUMINISTRO Y COLOCACION DE BROCALES PARA POZO DE VISITA MEDIANO CON REJILLA DE 60 CMS. DE DIAM. 110 KG INCLUYE TODO LO NECESARIO PARA SU CORRECTA EJECUCION.</v>
          </cell>
          <cell r="C1041" t="str">
            <v>PZA</v>
          </cell>
          <cell r="D1041">
            <v>3491.56</v>
          </cell>
          <cell r="E1041">
            <v>3491.56</v>
          </cell>
          <cell r="F1041">
            <v>3491.56</v>
          </cell>
          <cell r="G1041">
            <v>3491.56</v>
          </cell>
          <cell r="H1041">
            <v>3611.99</v>
          </cell>
          <cell r="I1041">
            <v>3494.18</v>
          </cell>
          <cell r="J1041">
            <v>3494.18</v>
          </cell>
          <cell r="K1041">
            <v>3494.18</v>
          </cell>
          <cell r="L1041">
            <v>3494.18</v>
          </cell>
        </row>
        <row r="1043">
          <cell r="A1043">
            <v>1123001571</v>
          </cell>
          <cell r="B1043" t="str">
            <v>SUMINISTRO Y COLOCACION DE BROCALES PARA POZO DE VISITA MEDIANO CIEGO DE 60 CMS  DE 135 KG. INCLUYE TODO LO NECESARIO PARA SU CORRECTA EJECUCION.</v>
          </cell>
          <cell r="C1043" t="str">
            <v>PZA</v>
          </cell>
          <cell r="D1043">
            <v>4080.93</v>
          </cell>
          <cell r="E1043">
            <v>4080.93</v>
          </cell>
          <cell r="F1043">
            <v>4080.93</v>
          </cell>
          <cell r="G1043">
            <v>4080.93</v>
          </cell>
          <cell r="H1043">
            <v>4201.3500000000004</v>
          </cell>
          <cell r="I1043">
            <v>4083.55</v>
          </cell>
          <cell r="J1043">
            <v>4083.55</v>
          </cell>
          <cell r="K1043">
            <v>4083.55</v>
          </cell>
          <cell r="L1043">
            <v>4083.55</v>
          </cell>
        </row>
        <row r="1045">
          <cell r="A1045">
            <v>1123001581</v>
          </cell>
          <cell r="B1045" t="str">
            <v>SUMINISTRO Y COLOCACION DE BROCALES PARA POZO DE VISITA PESADO CIEGO DE 60 CMS. DIAM. DE 165 KG INCLUYE TODO LO NECESARIO PARA SU CORRECTA EJECUCION.</v>
          </cell>
          <cell r="C1045" t="str">
            <v>PZA</v>
          </cell>
          <cell r="D1045">
            <v>5209.6099999999997</v>
          </cell>
          <cell r="E1045">
            <v>5209.6099999999997</v>
          </cell>
          <cell r="F1045">
            <v>5209.6099999999997</v>
          </cell>
          <cell r="G1045">
            <v>5209.6099999999997</v>
          </cell>
          <cell r="H1045">
            <v>5390.25</v>
          </cell>
          <cell r="I1045">
            <v>5213.55</v>
          </cell>
          <cell r="J1045">
            <v>5213.55</v>
          </cell>
          <cell r="K1045">
            <v>5213.55</v>
          </cell>
          <cell r="L1045">
            <v>5213.55</v>
          </cell>
        </row>
        <row r="1047">
          <cell r="A1047">
            <v>1123001591</v>
          </cell>
          <cell r="B1047" t="str">
            <v>SUMINISTRO Y COLOCACION DE BROCALES PARA POZO DE VISITA PESADO CON REJILLA (ABIERTO) DE 60 CMS. DIAM. Y 130 KG. INCLUYE TODO LO NECESARIO PARA SU CORRECTA EJECUCION.</v>
          </cell>
          <cell r="C1047" t="str">
            <v>PZA</v>
          </cell>
          <cell r="D1047">
            <v>4199.8500000000004</v>
          </cell>
          <cell r="E1047">
            <v>4199.8500000000004</v>
          </cell>
          <cell r="F1047">
            <v>4199.8500000000004</v>
          </cell>
          <cell r="G1047">
            <v>4199.8500000000004</v>
          </cell>
          <cell r="H1047">
            <v>4380.47</v>
          </cell>
          <cell r="I1047">
            <v>4203.76</v>
          </cell>
          <cell r="J1047">
            <v>4203.76</v>
          </cell>
          <cell r="K1047">
            <v>4203.76</v>
          </cell>
          <cell r="L1047">
            <v>4203.76</v>
          </cell>
        </row>
        <row r="1049">
          <cell r="A1049">
            <v>1123001601</v>
          </cell>
          <cell r="B1049" t="str">
            <v>SUMINISTRO Y COLOCACION DE BROCALES PARA POZO DE VISITA No. 84 C.F.E. ARO Y TAPA. 135 KG INCLUYE TODO LO NECESARIO PARA SU CORRECTA EJECUCION.</v>
          </cell>
          <cell r="C1049" t="str">
            <v>PZA</v>
          </cell>
          <cell r="D1049">
            <v>3552.46</v>
          </cell>
          <cell r="E1049">
            <v>3552.46</v>
          </cell>
          <cell r="F1049">
            <v>3552.46</v>
          </cell>
          <cell r="G1049">
            <v>3552.46</v>
          </cell>
          <cell r="H1049">
            <v>3672.9</v>
          </cell>
          <cell r="I1049">
            <v>3555.09</v>
          </cell>
          <cell r="J1049">
            <v>3555.09</v>
          </cell>
          <cell r="K1049">
            <v>3555.09</v>
          </cell>
          <cell r="L1049">
            <v>3555.09</v>
          </cell>
        </row>
        <row r="1051">
          <cell r="A1051">
            <v>1123001611</v>
          </cell>
          <cell r="B1051" t="str">
            <v>SUMINISTRO Y COLOCACION DE BROCALES PARA POZO DE VISITA No. 84 C.F.E MARCO Y TAPA DE 181 KG INCLUYE TODO LO NECESARIO PARA SU CORRECTA EJECUCION.</v>
          </cell>
          <cell r="C1051" t="str">
            <v>PZA</v>
          </cell>
          <cell r="D1051">
            <v>3954.77</v>
          </cell>
          <cell r="E1051">
            <v>3954.77</v>
          </cell>
          <cell r="F1051">
            <v>3954.77</v>
          </cell>
          <cell r="G1051">
            <v>3954.77</v>
          </cell>
          <cell r="H1051">
            <v>4135.3900000000003</v>
          </cell>
          <cell r="I1051">
            <v>3958.71</v>
          </cell>
          <cell r="J1051">
            <v>3958.71</v>
          </cell>
          <cell r="K1051">
            <v>3958.71</v>
          </cell>
          <cell r="L1051">
            <v>3958.71</v>
          </cell>
        </row>
        <row r="1053">
          <cell r="A1053">
            <v>1123001621</v>
          </cell>
          <cell r="B1053" t="str">
            <v>SUMINISTRO Y COLOCACION DE BROCALES PARA POZO DE VISITA DE H. DUCTIL CIEGO 60 CMS. DIAM. 70 KG INCLUYE TODO LO NECESARIO PARA SU CORRECTA EJECUCION.</v>
          </cell>
          <cell r="C1053" t="str">
            <v>PZA</v>
          </cell>
          <cell r="D1053">
            <v>2521.0500000000002</v>
          </cell>
          <cell r="E1053">
            <v>2521.0500000000002</v>
          </cell>
          <cell r="F1053">
            <v>2521.0500000000002</v>
          </cell>
          <cell r="G1053">
            <v>2521.0500000000002</v>
          </cell>
          <cell r="H1053">
            <v>2611.36</v>
          </cell>
          <cell r="I1053">
            <v>2523.02</v>
          </cell>
          <cell r="J1053">
            <v>2523.02</v>
          </cell>
          <cell r="K1053">
            <v>2523.02</v>
          </cell>
          <cell r="L1053">
            <v>2523.02</v>
          </cell>
        </row>
        <row r="1055">
          <cell r="A1055">
            <v>1123001631</v>
          </cell>
          <cell r="B1055" t="str">
            <v>SUMINISTRO Y COLOCACION DE BROCALES PARA POZO DE VISITA  DE H. DUCTIL CON REJILLA DE 60 CM Y 65 KG INCLUYE TODO LO NECESARIO PARA SU CORRECTA EJECUCION.</v>
          </cell>
          <cell r="C1055" t="str">
            <v>PZA</v>
          </cell>
          <cell r="D1055">
            <v>2594.9699999999998</v>
          </cell>
          <cell r="E1055">
            <v>2594.9699999999998</v>
          </cell>
          <cell r="F1055">
            <v>2594.9699999999998</v>
          </cell>
          <cell r="G1055">
            <v>2594.9699999999998</v>
          </cell>
          <cell r="H1055">
            <v>2685.29</v>
          </cell>
          <cell r="I1055">
            <v>2596.9499999999998</v>
          </cell>
          <cell r="J1055">
            <v>2596.9499999999998</v>
          </cell>
          <cell r="K1055">
            <v>2596.9499999999998</v>
          </cell>
          <cell r="L1055">
            <v>2596.9499999999998</v>
          </cell>
        </row>
        <row r="1057">
          <cell r="A1057">
            <v>1123001641</v>
          </cell>
          <cell r="B1057" t="str">
            <v>SUMINISTRO Y COLOCACION DE BROCALES PARA POZO DE VISITA  DE POLIETILENO DE 40 KG. INCLUYE TODO LO NECESARIO PARA SU CORRECTA EJECUCION.</v>
          </cell>
          <cell r="C1057" t="str">
            <v>PZA</v>
          </cell>
          <cell r="D1057">
            <v>1888.43</v>
          </cell>
          <cell r="E1057">
            <v>1888.43</v>
          </cell>
          <cell r="F1057">
            <v>1888.43</v>
          </cell>
          <cell r="G1057">
            <v>1888.43</v>
          </cell>
          <cell r="H1057">
            <v>1978.73</v>
          </cell>
          <cell r="I1057">
            <v>1890.39</v>
          </cell>
          <cell r="J1057">
            <v>1890.39</v>
          </cell>
          <cell r="K1057">
            <v>1890.39</v>
          </cell>
          <cell r="L1057">
            <v>1890.39</v>
          </cell>
        </row>
        <row r="1059">
          <cell r="B1059" t="str">
            <v>Total  Sum. e Inst. de Brocales y Tapas</v>
          </cell>
        </row>
        <row r="1060">
          <cell r="A1060" t="str">
            <v>A112306</v>
          </cell>
          <cell r="B1060" t="str">
            <v>Sum. de Juntas Dresser</v>
          </cell>
        </row>
        <row r="1061">
          <cell r="A1061">
            <v>1123001703</v>
          </cell>
          <cell r="B1061" t="str">
            <v>SUMINISTRO Y COLOCACION DE JUNTA DRESSER ESTILO 38 DE 50 MM. (2") DE DIAMETRO INCLUYE TODO LO NECESARIO PARA SU CORRECTA EJECUCION.</v>
          </cell>
          <cell r="C1061" t="str">
            <v>PZA</v>
          </cell>
          <cell r="D1061">
            <v>450.36</v>
          </cell>
          <cell r="E1061">
            <v>450.36</v>
          </cell>
          <cell r="F1061">
            <v>450.36</v>
          </cell>
          <cell r="G1061">
            <v>450.36</v>
          </cell>
          <cell r="H1061">
            <v>457.97</v>
          </cell>
          <cell r="I1061">
            <v>450.69</v>
          </cell>
          <cell r="J1061">
            <v>450.69</v>
          </cell>
          <cell r="K1061">
            <v>450.69</v>
          </cell>
          <cell r="L1061">
            <v>450.69</v>
          </cell>
        </row>
        <row r="1063">
          <cell r="A1063">
            <v>1123001713</v>
          </cell>
          <cell r="B1063" t="str">
            <v>SUMINISTRO Y COLOCACION DE JUNTA DRESSER ESTILO 38 DE 63 MM. (2 1/2") DE DIAM. INCLUYE TODO LO NECESARIO PARA SU CORRECTA EJECUCION.</v>
          </cell>
          <cell r="C1063" t="str">
            <v>PZA</v>
          </cell>
          <cell r="D1063">
            <v>518.89</v>
          </cell>
          <cell r="E1063">
            <v>518.89</v>
          </cell>
          <cell r="F1063">
            <v>518.89</v>
          </cell>
          <cell r="G1063">
            <v>518.89</v>
          </cell>
          <cell r="H1063">
            <v>528.5</v>
          </cell>
          <cell r="I1063">
            <v>519.30999999999995</v>
          </cell>
          <cell r="J1063">
            <v>519.30999999999995</v>
          </cell>
          <cell r="K1063">
            <v>519.30999999999995</v>
          </cell>
          <cell r="L1063">
            <v>519.30999999999995</v>
          </cell>
        </row>
        <row r="1065">
          <cell r="A1065">
            <v>1123001723</v>
          </cell>
          <cell r="B1065" t="str">
            <v>SUMINISTRO Y COLOCACION DE JUNTA DRESSER ESTILO 38 DE 75 MM. (3") DE DIAMETRO INCLUYE TODO LO NECESARIO PARA SU CORRECTA EJECUCION.</v>
          </cell>
          <cell r="C1065" t="str">
            <v>PZA</v>
          </cell>
          <cell r="D1065">
            <v>633.65</v>
          </cell>
          <cell r="E1065">
            <v>633.65</v>
          </cell>
          <cell r="F1065">
            <v>633.65</v>
          </cell>
          <cell r="G1065">
            <v>633.65</v>
          </cell>
          <cell r="H1065">
            <v>645.51</v>
          </cell>
          <cell r="I1065">
            <v>634.16</v>
          </cell>
          <cell r="J1065">
            <v>634.16</v>
          </cell>
          <cell r="K1065">
            <v>634.16</v>
          </cell>
          <cell r="L1065">
            <v>634.16</v>
          </cell>
        </row>
        <row r="1067">
          <cell r="A1067">
            <v>1123001733</v>
          </cell>
          <cell r="B1067" t="str">
            <v>SUMINISTRO Y COLOCACION DE JUNTA DRESSER ESTILO 38 DE 100 MM.(4") DE DIAMETRO INCLUYE TODO LO NECESARIO PARA SU CORRECTA EJECUCION.</v>
          </cell>
          <cell r="C1067" t="str">
            <v>PZA</v>
          </cell>
          <cell r="D1067">
            <v>828.21</v>
          </cell>
          <cell r="E1067">
            <v>828.21</v>
          </cell>
          <cell r="F1067">
            <v>828.21</v>
          </cell>
          <cell r="G1067">
            <v>828.21</v>
          </cell>
          <cell r="H1067">
            <v>844.27</v>
          </cell>
          <cell r="I1067">
            <v>828.89</v>
          </cell>
          <cell r="J1067">
            <v>828.89</v>
          </cell>
          <cell r="K1067">
            <v>828.89</v>
          </cell>
          <cell r="L1067">
            <v>828.89</v>
          </cell>
        </row>
        <row r="1069">
          <cell r="A1069">
            <v>1123001743</v>
          </cell>
          <cell r="B1069" t="str">
            <v>SUMINISTRO Y COLOCACION DE JUNTA DRESSER ESTILO 38 DE 150MM.(6") DE DIAMETRO INCLUYE TODO LO NECESARIO PARA SU CORRECTA EJECUCION.</v>
          </cell>
          <cell r="C1069" t="str">
            <v>PZA</v>
          </cell>
          <cell r="D1069">
            <v>1507.87</v>
          </cell>
          <cell r="E1069">
            <v>1507.87</v>
          </cell>
          <cell r="F1069">
            <v>1507.87</v>
          </cell>
          <cell r="G1069">
            <v>1507.87</v>
          </cell>
          <cell r="H1069">
            <v>1537.51</v>
          </cell>
          <cell r="I1069">
            <v>1509.14</v>
          </cell>
          <cell r="J1069">
            <v>1509.14</v>
          </cell>
          <cell r="K1069">
            <v>1509.14</v>
          </cell>
          <cell r="L1069">
            <v>1509.14</v>
          </cell>
        </row>
        <row r="1071">
          <cell r="A1071">
            <v>1123001753</v>
          </cell>
          <cell r="B1071" t="str">
            <v>SUMINISTRO Y COLOCACION DE JUNTA DRESSER ESTILO 38 DE 200 MM.(8") DE DIAMETRO INCLUYE TODO LO NECESARIO PARA SU CORRECTA EJECUCION.</v>
          </cell>
          <cell r="C1071" t="str">
            <v>PZA</v>
          </cell>
          <cell r="D1071">
            <v>2244.48</v>
          </cell>
          <cell r="E1071">
            <v>2244.48</v>
          </cell>
          <cell r="F1071">
            <v>2244.48</v>
          </cell>
          <cell r="G1071">
            <v>2244.48</v>
          </cell>
          <cell r="H1071">
            <v>2288.25</v>
          </cell>
          <cell r="I1071">
            <v>2246.34</v>
          </cell>
          <cell r="J1071">
            <v>2246.34</v>
          </cell>
          <cell r="K1071">
            <v>2246.34</v>
          </cell>
          <cell r="L1071">
            <v>2246.34</v>
          </cell>
        </row>
        <row r="1073">
          <cell r="B1073" t="str">
            <v>Total  Sum. de Juntas Dresser</v>
          </cell>
        </row>
        <row r="1074">
          <cell r="B1074" t="str">
            <v>Total  Sum. e Inst. Pzas. Especiales Fo.Fo.</v>
          </cell>
        </row>
        <row r="1075">
          <cell r="A1075" t="str">
            <v>A1125</v>
          </cell>
          <cell r="B1075" t="str">
            <v>Sum. e Inst. de Valvulas Seccionamiento VF</v>
          </cell>
        </row>
        <row r="1076">
          <cell r="A1076">
            <v>1125000013</v>
          </cell>
          <cell r="B1076" t="str">
            <v>SUMINISTRO E INSTALACION DE VALVULA DE SECCIONAMIENTO TIPO COMPUERTA DE Fo.Fo. V/F CON BRIDA, INCLUYE: LIMPIEZA E INSTALACION DE LA PIEZA ASI COMO PRUEBA HIDROSTATICA (JUNTO CON TUBERIA)  DE 51 MM (2") DE DIAMETRO INCLUYE TODO LO NECESARIO PARA SU CORRECT</v>
          </cell>
          <cell r="C1076" t="str">
            <v>PZA</v>
          </cell>
          <cell r="D1076">
            <v>2207.48</v>
          </cell>
          <cell r="E1076">
            <v>2207.48</v>
          </cell>
          <cell r="F1076">
            <v>2207.48</v>
          </cell>
          <cell r="G1076">
            <v>2207.48</v>
          </cell>
          <cell r="H1076">
            <v>2225.7600000000002</v>
          </cell>
          <cell r="I1076">
            <v>2208.25</v>
          </cell>
          <cell r="J1076">
            <v>2208.25</v>
          </cell>
          <cell r="K1076">
            <v>2208.25</v>
          </cell>
          <cell r="L1076">
            <v>2208.25</v>
          </cell>
        </row>
        <row r="1079">
          <cell r="A1079">
            <v>1125000023</v>
          </cell>
          <cell r="B1079" t="str">
            <v>SUMINISTRO E INSTALACION DE VALVULA DE SECCIONAMIENTO TIPO COMPUERTA DE Fo.Fo. V/F CON BRIDA, INCLUYE: LIMPIEZA E INSTALACION DE LA PIEZA ASI COMO PRUEBA HIDROSTATICA (JUNTO CON TUBERIA) DE 63 MM. (2 1/2") DE DIAMETRO INCLUYE TODO LO NECESARIO PARA SU COR</v>
          </cell>
          <cell r="C1079" t="str">
            <v>PZA</v>
          </cell>
          <cell r="D1079">
            <v>3083.73</v>
          </cell>
          <cell r="E1079">
            <v>3083.73</v>
          </cell>
          <cell r="F1079">
            <v>3083.73</v>
          </cell>
          <cell r="G1079">
            <v>3083.73</v>
          </cell>
          <cell r="H1079">
            <v>3108.1</v>
          </cell>
          <cell r="I1079">
            <v>3084.75</v>
          </cell>
          <cell r="J1079">
            <v>3084.75</v>
          </cell>
          <cell r="K1079">
            <v>3084.75</v>
          </cell>
          <cell r="L1079">
            <v>3084.75</v>
          </cell>
        </row>
        <row r="1081">
          <cell r="A1081">
            <v>1125000033</v>
          </cell>
          <cell r="B1081" t="str">
            <v>SUMINISTRO E INSTALACION DE VALVULA DE SECCIONAMIENTO TIPO COMPUERTA DE Fo.Fo. V/F CON BRIDA, INCLUYE: LIMPIEZA E INSTALACION DE LA PIEZA ASI COMO PRUEBA HIDROSTATICA (JUNTO CON TUBERIA) DE 76 MM. (3") DE DIAMETRO INCLUYE TODO LO NECESARIO PARA SU CORRECT</v>
          </cell>
          <cell r="C1081" t="str">
            <v>PZA</v>
          </cell>
          <cell r="D1081">
            <v>3930.73</v>
          </cell>
          <cell r="E1081">
            <v>3930.73</v>
          </cell>
          <cell r="F1081">
            <v>3930.73</v>
          </cell>
          <cell r="G1081">
            <v>3930.73</v>
          </cell>
          <cell r="H1081">
            <v>3964.22</v>
          </cell>
          <cell r="I1081">
            <v>3932.12</v>
          </cell>
          <cell r="J1081">
            <v>3932.12</v>
          </cell>
          <cell r="K1081">
            <v>3932.12</v>
          </cell>
          <cell r="L1081">
            <v>3932.12</v>
          </cell>
        </row>
        <row r="1083">
          <cell r="A1083">
            <v>1125000043</v>
          </cell>
          <cell r="B1083" t="str">
            <v>SUMINISTRO E INSTALACION DE VALVULA DE SECCIONAMIENTO TIPO COMPUERTA DE Fo.Fo. V/F CON BRIDA, INCLUYE: LIMPIEZA E INSTALACION DE LA PIEZA ASI COMO PRUEBA HIDROSTATICA (JUNTO CON TUBERIA) DE 102 MM. (4") DE DIAMETRO INCLUYE TODO LO NECESARIO PARA SU CORREC</v>
          </cell>
          <cell r="C1083" t="str">
            <v>PZA</v>
          </cell>
          <cell r="D1083">
            <v>5420.69</v>
          </cell>
          <cell r="E1083">
            <v>5420.69</v>
          </cell>
          <cell r="F1083">
            <v>5420.69</v>
          </cell>
          <cell r="G1083">
            <v>5420.69</v>
          </cell>
          <cell r="H1083">
            <v>5501.2</v>
          </cell>
          <cell r="I1083">
            <v>5423.31</v>
          </cell>
          <cell r="J1083">
            <v>5423.31</v>
          </cell>
          <cell r="K1083">
            <v>5423.31</v>
          </cell>
          <cell r="L1083">
            <v>5423.31</v>
          </cell>
        </row>
        <row r="1086">
          <cell r="A1086">
            <v>1125000053</v>
          </cell>
          <cell r="B1086" t="str">
            <v>SUMINISTRO E INSTALACION DE VALVULA DE SECCIONAMIENTO TIPO COMPUERTA DE Fo.Fo. V/F CON BRIDA, INCLUYE: LIMPIEZA E INSTALACION DE LA PIEZA ASI COMO PRUEBA HIDROSTATICA (JUNTO CON TUBERIA) DE 152 MM. (6") DE DIAMETRO INCLUYE TODO LO NECESARIO PARA SU CORREC</v>
          </cell>
          <cell r="C1086" t="str">
            <v>PZA</v>
          </cell>
          <cell r="D1086">
            <v>8704.49</v>
          </cell>
          <cell r="E1086">
            <v>8704.49</v>
          </cell>
          <cell r="F1086">
            <v>8704.49</v>
          </cell>
          <cell r="G1086">
            <v>8704.49</v>
          </cell>
          <cell r="H1086">
            <v>8860.76</v>
          </cell>
          <cell r="I1086">
            <v>8709.5499999999993</v>
          </cell>
          <cell r="J1086">
            <v>8709.5499999999993</v>
          </cell>
          <cell r="K1086">
            <v>8709.5499999999993</v>
          </cell>
          <cell r="L1086">
            <v>8709.5499999999993</v>
          </cell>
        </row>
        <row r="1088">
          <cell r="A1088">
            <v>1125000063</v>
          </cell>
          <cell r="B1088" t="str">
            <v>SUMINISTRO E INSTALACION DE VALVULA DE SECCIONAMIENTO TIPO COMPUERTA DE Fo.Fo. V/F CON BRIDA, INCLUYE: LIMPIEZA E INSTALACION DE LA PIEZA ASI COMO PRUEBA HIDROSTATICA (JUNTO CON TUBERIA) DE 203 MM. (8") DE DIAMETRO INCLUYE TODO LO NECESARIO PARA SU CORREC</v>
          </cell>
          <cell r="C1088" t="str">
            <v>PZA</v>
          </cell>
          <cell r="D1088">
            <v>15220.37</v>
          </cell>
          <cell r="E1088">
            <v>15220.37</v>
          </cell>
          <cell r="F1088">
            <v>15220.37</v>
          </cell>
          <cell r="G1088">
            <v>15220.37</v>
          </cell>
          <cell r="H1088">
            <v>15513.99</v>
          </cell>
          <cell r="I1088">
            <v>15229.89</v>
          </cell>
          <cell r="J1088">
            <v>15229.89</v>
          </cell>
          <cell r="K1088">
            <v>15229.89</v>
          </cell>
          <cell r="L1088">
            <v>15229.89</v>
          </cell>
        </row>
        <row r="1090">
          <cell r="A1090">
            <v>1125000073</v>
          </cell>
          <cell r="B1090" t="str">
            <v>SUMINISTRO E INSTALACION DE VALVULA DE SECCIONAMIENTO TIPO COMPUERTA DE Fo.Fo. V/F CON BRIDA, INCLUYE: LIMPIEZA E INSTALACION DE LA PIEZA ASI COMO PRUEBA HIDROSTATICA (JUNTO CON TUBERIA) DE 254 MM. (10") DE DIAMETRO INCLUYE TODO LO NECESARIO PARA SU CORRE</v>
          </cell>
          <cell r="C1090" t="str">
            <v>PZA</v>
          </cell>
          <cell r="D1090">
            <v>23534.9</v>
          </cell>
          <cell r="E1090">
            <v>23534.9</v>
          </cell>
          <cell r="F1090">
            <v>23534.9</v>
          </cell>
          <cell r="G1090">
            <v>23534.9</v>
          </cell>
          <cell r="H1090">
            <v>23958.78</v>
          </cell>
          <cell r="I1090">
            <v>23548.65</v>
          </cell>
          <cell r="J1090">
            <v>23548.65</v>
          </cell>
          <cell r="K1090">
            <v>23548.65</v>
          </cell>
          <cell r="L1090">
            <v>23548.65</v>
          </cell>
        </row>
        <row r="1092">
          <cell r="A1092">
            <v>1125000083</v>
          </cell>
          <cell r="B1092" t="str">
            <v>SUMINISTRO E INSTALACION DE VALVULA DE SECCIONAMIENTO TIPO COMPUERTA DE Fo.Fo. V/F CON BRIDA, INCLUYE: LIMPIEZA E INSTALACION DE LA PIEZA ASI COMO PRUEBA HIDROSTATICA (JUNTO CON TUBERIA) DE 305 MM. (12") DE DIAMETRO INCLUYE TODO LO NECESARIO PARA SU CORRE</v>
          </cell>
          <cell r="C1092" t="str">
            <v>PZA</v>
          </cell>
          <cell r="D1092">
            <v>33841.370000000003</v>
          </cell>
          <cell r="E1092">
            <v>33841.370000000003</v>
          </cell>
          <cell r="F1092">
            <v>33841.370000000003</v>
          </cell>
          <cell r="G1092">
            <v>33841.370000000003</v>
          </cell>
          <cell r="H1092">
            <v>34497.31</v>
          </cell>
          <cell r="I1092">
            <v>33862.65</v>
          </cell>
          <cell r="J1092">
            <v>33862.65</v>
          </cell>
          <cell r="K1092">
            <v>33862.65</v>
          </cell>
          <cell r="L1092">
            <v>33862.65</v>
          </cell>
        </row>
        <row r="1094">
          <cell r="A1094">
            <v>1125000093</v>
          </cell>
          <cell r="B1094" t="str">
            <v>SUMINISTRO E INSTALACION DE VALVULA DE SECCIONAMIENTO TIPO COMPUERTA DE Fo.Fo. V/F CON BRIDA, INCLUYE: LIMPIEZA E INSTALACION DE LA PIEZA ASI COMO PRUEBA HIDROSTATICA (JUNTO CON TUBERIA) DE 356 MM. (14") DE DIAMETRO INCLUYE TODO LO NECESARIO PARA SU CORRE</v>
          </cell>
          <cell r="C1094" t="str">
            <v>PZA</v>
          </cell>
          <cell r="D1094">
            <v>69370.44</v>
          </cell>
          <cell r="E1094">
            <v>69370.44</v>
          </cell>
          <cell r="F1094">
            <v>69370.44</v>
          </cell>
          <cell r="G1094">
            <v>69370.44</v>
          </cell>
          <cell r="H1094">
            <v>70450.100000000006</v>
          </cell>
          <cell r="I1094">
            <v>69408.62</v>
          </cell>
          <cell r="J1094">
            <v>69408.62</v>
          </cell>
          <cell r="K1094">
            <v>69408.62</v>
          </cell>
          <cell r="L1094">
            <v>69408.62</v>
          </cell>
        </row>
        <row r="1096">
          <cell r="A1096">
            <v>1125000103</v>
          </cell>
          <cell r="B1096" t="str">
            <v>SUMINISTRO E INSTALACION DE VALVULA DE SECCIONAMIENTO TIPO COMPUERTA DE Fo.Fo. V/F CON BRIDA, INCLUYE: LIMPIEZA E INSTALACION DE LA PIEZA ASI COMO PRUEBA HIDROSTATICA (JUNTO CON TUBERIA) DE 406 MM. (16") DE DIAMETRO INCLUYE TODO LO NECESARIO PARA SU CORRE</v>
          </cell>
          <cell r="C1096" t="str">
            <v>PZA</v>
          </cell>
          <cell r="D1096">
            <v>96450.84</v>
          </cell>
          <cell r="E1096">
            <v>96450.84</v>
          </cell>
          <cell r="F1096">
            <v>96450.84</v>
          </cell>
          <cell r="G1096">
            <v>96450.84</v>
          </cell>
          <cell r="H1096">
            <v>97908.13</v>
          </cell>
          <cell r="I1096">
            <v>96502.35</v>
          </cell>
          <cell r="J1096">
            <v>96502.35</v>
          </cell>
          <cell r="K1096">
            <v>96502.35</v>
          </cell>
          <cell r="L1096">
            <v>96502.35</v>
          </cell>
        </row>
        <row r="1098">
          <cell r="A1098">
            <v>1125000113</v>
          </cell>
          <cell r="B1098" t="str">
            <v>SUMINISTRO E INSTALACION DE VALVULA DE SECCIONAMIENTO TIPO COMPUERTA DE Fo.Fo. V/F CON BRIDA, INCLUYE: LIMPIEZA E INSTALACION DE LA PIEZA ASI COMO PRUEBA HIDROSTATICA (JUNTO CON TUBERIA) DE 456 MM.(18") DE DIAMETRO INCLUYE TODO LO NECESARIO PARA SU CORREC</v>
          </cell>
          <cell r="C1098" t="str">
            <v>PZA</v>
          </cell>
          <cell r="D1098">
            <v>132863.25</v>
          </cell>
          <cell r="E1098">
            <v>132863.25</v>
          </cell>
          <cell r="F1098">
            <v>132863.25</v>
          </cell>
          <cell r="G1098">
            <v>132863.25</v>
          </cell>
          <cell r="H1098">
            <v>134992.15</v>
          </cell>
          <cell r="I1098">
            <v>132938.51</v>
          </cell>
          <cell r="J1098">
            <v>132938.51</v>
          </cell>
          <cell r="K1098">
            <v>132938.51</v>
          </cell>
          <cell r="L1098">
            <v>132938.51</v>
          </cell>
        </row>
        <row r="1100">
          <cell r="A1100">
            <v>1125000123</v>
          </cell>
          <cell r="B1100" t="str">
            <v>SUMINISTRO E INSTALACION DE VALVULA DE SECCIONAMIENTO TIPO COMPUERTA DE Fo.Fo. V/F CON BRIDA, INCLUYE: LIMPIEZA E INSTALACION DE LA PIEZA ASI COMO PRUEBA HIDROSTATICA (JUNTO CON TUBERIA) DE 508 MM. (20") DE DIAMETRO INCLUYE TODO LO NECESARIO PARA SU CORRE</v>
          </cell>
          <cell r="C1100" t="str">
            <v>PZA</v>
          </cell>
          <cell r="D1100">
            <v>167356.74</v>
          </cell>
          <cell r="E1100">
            <v>167356.74</v>
          </cell>
          <cell r="F1100">
            <v>167356.74</v>
          </cell>
          <cell r="G1100">
            <v>167356.74</v>
          </cell>
          <cell r="H1100">
            <v>170043.19</v>
          </cell>
          <cell r="I1100">
            <v>167451.71</v>
          </cell>
          <cell r="J1100">
            <v>167451.71</v>
          </cell>
          <cell r="K1100">
            <v>167451.71</v>
          </cell>
          <cell r="L1100">
            <v>167451.71</v>
          </cell>
        </row>
        <row r="1102">
          <cell r="A1102">
            <v>1125000133</v>
          </cell>
          <cell r="B1102" t="str">
            <v>SUMINISTRO E INSTALACION DE VALVULA DE SECCIONAMIENTO TIPO COMPUERTA DE Fo.Fo. V/F CON BRIDA, INCLUYE: LIMPIEZA E INSTALACION DE LA PIEZA ASI COMO PRUEBA HIDROSTATICA (JUNTO CON TUBERIA) DE 610 MM. (24") DE DIAMETRO INCLUYE TODO LO NECESARIO PARA SU CORRE</v>
          </cell>
          <cell r="C1102" t="str">
            <v>PZA</v>
          </cell>
          <cell r="D1102">
            <v>297187.78999999998</v>
          </cell>
          <cell r="E1102">
            <v>297187.78999999998</v>
          </cell>
          <cell r="F1102">
            <v>297187.78999999998</v>
          </cell>
          <cell r="G1102">
            <v>297187.78999999998</v>
          </cell>
          <cell r="H1102">
            <v>301597.64</v>
          </cell>
          <cell r="I1102">
            <v>297343.69</v>
          </cell>
          <cell r="J1102">
            <v>297343.69</v>
          </cell>
          <cell r="K1102">
            <v>297343.69</v>
          </cell>
          <cell r="L1102">
            <v>297343.69</v>
          </cell>
        </row>
        <row r="1104">
          <cell r="A1104">
            <v>1125000143</v>
          </cell>
          <cell r="B1104" t="str">
            <v>SUMINISTRO E INSTALACION DE VALVULA DE SECCIONAMIENTO TIPO COMPUERTA DE Fo.Fo. V/F CON BRIDA, INCLUYE: LIMPIEZA E INSTALACION DE LA PIEZA ASI COMO PRUEBA HIDROSTATICA (JUNTO CON TUBERIA) DE 762 MM. (30") DE DIAMETRO INCLUYE TODO LO NECESARIO PARA SU CORRE</v>
          </cell>
          <cell r="C1104" t="str">
            <v>PZA</v>
          </cell>
          <cell r="D1104">
            <v>474279.13</v>
          </cell>
          <cell r="E1104">
            <v>474279.13</v>
          </cell>
          <cell r="F1104">
            <v>474279.13</v>
          </cell>
          <cell r="G1104">
            <v>474279.13</v>
          </cell>
          <cell r="H1104">
            <v>480615.13</v>
          </cell>
          <cell r="I1104">
            <v>474503.14</v>
          </cell>
          <cell r="J1104">
            <v>474503.14</v>
          </cell>
          <cell r="K1104">
            <v>474503.14</v>
          </cell>
          <cell r="L1104">
            <v>474503.14</v>
          </cell>
        </row>
        <row r="1106">
          <cell r="B1106" t="str">
            <v>Total  Sum. e Inst. de Valvulas de Secc. VF</v>
          </cell>
        </row>
        <row r="1107">
          <cell r="A1107" t="str">
            <v>A1126</v>
          </cell>
          <cell r="B1107" t="str">
            <v>Sum. e Inst. de Valvulas Seccionamiento VS</v>
          </cell>
        </row>
        <row r="1108">
          <cell r="A1108">
            <v>1126000013</v>
          </cell>
          <cell r="B1108" t="str">
            <v>SUMINISTRO E INSTALACION DE VALVULA DE SECCIONAMIENTO TIPO COMPUERTA DE Fo.Fo. V/S, CON BRIDA, INCLUYE: LIMPIEZA E INSTALACION DE LA PIEZA ASI COMO PRUEBA HIDROSTATICA (JUNTO CON TUBERIA) DE 51 MM. (2") DE DIAMETRO INCLUYE TODO LO NECESARIO PARA SU CORREC</v>
          </cell>
          <cell r="C1108" t="str">
            <v>PZA</v>
          </cell>
          <cell r="D1108">
            <v>3564.75</v>
          </cell>
          <cell r="E1108">
            <v>3564.75</v>
          </cell>
          <cell r="F1108">
            <v>3564.75</v>
          </cell>
          <cell r="G1108">
            <v>3564.75</v>
          </cell>
          <cell r="H1108">
            <v>3590.66</v>
          </cell>
          <cell r="I1108">
            <v>3565.85</v>
          </cell>
          <cell r="J1108">
            <v>3565.85</v>
          </cell>
          <cell r="K1108">
            <v>3565.85</v>
          </cell>
          <cell r="L1108">
            <v>3565.85</v>
          </cell>
        </row>
        <row r="1110">
          <cell r="A1110">
            <v>1126000023</v>
          </cell>
          <cell r="B1110" t="str">
            <v>SUMINISTRO E INSTALACION DE VALVULA DE SECCIONAMIENTO TIPO COMPUERTA DE Fo.Fo. V/S, CON BRIDA, INCLUYE: LIMPIEZA E INSTALACION DE LA PIEZA ASI COMO PRUEBA HIDROSTATICA (JUNTO CON TUBERIA) DE 63 MM. (2 1/2") DE DIAMETRO INCLUYE TODO LO NECESARIO PARA SU CO</v>
          </cell>
          <cell r="C1110" t="str">
            <v>PZA</v>
          </cell>
          <cell r="D1110">
            <v>3594.51</v>
          </cell>
          <cell r="E1110">
            <v>3594.51</v>
          </cell>
          <cell r="F1110">
            <v>3594.51</v>
          </cell>
          <cell r="G1110">
            <v>3594.51</v>
          </cell>
          <cell r="H1110">
            <v>3628.02</v>
          </cell>
          <cell r="I1110">
            <v>3595.92</v>
          </cell>
          <cell r="J1110">
            <v>3595.92</v>
          </cell>
          <cell r="K1110">
            <v>3595.92</v>
          </cell>
          <cell r="L1110">
            <v>3595.92</v>
          </cell>
        </row>
        <row r="1112">
          <cell r="A1112">
            <v>1126000033</v>
          </cell>
          <cell r="B1112" t="str">
            <v>SUMINISTRO E INSTALACION DE VALVULA DE SECCIONAMIENTO TIPO COMPUERTA DE Fo.Fo. V/S, CON BRIDA, INCLUYE: LIMPIEZA E INSTALACION DE LA PIEZA ASI COMO PRUEBA HIDROSTATICA (JUNTO CON TUBERIA) DE 76 MM. (3") DE DIAMETRO INCLUYE TODO LO NECESARIO PARA SU CORREC</v>
          </cell>
          <cell r="C1112" t="str">
            <v>PZA</v>
          </cell>
          <cell r="D1112">
            <v>5137.58</v>
          </cell>
          <cell r="E1112">
            <v>5137.58</v>
          </cell>
          <cell r="F1112">
            <v>5137.58</v>
          </cell>
          <cell r="G1112">
            <v>5137.58</v>
          </cell>
          <cell r="H1112">
            <v>5178.71</v>
          </cell>
          <cell r="I1112">
            <v>5139.3100000000004</v>
          </cell>
          <cell r="J1112">
            <v>5139.3100000000004</v>
          </cell>
          <cell r="K1112">
            <v>5139.3100000000004</v>
          </cell>
          <cell r="L1112">
            <v>5139.3100000000004</v>
          </cell>
        </row>
        <row r="1114">
          <cell r="A1114">
            <v>1126000043</v>
          </cell>
          <cell r="B1114" t="str">
            <v>SUMINISTRO E INSTALACION DE VALVULA DE SECCIONAMIENTO TIPO COMPUERTA DE Fo.Fo. V/S, CON BRIDA, INCLUYE: LIMPIEZA E INSTALACION DE LA PIEZA ASI COMO PRUEBA HIDROSTATICA (JUNTO CON TUBERIA) DE 102 MM. (4") DE DIAMETRO INCLUYE TODO LO NECESARIO PARA SU CORRE</v>
          </cell>
          <cell r="C1114" t="str">
            <v>PZA</v>
          </cell>
          <cell r="D1114">
            <v>6999.25</v>
          </cell>
          <cell r="E1114">
            <v>6999.25</v>
          </cell>
          <cell r="F1114">
            <v>6999.25</v>
          </cell>
          <cell r="G1114">
            <v>6999.25</v>
          </cell>
          <cell r="H1114">
            <v>7093.96</v>
          </cell>
          <cell r="I1114">
            <v>7002.32</v>
          </cell>
          <cell r="J1114">
            <v>7002.32</v>
          </cell>
          <cell r="K1114">
            <v>7002.32</v>
          </cell>
          <cell r="L1114">
            <v>7002.32</v>
          </cell>
        </row>
        <row r="1116">
          <cell r="A1116">
            <v>1126000053</v>
          </cell>
          <cell r="B1116" t="str">
            <v>SUMINISTRO E INSTALACION DE VALVULA DE SECCIONAMIENTO TIPO COMPUERTA DE Fo.Fo. V/S, CON BRIDA, INCLUYE: LIMPIEZA E INSTALACION DE LA PIEZA ASI COMO PRUEBA HIDROSTATICA (JUNTO CON TUBERIA) DE 152 MM. (6") DE DIAMETRO INCLUYE TODO LO NECESARIO PARA SU CORRE</v>
          </cell>
          <cell r="C1116" t="str">
            <v>PZA</v>
          </cell>
          <cell r="D1116">
            <v>12230.86</v>
          </cell>
          <cell r="E1116">
            <v>12230.86</v>
          </cell>
          <cell r="F1116">
            <v>12230.86</v>
          </cell>
          <cell r="G1116">
            <v>12230.86</v>
          </cell>
          <cell r="H1116">
            <v>12422.66</v>
          </cell>
          <cell r="I1116">
            <v>12237.08</v>
          </cell>
          <cell r="J1116">
            <v>12237.08</v>
          </cell>
          <cell r="K1116">
            <v>12237.08</v>
          </cell>
          <cell r="L1116">
            <v>12237.08</v>
          </cell>
        </row>
        <row r="1118">
          <cell r="A1118">
            <v>1126000063</v>
          </cell>
          <cell r="B1118" t="str">
            <v>SUMINISTRO E INSTALACION DE VALVULA DE SECCIONAMIENTO TIPO COMPUERTA DE Fo.Fo. V/S, CON BRIDA, INCLUYE: LIMPIEZA E INSTALACION DE LA PIEZA ASI COMO PRUEBA HIDROSTATICA (JUNTO CON TUBERIA) DE 203 MM. (8") DE DIAMETRO INCLUYE TODO LO NECESARIO PARA SU CORRE</v>
          </cell>
          <cell r="C1118" t="str">
            <v>PZA</v>
          </cell>
          <cell r="D1118">
            <v>20913.669999999998</v>
          </cell>
          <cell r="E1118">
            <v>20913.669999999998</v>
          </cell>
          <cell r="F1118">
            <v>20913.669999999998</v>
          </cell>
          <cell r="G1118">
            <v>20913.669999999998</v>
          </cell>
          <cell r="H1118">
            <v>21273.599999999999</v>
          </cell>
          <cell r="I1118">
            <v>20925.34</v>
          </cell>
          <cell r="J1118">
            <v>20925.34</v>
          </cell>
          <cell r="K1118">
            <v>20925.34</v>
          </cell>
          <cell r="L1118">
            <v>20925.34</v>
          </cell>
        </row>
        <row r="1120">
          <cell r="A1120">
            <v>1126000073</v>
          </cell>
          <cell r="B1120" t="str">
            <v>SUMINISTRO E INSTALACION DE VALVULA DE SECCIONAMIENTO TIPO COMPUERTA DE Fo.Fo. V/S, CON BRIDA, INCLUYE: LIMPIEZA E INSTALACION DE LA PIEZA ASI COMO PRUEBA HIDROSTATICA (JUNTO CON TUBERIA) DE 254 MM. (10") DE DIAMETRO INCLUYE TODO LO NECESARIO PARA SU CORR</v>
          </cell>
          <cell r="C1120" t="str">
            <v>PZA</v>
          </cell>
          <cell r="D1120">
            <v>35026.99</v>
          </cell>
          <cell r="E1120">
            <v>35026.99</v>
          </cell>
          <cell r="F1120">
            <v>35026.99</v>
          </cell>
          <cell r="G1120">
            <v>35026.99</v>
          </cell>
          <cell r="H1120">
            <v>35557.410000000003</v>
          </cell>
          <cell r="I1120">
            <v>35044.19</v>
          </cell>
          <cell r="J1120">
            <v>35044.19</v>
          </cell>
          <cell r="K1120">
            <v>35044.19</v>
          </cell>
          <cell r="L1120">
            <v>35044.19</v>
          </cell>
        </row>
        <row r="1122">
          <cell r="A1122">
            <v>1126000083</v>
          </cell>
          <cell r="B1122" t="str">
            <v>SUMINISTRO E INSTALACION DE VALVULA DE SECCIONAMIENTO TIPO COMPUERTA DE Fo.Fo. V/S, CON BRIDA, INCLUYE: LIMPIEZA E INSTALACION DE LA PIEZA ASI COMO PRUEBA HIDROSTATICA (JUNTO CON TUBERIA) DE 305 MM. (12") DE DIAMETRO INCLUYE TODO LO NECESARIO PARA SU CORR</v>
          </cell>
          <cell r="C1122" t="str">
            <v>PZA</v>
          </cell>
          <cell r="D1122">
            <v>51449.98</v>
          </cell>
          <cell r="E1122">
            <v>51449.98</v>
          </cell>
          <cell r="F1122">
            <v>51449.98</v>
          </cell>
          <cell r="G1122">
            <v>51449.98</v>
          </cell>
          <cell r="H1122">
            <v>52368.76</v>
          </cell>
          <cell r="I1122">
            <v>51479.78</v>
          </cell>
          <cell r="J1122">
            <v>51479.78</v>
          </cell>
          <cell r="K1122">
            <v>51479.78</v>
          </cell>
          <cell r="L1122">
            <v>51479.78</v>
          </cell>
        </row>
        <row r="1124">
          <cell r="A1124">
            <v>1126000093</v>
          </cell>
          <cell r="B1124" t="str">
            <v>SUMINISTRO E INSTALACION DE VALVULA DE SECCIONAMIENTO TIPO COMPUERTA DE Fo.Fo. V/S, CON BRIDA, INCLUYE: LIMPIEZA E INSTALACION DE LA PIEZA ASI COMO PRUEBA HIDROSTATICA (JUNTO CON TUBERIA) DE 356 MM. (14") DE DIAMETRO INCLUYE TODO LO NECESARIO PARA SU CORR</v>
          </cell>
          <cell r="C1124" t="str">
            <v>PZA</v>
          </cell>
          <cell r="D1124">
            <v>82698.03</v>
          </cell>
          <cell r="E1124">
            <v>82698.03</v>
          </cell>
          <cell r="F1124">
            <v>82698.03</v>
          </cell>
          <cell r="G1124">
            <v>82698.03</v>
          </cell>
          <cell r="H1124">
            <v>83777.679999999993</v>
          </cell>
          <cell r="I1124">
            <v>82736.19</v>
          </cell>
          <cell r="J1124">
            <v>82736.19</v>
          </cell>
          <cell r="K1124">
            <v>82736.19</v>
          </cell>
          <cell r="L1124">
            <v>82736.19</v>
          </cell>
        </row>
        <row r="1127">
          <cell r="A1127">
            <v>1126000103</v>
          </cell>
          <cell r="B1127" t="str">
            <v>SUMINISTRO E INSTALACION DE VALVULA DE SECCIONAMIENTO TIPO COMPUERTA DE Fo.Fo. V/S, CON BRIDA, INCLUYE: LIMPIEZA E INSTALACION DE LA PIEZA ASI COMO PRUEBA HIDROSTATICA (JUNTO CON TUBERIA) DE 406 MM. (16") DE DIAMETRO INCLUYE TODO LO NECESARIO PARA SU CORR</v>
          </cell>
          <cell r="C1127" t="str">
            <v>PZA</v>
          </cell>
          <cell r="D1127">
            <v>131764.07999999999</v>
          </cell>
          <cell r="E1127">
            <v>131764.07999999999</v>
          </cell>
          <cell r="F1127">
            <v>131764.07999999999</v>
          </cell>
          <cell r="G1127">
            <v>131764.07999999999</v>
          </cell>
          <cell r="H1127">
            <v>133221.35999999999</v>
          </cell>
          <cell r="I1127">
            <v>131815.60999999999</v>
          </cell>
          <cell r="J1127">
            <v>131815.60999999999</v>
          </cell>
          <cell r="K1127">
            <v>131815.60999999999</v>
          </cell>
          <cell r="L1127">
            <v>131815.60999999999</v>
          </cell>
        </row>
        <row r="1129">
          <cell r="A1129">
            <v>1126000113</v>
          </cell>
          <cell r="B1129" t="str">
            <v>SUMINISTRO E INSTALACION DE VALVULA DE SECCIONAMIENTO TIPO COMPUERTA DE Fo.Fo. V/S, CON BRIDA, INCLUYE: LIMPIEZA E INSTALACION DE LA PIEZA ASI COMO PRUEBA HIDROSTATICA (JUNTO CON TUBERIA) DE 456 MM. (18") DE DIAMETRO INCLUYE TODO LO NECESARIO PARA SU CORR</v>
          </cell>
          <cell r="C1129" t="str">
            <v>PZA</v>
          </cell>
          <cell r="D1129">
            <v>103160.05</v>
          </cell>
          <cell r="E1129">
            <v>103160.05</v>
          </cell>
          <cell r="F1129">
            <v>103160.05</v>
          </cell>
          <cell r="G1129">
            <v>103160.05</v>
          </cell>
          <cell r="H1129">
            <v>105288.94</v>
          </cell>
          <cell r="I1129">
            <v>103235.32</v>
          </cell>
          <cell r="J1129">
            <v>103235.32</v>
          </cell>
          <cell r="K1129">
            <v>103235.32</v>
          </cell>
          <cell r="L1129">
            <v>103235.32</v>
          </cell>
        </row>
        <row r="1131">
          <cell r="A1131">
            <v>1126000123</v>
          </cell>
          <cell r="B1131" t="str">
            <v>SUMINISTRO E INSTALACION DE VALVULA DE SECCIONAMIENTO TIPO COMPUERTA DE Fo.Fo. V/S, CON BRIDA, INCLUYE: LIMPIEZA E INSTALACION DE LA PIEZA ASI COMO PRUEBA HIDROSTATICA (JUNTO CON TUBERIA) DE 508 MM. (20") DE DIAMETRO INCLUYE TODO LO NECESARIO PARA SU CORR</v>
          </cell>
          <cell r="C1131" t="str">
            <v>PZA</v>
          </cell>
          <cell r="D1131">
            <v>257577.4</v>
          </cell>
          <cell r="E1131">
            <v>257577.4</v>
          </cell>
          <cell r="F1131">
            <v>257577.4</v>
          </cell>
          <cell r="G1131">
            <v>257577.4</v>
          </cell>
          <cell r="H1131">
            <v>260263.86</v>
          </cell>
          <cell r="I1131">
            <v>257672.37</v>
          </cell>
          <cell r="J1131">
            <v>257672.37</v>
          </cell>
          <cell r="K1131">
            <v>257672.37</v>
          </cell>
          <cell r="L1131">
            <v>257672.37</v>
          </cell>
        </row>
        <row r="1133">
          <cell r="A1133">
            <v>1126000133</v>
          </cell>
          <cell r="B1133" t="str">
            <v>SUMINISTRO E INSTALACION DE VALVULA DE SECCIONAMIENTO TIPO COMPUERTA DE Fo.Fo. V/S, CON BRIDA, INCLUYE: LIMPIEZA E INSTALACION DE LA PIEZA ASI COMO PRUEBA HIDROSTATICA (JUNTO CON TUBERIA) DE 610 MM. (24") DE DIAMETRO INCLUYE TODO LO NECESARIO PARA SU CORR</v>
          </cell>
          <cell r="C1133" t="str">
            <v>PZA</v>
          </cell>
          <cell r="D1133">
            <v>230523.08</v>
          </cell>
          <cell r="E1133">
            <v>230523.08</v>
          </cell>
          <cell r="F1133">
            <v>230523.08</v>
          </cell>
          <cell r="G1133">
            <v>230523.08</v>
          </cell>
          <cell r="H1133">
            <v>234932.91</v>
          </cell>
          <cell r="I1133">
            <v>230678.97</v>
          </cell>
          <cell r="J1133">
            <v>230678.97</v>
          </cell>
          <cell r="K1133">
            <v>230678.97</v>
          </cell>
          <cell r="L1133">
            <v>230678.97</v>
          </cell>
        </row>
        <row r="1135">
          <cell r="B1135" t="str">
            <v xml:space="preserve">Total  Sum. e Inst. de Valvulas Seccionamiento </v>
          </cell>
        </row>
        <row r="1136">
          <cell r="A1136" t="str">
            <v>A1127</v>
          </cell>
          <cell r="B1136" t="str">
            <v>Sum. e Inst. de Valvulas Check</v>
          </cell>
        </row>
        <row r="1137">
          <cell r="A1137">
            <v>1127000013</v>
          </cell>
          <cell r="B1137" t="str">
            <v>SUMINISTRO E INSTALACION DE VALVULA CHECK, INCLUYE: LIMPIEZA E INSTALACION DE LAS PIEZAS, ASI COMO PRUEBA HIDROSTATICA (JUNTO CON TUBERIA). VALVULA CHECK O SIMILAR EN CALIDAD Y COSTO DE 51MM (2") DE DIAM. INCLUYE TODO LO NECESARIO PARA SU CORRECTA EJECUCI</v>
          </cell>
          <cell r="C1137" t="str">
            <v>PZA</v>
          </cell>
          <cell r="D1137">
            <v>3639.16</v>
          </cell>
          <cell r="E1137">
            <v>3639.16</v>
          </cell>
          <cell r="F1137">
            <v>3639.16</v>
          </cell>
          <cell r="G1137">
            <v>3639.16</v>
          </cell>
          <cell r="H1137">
            <v>3657.44</v>
          </cell>
          <cell r="I1137">
            <v>3639.92</v>
          </cell>
          <cell r="J1137">
            <v>3639.92</v>
          </cell>
          <cell r="K1137">
            <v>3639.92</v>
          </cell>
          <cell r="L1137">
            <v>3639.92</v>
          </cell>
        </row>
        <row r="1139">
          <cell r="A1139">
            <v>1127000023</v>
          </cell>
          <cell r="B1139" t="str">
            <v>SUMINISTRO E INSTALACION DE VALVULA CHECK, INCLUYE: LIMPIEZA E INSTALACION DE LAS PIEZAS, ASI COMO PRUEBA HIDROSTATICA (JUNTO CON TUBERIA). VALVULA CHECK O SIMILAR EN CALIDAD Y COSTO DE 64MM (2 1/2") DE DIAM. INCLUYE TODO LO NECESARIO PARA SU CORRECTA EJE</v>
          </cell>
          <cell r="C1139" t="str">
            <v>PZA</v>
          </cell>
          <cell r="D1139">
            <v>3674.88</v>
          </cell>
          <cell r="E1139">
            <v>3674.88</v>
          </cell>
          <cell r="F1139">
            <v>3674.88</v>
          </cell>
          <cell r="G1139">
            <v>3674.88</v>
          </cell>
          <cell r="H1139">
            <v>3702.29</v>
          </cell>
          <cell r="I1139">
            <v>3676.03</v>
          </cell>
          <cell r="J1139">
            <v>3676.03</v>
          </cell>
          <cell r="K1139">
            <v>3676.03</v>
          </cell>
          <cell r="L1139">
            <v>3676.03</v>
          </cell>
        </row>
        <row r="1141">
          <cell r="A1141">
            <v>1127000033</v>
          </cell>
          <cell r="B1141" t="str">
            <v>SUMINISTRO E INSTALACION DE VALVULA CHECK, INCLUYE: LIMPIEZA E INSTALACION DE LAS PIEZAS, ASI COMO PRUEBA HIDROSTATICA (JUNTO CON TUBERIA). VALVULA CHECK O SIMILAR EN CALIDAD Y COSTO DE 76MM (3") DE DIAM. INCLUYE TODO LO NECESARIO PARA SU CORRECTA EJECUCI</v>
          </cell>
          <cell r="C1141" t="str">
            <v>PZA</v>
          </cell>
          <cell r="D1141">
            <v>4570.13</v>
          </cell>
          <cell r="E1141">
            <v>4570.13</v>
          </cell>
          <cell r="F1141">
            <v>4570.13</v>
          </cell>
          <cell r="G1141">
            <v>4570.13</v>
          </cell>
          <cell r="H1141">
            <v>4606.6899999999996</v>
          </cell>
          <cell r="I1141">
            <v>4571.67</v>
          </cell>
          <cell r="J1141">
            <v>4571.67</v>
          </cell>
          <cell r="K1141">
            <v>4571.67</v>
          </cell>
          <cell r="L1141">
            <v>4571.67</v>
          </cell>
        </row>
        <row r="1143">
          <cell r="A1143">
            <v>1127000043</v>
          </cell>
          <cell r="B1143" t="str">
            <v>SUMINISTRO E INSTALACION DE VALVULA CHECK, INCLUYE: LIMPIEZA E INSTALACION DE LAS PIEZAS, ASI COMO PRUEBA HIDROSTATICA (JUNTO CON TUBERIA). VALVULA CHECK O SIMILAR EN CALIDAD Y COSTO DE 102 (4") DE DIAM. INCLUYE TODO LO NECESARIO PARA SU CORRECTA EJECUCIO</v>
          </cell>
          <cell r="C1143" t="str">
            <v>PZA</v>
          </cell>
          <cell r="D1143">
            <v>6549.33</v>
          </cell>
          <cell r="E1143">
            <v>6549.33</v>
          </cell>
          <cell r="F1143">
            <v>6549.33</v>
          </cell>
          <cell r="G1143">
            <v>6549.33</v>
          </cell>
          <cell r="H1143">
            <v>6653.53</v>
          </cell>
          <cell r="I1143">
            <v>6552.72</v>
          </cell>
          <cell r="J1143">
            <v>6552.72</v>
          </cell>
          <cell r="K1143">
            <v>6552.72</v>
          </cell>
          <cell r="L1143">
            <v>6552.72</v>
          </cell>
        </row>
        <row r="1145">
          <cell r="A1145">
            <v>1127000053</v>
          </cell>
          <cell r="B1145" t="str">
            <v>SUMINISTRO E INSTALACION DE VALVULA CHECK, INCLUYE: LIMPIEZA E INSTALACION DE LAS PIEZAS, ASI COMO PRUEBA HIDROSTATICA (JUNTO CON TUBERIA). VALVULA CHECK O SIMILAR EN CALIDAD Y COSTO DE 152 MM. (6") DE DIAM. INCLUYE TODO LO NECESARIO PARA SU CORRECTA EJEC</v>
          </cell>
          <cell r="C1145" t="str">
            <v>PZA</v>
          </cell>
          <cell r="D1145">
            <v>11352.55</v>
          </cell>
          <cell r="E1145">
            <v>11352.55</v>
          </cell>
          <cell r="F1145">
            <v>11352.55</v>
          </cell>
          <cell r="G1145">
            <v>11352.55</v>
          </cell>
          <cell r="H1145">
            <v>11508.84</v>
          </cell>
          <cell r="I1145">
            <v>11357.63</v>
          </cell>
          <cell r="J1145">
            <v>11357.63</v>
          </cell>
          <cell r="K1145">
            <v>11357.63</v>
          </cell>
          <cell r="L1145">
            <v>11357.63</v>
          </cell>
        </row>
        <row r="1147">
          <cell r="A1147">
            <v>1127000063</v>
          </cell>
          <cell r="B1147" t="str">
            <v>SUMINISTRO E INSTALACION DE VALVULA CHECK, INCLUYE: LIMPIEZA E INSTALACION DE LAS PIEZAS, ASI COMO PRUEBA HIDROSTATICA (JUNTO CON TUBERIA). VALVULA CHECK O SIMILAR EN CALIDAD Y COSTO DE 203 MM. (8") DE DIAM. INCLUYE TODO LO NECESARIO PARA SU CORRECTA EJEC</v>
          </cell>
          <cell r="C1147" t="str">
            <v>PZA</v>
          </cell>
          <cell r="D1147">
            <v>21447.05</v>
          </cell>
          <cell r="E1147">
            <v>21447.05</v>
          </cell>
          <cell r="F1147">
            <v>21447.05</v>
          </cell>
          <cell r="G1147">
            <v>21447.05</v>
          </cell>
          <cell r="H1147">
            <v>21778.57</v>
          </cell>
          <cell r="I1147">
            <v>21457.81</v>
          </cell>
          <cell r="J1147">
            <v>21457.81</v>
          </cell>
          <cell r="K1147">
            <v>21457.81</v>
          </cell>
          <cell r="L1147">
            <v>21457.81</v>
          </cell>
        </row>
        <row r="1149">
          <cell r="A1149">
            <v>1127000073</v>
          </cell>
          <cell r="B1149" t="str">
            <v>SUMINISTRO E INSTALACION DE VALVULA CHECK, INCLUYE: LIMPIEZA E INSTALACION DE LAS PIEZAS, ASI COMO PRUEBA HIDROSTATICA (JUNTO CON TUBERIA). VALVULA CHECK O SIMILAR EN CALIDAD Y COSTO DE 254 MM. (10") DE DIAM. INCLUYE TODO LO NECESARIO PARA SU CORRECTA EJE</v>
          </cell>
          <cell r="C1149" t="str">
            <v>PZA</v>
          </cell>
          <cell r="D1149">
            <v>35155.81</v>
          </cell>
          <cell r="E1149">
            <v>35155.81</v>
          </cell>
          <cell r="F1149">
            <v>35155.81</v>
          </cell>
          <cell r="G1149">
            <v>35155.81</v>
          </cell>
          <cell r="H1149">
            <v>35648.35</v>
          </cell>
          <cell r="I1149">
            <v>35171.79</v>
          </cell>
          <cell r="J1149">
            <v>35171.79</v>
          </cell>
          <cell r="K1149">
            <v>35171.79</v>
          </cell>
          <cell r="L1149">
            <v>35171.79</v>
          </cell>
        </row>
        <row r="1151">
          <cell r="A1151">
            <v>1127000083</v>
          </cell>
          <cell r="B1151" t="str">
            <v>SUMINISTRO E INSTALACION DE VALVULA CHECK, INCLUYE: LIMPIEZA E INSTALACION DE LAS PIEZAS, ASI COMO PRUEBA HIDROSTATICA (JUNTO CON TUBERIA). VALVULA CHECK O SIMILAR EN CALIDAD Y COSTO DE 305 MM. (12") DE DIAM. INCLUYE TODO LO NECESARIO PARA SU CORRECTA EJE</v>
          </cell>
          <cell r="C1151" t="str">
            <v>PZA</v>
          </cell>
          <cell r="D1151">
            <v>52772.84</v>
          </cell>
          <cell r="E1151">
            <v>52772.84</v>
          </cell>
          <cell r="F1151">
            <v>52772.84</v>
          </cell>
          <cell r="G1151">
            <v>52772.84</v>
          </cell>
          <cell r="H1151">
            <v>53447.72</v>
          </cell>
          <cell r="I1151">
            <v>52794.73</v>
          </cell>
          <cell r="J1151">
            <v>52794.73</v>
          </cell>
          <cell r="K1151">
            <v>52794.73</v>
          </cell>
          <cell r="L1151">
            <v>52794.73</v>
          </cell>
        </row>
        <row r="1153">
          <cell r="B1153" t="str">
            <v>Total  Sum. e Inst. de Valvulas Check</v>
          </cell>
        </row>
        <row r="1154">
          <cell r="A1154" t="str">
            <v>A1128</v>
          </cell>
          <cell r="B1154" t="str">
            <v>Sum. e Inst. de Tuberia de FoGo.</v>
          </cell>
        </row>
        <row r="1155">
          <cell r="A1155">
            <v>1128000013</v>
          </cell>
          <cell r="B1155" t="str">
            <v>SUMINISTRO, INSTALACION Y PRUEBA DE TUBERIA DE FIERRO GALVANIZADO, INCLUYENDO MANO DE OBRA, FLETES, MANIOBRAS Y COPLE DE Fo.Go. DE 13 MM. (1/2") DE DIAMETRO INCLUYE TODO LO NECESARIO PARA SU CORRECTA EJECUCION.</v>
          </cell>
          <cell r="C1155" t="str">
            <v>M</v>
          </cell>
          <cell r="D1155">
            <v>59.62</v>
          </cell>
          <cell r="E1155">
            <v>59.62</v>
          </cell>
          <cell r="F1155">
            <v>59.62</v>
          </cell>
          <cell r="G1155">
            <v>59.62</v>
          </cell>
          <cell r="H1155">
            <v>62.57</v>
          </cell>
          <cell r="I1155">
            <v>59.72</v>
          </cell>
          <cell r="J1155">
            <v>59.72</v>
          </cell>
          <cell r="K1155">
            <v>59.72</v>
          </cell>
          <cell r="L1155">
            <v>59.72</v>
          </cell>
        </row>
        <row r="1157">
          <cell r="A1157">
            <v>1128000023</v>
          </cell>
          <cell r="B1157" t="str">
            <v>SUMINISTRO, INSTALACION Y PRUEBA DE TUBERIA DE FIERRO GALVANIZADO, INCLUYENDO MANO DE OBRA, FLETES, MANIOBRAS Y COPLE DE  DE 19 MM. (3/4") DE DIAMETRO INCLUYE TODO LO NECESARIO PARA SU CORRECTA EJECUCION.</v>
          </cell>
          <cell r="C1157" t="str">
            <v>M</v>
          </cell>
          <cell r="D1157">
            <v>88.05</v>
          </cell>
          <cell r="E1157">
            <v>88.05</v>
          </cell>
          <cell r="F1157">
            <v>88.05</v>
          </cell>
          <cell r="G1157">
            <v>88.05</v>
          </cell>
          <cell r="H1157">
            <v>92.4</v>
          </cell>
          <cell r="I1157">
            <v>88.19</v>
          </cell>
          <cell r="J1157">
            <v>88.19</v>
          </cell>
          <cell r="K1157">
            <v>88.19</v>
          </cell>
          <cell r="L1157">
            <v>65.48</v>
          </cell>
        </row>
        <row r="1159">
          <cell r="A1159">
            <v>1128000033</v>
          </cell>
          <cell r="B1159" t="str">
            <v>SUMINISTRO, INSTALACION Y PRUEBA DE TUBERIA DE FIERRO GALVANIZADO, INCLUYENDO MANO DE OBRA, FLETES, MANIOBRAS Y COPLE  DE 25 MM. (1") DE DIAMETRO INCLUYE TODO LO NECESARIO PARA SU CORRECTA EJECUCION.</v>
          </cell>
          <cell r="C1159" t="str">
            <v>M</v>
          </cell>
          <cell r="D1159">
            <v>115.49</v>
          </cell>
          <cell r="E1159">
            <v>115.49</v>
          </cell>
          <cell r="F1159">
            <v>115.49</v>
          </cell>
          <cell r="G1159">
            <v>115.49</v>
          </cell>
          <cell r="H1159">
            <v>120.43</v>
          </cell>
          <cell r="I1159">
            <v>115.63</v>
          </cell>
          <cell r="J1159">
            <v>115.63</v>
          </cell>
          <cell r="K1159">
            <v>115.63</v>
          </cell>
          <cell r="L1159">
            <v>115.63</v>
          </cell>
        </row>
        <row r="1161">
          <cell r="A1161">
            <v>1128000043</v>
          </cell>
          <cell r="B1161" t="str">
            <v>SUMINISTRO, INSTALACION Y PRUEBA DE TUBERIA DE FIERRO GALVANIZADO, INCLUYENDO MANO DE OBRA, FLETES, MANIOBRAS Y COPLE DE 32 MM. (1 1/4") DE DIAMETRO INCLUYE TODO LO NECESARIO PARA SU CORRECTA EJECUCION.</v>
          </cell>
          <cell r="C1161" t="str">
            <v>M</v>
          </cell>
          <cell r="D1161">
            <v>151.41</v>
          </cell>
          <cell r="E1161">
            <v>151.41</v>
          </cell>
          <cell r="F1161">
            <v>151.41</v>
          </cell>
          <cell r="G1161">
            <v>151.41</v>
          </cell>
          <cell r="H1161">
            <v>157.07</v>
          </cell>
          <cell r="I1161">
            <v>151.58000000000001</v>
          </cell>
          <cell r="J1161">
            <v>151.58000000000001</v>
          </cell>
          <cell r="K1161">
            <v>151.58000000000001</v>
          </cell>
          <cell r="L1161">
            <v>151.58000000000001</v>
          </cell>
        </row>
        <row r="1163">
          <cell r="A1163">
            <v>1128000053</v>
          </cell>
          <cell r="B1163" t="str">
            <v>SUMINISTRO, INSTALACION Y PRUEBA DE TUBERIA DE FIERRO GALVANIZADO, INCLUYENDO MANO DE OBRA, FLE TES, MANIOBRAS Y COPLE  DE 38 MM. (1 1/2") DE DIAMETRO INCLUYE TODO LO NECESARIO PARA SU CORRECTA EJECUCION.</v>
          </cell>
          <cell r="C1163" t="str">
            <v>M</v>
          </cell>
          <cell r="D1163">
            <v>184.05</v>
          </cell>
          <cell r="E1163">
            <v>184.05</v>
          </cell>
          <cell r="F1163">
            <v>184.05</v>
          </cell>
          <cell r="G1163">
            <v>184.05</v>
          </cell>
          <cell r="H1163">
            <v>190.82</v>
          </cell>
          <cell r="I1163">
            <v>184.24</v>
          </cell>
          <cell r="J1163">
            <v>184.24</v>
          </cell>
          <cell r="K1163">
            <v>184.24</v>
          </cell>
          <cell r="L1163">
            <v>184.24</v>
          </cell>
        </row>
        <row r="1165">
          <cell r="A1165">
            <v>1128000063</v>
          </cell>
          <cell r="B1165" t="str">
            <v>SUMINISTRO, INSTALACION Y PRUEBA DE TUBERIA DE FIERRO GALVANIZADO, INCLUYENDO MANO DE OBRA, FLE TES, MANIOBRAS Y COPLE DE 50 MM. (2") DE DIAMETRO INCLUYE TODO LO NECESARIO PARA SU CORRECTA EJECUCION.</v>
          </cell>
          <cell r="C1165" t="str">
            <v>M</v>
          </cell>
          <cell r="D1165">
            <v>249.01</v>
          </cell>
          <cell r="E1165">
            <v>249.01</v>
          </cell>
          <cell r="F1165">
            <v>249.01</v>
          </cell>
          <cell r="G1165">
            <v>249.01</v>
          </cell>
          <cell r="H1165">
            <v>258.77999999999997</v>
          </cell>
          <cell r="I1165">
            <v>249.32</v>
          </cell>
          <cell r="J1165">
            <v>249.32</v>
          </cell>
          <cell r="K1165">
            <v>249.32</v>
          </cell>
          <cell r="L1165">
            <v>249.32</v>
          </cell>
        </row>
        <row r="1167">
          <cell r="A1167">
            <v>1128000073</v>
          </cell>
          <cell r="B1167" t="str">
            <v>SUMINISTRO, INSTALACION Y PRUEBA DE TUBERIA DE FIERRO GALVANIZADO, INCLUYENDO MANO DE OBRA, FLETES, MANIOBRAS Y COPLE DE 64 MM. (2 1/2") DE DIAMETRO INCLUYE TODO LO NECESARIO PARA SU CORRECTA EJECUCION.</v>
          </cell>
          <cell r="C1167" t="str">
            <v>M</v>
          </cell>
          <cell r="D1167">
            <v>387.75</v>
          </cell>
          <cell r="E1167">
            <v>387.75</v>
          </cell>
          <cell r="F1167">
            <v>387.75</v>
          </cell>
          <cell r="G1167">
            <v>387.75</v>
          </cell>
          <cell r="H1167">
            <v>399.84</v>
          </cell>
          <cell r="I1167">
            <v>388.12</v>
          </cell>
          <cell r="J1167">
            <v>388.12</v>
          </cell>
          <cell r="K1167">
            <v>388.12</v>
          </cell>
          <cell r="L1167">
            <v>388.12</v>
          </cell>
        </row>
        <row r="1169">
          <cell r="A1169">
            <v>1128000083</v>
          </cell>
          <cell r="B1169" t="str">
            <v>SUMINISTRO, INSTALACION Y PRUEBA DE TUBERIA DE FIERRO GALVANIZADO, INCLUYENDO MANO DE OBRA, FLETES, MANIOBRAS Y COPLE DE 76 MM. (3") DE DIAMETRO INCLUYE TODO LO NECESARIO PARA SU CORRECTA EJECUCION.</v>
          </cell>
          <cell r="C1169" t="str">
            <v>M</v>
          </cell>
          <cell r="D1169">
            <v>511.3</v>
          </cell>
          <cell r="E1169">
            <v>511.3</v>
          </cell>
          <cell r="F1169">
            <v>511.3</v>
          </cell>
          <cell r="G1169">
            <v>511.3</v>
          </cell>
          <cell r="H1169">
            <v>527.39</v>
          </cell>
          <cell r="I1169">
            <v>511.79</v>
          </cell>
          <cell r="J1169">
            <v>511.79</v>
          </cell>
          <cell r="K1169">
            <v>511.79</v>
          </cell>
          <cell r="L1169">
            <v>511.79</v>
          </cell>
        </row>
        <row r="1171">
          <cell r="A1171">
            <v>1128000093</v>
          </cell>
          <cell r="B1171" t="str">
            <v>SUMINISTRO, INSTALACION Y PRUEBA DE TUBERIA DE FIERRO GALVANIZADO, INCLUYENDO MANO DE OBRA, FLETES, MANIOBRAS Y COPLE DE 102 MM. (4") DE DIAMETRO INCLUYE TODO LO NECESARIO PARA SU CORRECTA EJECUCION.</v>
          </cell>
          <cell r="C1171" t="str">
            <v>M</v>
          </cell>
          <cell r="D1171">
            <v>730.64</v>
          </cell>
          <cell r="E1171">
            <v>730.64</v>
          </cell>
          <cell r="F1171">
            <v>730.64</v>
          </cell>
          <cell r="G1171">
            <v>730.64</v>
          </cell>
          <cell r="H1171">
            <v>753.48</v>
          </cell>
          <cell r="I1171">
            <v>731.32</v>
          </cell>
          <cell r="J1171">
            <v>731.32</v>
          </cell>
          <cell r="K1171">
            <v>731.32</v>
          </cell>
          <cell r="L1171">
            <v>731.32</v>
          </cell>
        </row>
        <row r="1173">
          <cell r="B1173" t="str">
            <v>Total  Sum. e Inst. de Tuberia de FoGo.</v>
          </cell>
        </row>
        <row r="1174">
          <cell r="A1174" t="str">
            <v>A1129</v>
          </cell>
          <cell r="B1174" t="str">
            <v>Sum. e Inst. de Piezas Especiales de FoGo.</v>
          </cell>
        </row>
        <row r="1175">
          <cell r="A1175">
            <v>1129000013</v>
          </cell>
          <cell r="B1175" t="str">
            <v>SUMINISTRO Y COLOCACION DE PIEZAS ESPECIALES DE FIERRO GALVANIZADO, INCLUYE: MANO DE OBRA, FLETES, MANIOBRAS LOCALES Y PRUEBAS. COPLE REFORZADO DE  13 MM (1/2") DE DIAMETRO INCLUYE TODO LO NECESARIO PARA SU CORRECTA EJECUCION.</v>
          </cell>
          <cell r="C1175" t="str">
            <v>PZA</v>
          </cell>
          <cell r="D1175">
            <v>5.59</v>
          </cell>
          <cell r="E1175">
            <v>5.59</v>
          </cell>
          <cell r="F1175">
            <v>5.59</v>
          </cell>
          <cell r="G1175">
            <v>5.59</v>
          </cell>
          <cell r="H1175">
            <v>5.91</v>
          </cell>
          <cell r="I1175">
            <v>5.6</v>
          </cell>
          <cell r="J1175">
            <v>5.6</v>
          </cell>
          <cell r="K1175">
            <v>5.6</v>
          </cell>
          <cell r="L1175">
            <v>5.6</v>
          </cell>
        </row>
        <row r="1177">
          <cell r="A1177">
            <v>1129000023</v>
          </cell>
          <cell r="B1177" t="str">
            <v>SUMINISTRO Y COLOCACION DE PIEZAS ESPECIALES DE FIERRO GALVANIZADO, INCLUYE: MANO DE OBRA, FLETES, MANIOBRAS LOCALES Y PRUEBAS. COPLE REFORZADO DE 19 MM  (3/4") DE DIAMETRO INCLUYE TODO LO NECESARIO PARA SU CORRECTA EJECUCION.</v>
          </cell>
          <cell r="C1177" t="str">
            <v>PZA</v>
          </cell>
          <cell r="D1177">
            <v>8.23</v>
          </cell>
          <cell r="E1177">
            <v>8.23</v>
          </cell>
          <cell r="F1177">
            <v>8.23</v>
          </cell>
          <cell r="G1177">
            <v>8.23</v>
          </cell>
          <cell r="H1177">
            <v>8.6999999999999993</v>
          </cell>
          <cell r="I1177">
            <v>8.25</v>
          </cell>
          <cell r="J1177">
            <v>8.25</v>
          </cell>
          <cell r="K1177">
            <v>8.25</v>
          </cell>
          <cell r="L1177">
            <v>8.25</v>
          </cell>
        </row>
        <row r="1179">
          <cell r="A1179">
            <v>1129000033</v>
          </cell>
          <cell r="B1179" t="str">
            <v>SUMINISTRO Y COLOCACION DE PIEZAS ESPECIALES DE FIERRO GALVANIZADO, INCLUYE: MANO DE OBRA, FLETES, MANIOBRAS LOCALES Y PRUEBAS. COPLE REFORZADO DE 25 MM (1 ") DE DIAMETRO INCLUYE TODO LO NECESARIO PARA SU CORRECTA EJECUCION.</v>
          </cell>
          <cell r="C1179" t="str">
            <v>PZA</v>
          </cell>
          <cell r="D1179">
            <v>16.61</v>
          </cell>
          <cell r="E1179">
            <v>16.61</v>
          </cell>
          <cell r="F1179">
            <v>16.61</v>
          </cell>
          <cell r="G1179">
            <v>16.61</v>
          </cell>
          <cell r="H1179">
            <v>17.309999999999999</v>
          </cell>
          <cell r="I1179">
            <v>16.64</v>
          </cell>
          <cell r="J1179">
            <v>16.64</v>
          </cell>
          <cell r="K1179">
            <v>16.64</v>
          </cell>
          <cell r="L1179">
            <v>16.64</v>
          </cell>
        </row>
        <row r="1181">
          <cell r="A1181">
            <v>1129000043</v>
          </cell>
          <cell r="B1181" t="str">
            <v>SUMINISTRO Y COLOCACION DE PIEZAS ESPECIALES DE FIERRO GALVANIZADO, INCLUYE: MANO DE OBRA, FLETES, MANIOBRAS LOCALES Y PRUEBAS. COPLE REFORZADO DE 32 MM (1 1/4") DE DIAMETRO INCLUYE TODO LO NECESARIO PARA SU CORRECTA EJECUCION.</v>
          </cell>
          <cell r="C1181" t="str">
            <v>PZA</v>
          </cell>
          <cell r="D1181">
            <v>23.12</v>
          </cell>
          <cell r="E1181">
            <v>23.12</v>
          </cell>
          <cell r="F1181">
            <v>23.12</v>
          </cell>
          <cell r="G1181">
            <v>23.12</v>
          </cell>
          <cell r="H1181">
            <v>24.26</v>
          </cell>
          <cell r="I1181">
            <v>23.16</v>
          </cell>
          <cell r="J1181">
            <v>23.16</v>
          </cell>
          <cell r="K1181">
            <v>23.16</v>
          </cell>
          <cell r="L1181">
            <v>23.16</v>
          </cell>
        </row>
        <row r="1183">
          <cell r="A1183">
            <v>1129000053</v>
          </cell>
          <cell r="B1183" t="str">
            <v>SUMINISTRO Y COLOCACION DE PIEZAS ESPECIALES DE FIERRO GALVANIZADO, INCLUYE: MANO DE OBRA, FLETES, MANIOBRAS LOCALES Y PRUEBAS. COPLE REFORZADO DE 38 MM (1 1/2") DE DIAMETRO INCLUYE TODO LO NECESARIO PARA SU CORRECTA EJECUCION.</v>
          </cell>
          <cell r="C1183" t="str">
            <v>PZA</v>
          </cell>
          <cell r="D1183">
            <v>28.54</v>
          </cell>
          <cell r="E1183">
            <v>28.54</v>
          </cell>
          <cell r="F1183">
            <v>28.54</v>
          </cell>
          <cell r="G1183">
            <v>28.54</v>
          </cell>
          <cell r="H1183">
            <v>29.84</v>
          </cell>
          <cell r="I1183">
            <v>28.59</v>
          </cell>
          <cell r="J1183">
            <v>28.59</v>
          </cell>
          <cell r="K1183">
            <v>28.59</v>
          </cell>
          <cell r="L1183">
            <v>28.59</v>
          </cell>
        </row>
        <row r="1185">
          <cell r="A1185">
            <v>1129000063</v>
          </cell>
          <cell r="B1185" t="str">
            <v>SUMINISTRO Y COLOCACION DE PIEZAS ESPECIALES DE FIERRO GALVANIZADO, INCLUYE: MANO DE OBRA, FLETES, MANIOBRAS LOCALES Y PRUEBAS. COPLE REFORZADO DE 51 MM (2") DE DIAMETRO INCLUYE TODO LO NECESARIO PARA SU CORRECTA EJECUCION.</v>
          </cell>
          <cell r="C1185" t="str">
            <v>PZA</v>
          </cell>
          <cell r="D1185">
            <v>43.4</v>
          </cell>
          <cell r="E1185">
            <v>43.4</v>
          </cell>
          <cell r="F1185">
            <v>43.4</v>
          </cell>
          <cell r="G1185">
            <v>43.4</v>
          </cell>
          <cell r="H1185">
            <v>45.59</v>
          </cell>
          <cell r="I1185">
            <v>43.49</v>
          </cell>
          <cell r="J1185">
            <v>43.49</v>
          </cell>
          <cell r="K1185">
            <v>43.49</v>
          </cell>
          <cell r="L1185">
            <v>43.49</v>
          </cell>
        </row>
        <row r="1187">
          <cell r="A1187">
            <v>1129000073</v>
          </cell>
          <cell r="B1187" t="str">
            <v>SUMINISTRO Y COLOCACION DE PIEZAS ESPECIALES DE FIERRO GALVANIZADO, INCLUYE: MANO DE OBRA, FLETES, MANIOBRAS LOCALES Y PRUEBAS. COPLE REFORZADO DE 63 MM (2 1/2") DE DIAMETRO INCLUYE TODO LO NECESARIO PARA SU CORRECTA EJECUCION.</v>
          </cell>
          <cell r="C1187" t="str">
            <v>PZA</v>
          </cell>
          <cell r="D1187">
            <v>80.05</v>
          </cell>
          <cell r="E1187">
            <v>80.05</v>
          </cell>
          <cell r="F1187">
            <v>80.05</v>
          </cell>
          <cell r="G1187">
            <v>80.05</v>
          </cell>
          <cell r="H1187">
            <v>82.95</v>
          </cell>
          <cell r="I1187">
            <v>80.180000000000007</v>
          </cell>
          <cell r="J1187">
            <v>80.180000000000007</v>
          </cell>
          <cell r="K1187">
            <v>80.180000000000007</v>
          </cell>
          <cell r="L1187">
            <v>80.180000000000007</v>
          </cell>
        </row>
        <row r="1189">
          <cell r="A1189">
            <v>1129000083</v>
          </cell>
          <cell r="B1189" t="str">
            <v>SUMINISTRO Y COLOCACION DE PIEZAS ESPECIALES DE FIERRO GALVANIZADO, INCLUYE: MANO DE OBRA, FLETES, MANIOBRAS LOCALES Y PRUEBAS. COPLE REFORZADO DE 75 MM (3") DE DIAMETRO INCLUYE TODO LO NECESARIO PARA SU CORRECTA EJECUCION.</v>
          </cell>
          <cell r="C1189" t="str">
            <v>PZA</v>
          </cell>
          <cell r="D1189">
            <v>127.87</v>
          </cell>
          <cell r="E1189">
            <v>127.87</v>
          </cell>
          <cell r="F1189">
            <v>127.87</v>
          </cell>
          <cell r="G1189">
            <v>127.87</v>
          </cell>
          <cell r="H1189">
            <v>132.04</v>
          </cell>
          <cell r="I1189">
            <v>128.05000000000001</v>
          </cell>
          <cell r="J1189">
            <v>128.05000000000001</v>
          </cell>
          <cell r="K1189">
            <v>128.05000000000001</v>
          </cell>
          <cell r="L1189">
            <v>128.05000000000001</v>
          </cell>
        </row>
        <row r="1191">
          <cell r="A1191">
            <v>1129000093</v>
          </cell>
          <cell r="B1191" t="str">
            <v>SUMINISTRO Y COLOCACION DE PIEZAS ESPECIALES DE FIERRO GALVANIZADO, INCLUYE: MANO DE OBRA, FLETES, MANIOBRAS LOCALES Y PRUEBAS. COPLE REFORZADO DE 102 MM (4") DE DIAMETRO INCLUYE TODO LO NECESARIO PARA SU CORRECTA EJECUCION.</v>
          </cell>
          <cell r="C1191" t="str">
            <v>PZA</v>
          </cell>
          <cell r="D1191">
            <v>201.54</v>
          </cell>
          <cell r="E1191">
            <v>201.54</v>
          </cell>
          <cell r="F1191">
            <v>201.54</v>
          </cell>
          <cell r="G1191">
            <v>201.54</v>
          </cell>
          <cell r="H1191">
            <v>208.21</v>
          </cell>
          <cell r="I1191">
            <v>201.82</v>
          </cell>
          <cell r="J1191">
            <v>201.82</v>
          </cell>
          <cell r="K1191">
            <v>201.82</v>
          </cell>
          <cell r="L1191">
            <v>201.82</v>
          </cell>
        </row>
        <row r="1193">
          <cell r="A1193">
            <v>1129000103</v>
          </cell>
          <cell r="B1193" t="str">
            <v>SUMINISTRO Y COLOCACION DE PIEZAS ESPECIALES DE FIERRO GALVANIZADO, INCLUYE: MANO DE OBRA, FLETES, MANIOBRAS LOCALES Y PRUEBAS: REDUCCION CAMPANA DE 1/2"x1/4" DIAMETRO INCLUYE TODO LO NECESARIO PARA SU CORRECTA EJECUCION.</v>
          </cell>
          <cell r="C1193" t="str">
            <v>PZA</v>
          </cell>
          <cell r="D1193">
            <v>20.61</v>
          </cell>
          <cell r="E1193">
            <v>20.61</v>
          </cell>
          <cell r="F1193">
            <v>20.61</v>
          </cell>
          <cell r="G1193">
            <v>20.61</v>
          </cell>
          <cell r="H1193">
            <v>20.82</v>
          </cell>
          <cell r="I1193">
            <v>20.62</v>
          </cell>
          <cell r="J1193">
            <v>20.62</v>
          </cell>
          <cell r="K1193">
            <v>20.62</v>
          </cell>
          <cell r="L1193">
            <v>20.62</v>
          </cell>
        </row>
        <row r="1195">
          <cell r="A1195">
            <v>1129000113</v>
          </cell>
          <cell r="B1195" t="str">
            <v>SUMINISTRO Y COLOCACION DE PIEZAS ESPECIALES DE FIERRO GALVANIZADO, INCLUYE: MANO DE OBRA, FLETES, MANIOBRAS LOCALES Y PRUEBAS: REDUCCION CAMPANA DE 1/2"x3/8" DIAMETRO INCLUYE TODO LO NECESARIO PARA SU CORRECTA EJECUCION.</v>
          </cell>
          <cell r="C1195" t="str">
            <v>PZA</v>
          </cell>
          <cell r="D1195">
            <v>20.61</v>
          </cell>
          <cell r="E1195">
            <v>20.61</v>
          </cell>
          <cell r="F1195">
            <v>20.61</v>
          </cell>
          <cell r="G1195">
            <v>20.61</v>
          </cell>
          <cell r="H1195">
            <v>20.82</v>
          </cell>
          <cell r="I1195">
            <v>20.62</v>
          </cell>
          <cell r="J1195">
            <v>20.62</v>
          </cell>
          <cell r="K1195">
            <v>20.62</v>
          </cell>
          <cell r="L1195">
            <v>20.62</v>
          </cell>
        </row>
        <row r="1197">
          <cell r="A1197">
            <v>1129000123</v>
          </cell>
          <cell r="B1197" t="str">
            <v>SUMINISTRO Y COLOCACION DE PIEZAS ESPECIALES DE FIERRO GALVANIZADO, INCLUYE: MANO DE OBRA, FLETES, MANIOBRAS LOCALES Y PRUEBAS: REDUCCION CAMPANA DE 3/4"X3/8" DIAMETRO INCLUYE TODO LO NECESARIO PARA SU CORRECTA EJECUCION.</v>
          </cell>
          <cell r="C1197" t="str">
            <v>PZA</v>
          </cell>
          <cell r="D1197">
            <v>18.03</v>
          </cell>
          <cell r="E1197">
            <v>18.03</v>
          </cell>
          <cell r="F1197">
            <v>18.03</v>
          </cell>
          <cell r="G1197">
            <v>18.03</v>
          </cell>
          <cell r="H1197">
            <v>18.440000000000001</v>
          </cell>
          <cell r="I1197">
            <v>18.04</v>
          </cell>
          <cell r="J1197">
            <v>18.04</v>
          </cell>
          <cell r="K1197">
            <v>18.04</v>
          </cell>
          <cell r="L1197">
            <v>18.04</v>
          </cell>
        </row>
        <row r="1199">
          <cell r="A1199">
            <v>1129000124</v>
          </cell>
          <cell r="B1199" t="str">
            <v>SUMINISTRO Y COLOCACION DE PIEZAS ESPECIALES DE FIERRO GALVANIZADO, INCLUYE: MANO DE OBRA, FLETES, MANIOBRAS LOCALES Y PRUEBAS: REDUCCION CAMPANA DE 3/4"X1/2" DIAMETRO INCLUYE TODO LO NECESARIO PARA SU CORRECTA EJECUCION.</v>
          </cell>
          <cell r="C1199" t="str">
            <v>PZA</v>
          </cell>
          <cell r="D1199">
            <v>14.27</v>
          </cell>
          <cell r="E1199">
            <v>14.27</v>
          </cell>
          <cell r="F1199">
            <v>14.27</v>
          </cell>
          <cell r="G1199">
            <v>14.27</v>
          </cell>
          <cell r="H1199">
            <v>14.62</v>
          </cell>
          <cell r="I1199">
            <v>14.28</v>
          </cell>
          <cell r="J1199">
            <v>14.28</v>
          </cell>
          <cell r="K1199">
            <v>14.28</v>
          </cell>
          <cell r="L1199">
            <v>14.28</v>
          </cell>
        </row>
        <row r="1201">
          <cell r="A1201">
            <v>1129000133</v>
          </cell>
          <cell r="B1201" t="str">
            <v>SUMINISTRO Y COLOCACION DE PIEZAS ESPECIALES DE FIERRO GALVANIZADO, INCLUYE: MANO DE OBRA, FLETES, MANIOBRAS LOCALES Y PRUEBAS: REDUCCION CAMPANA DE 1"X3/8" DIAMETRO INCLUYE TODO LO NECESARIO PARA SU CORRECTA EJECUCION.</v>
          </cell>
          <cell r="C1201" t="str">
            <v>PZA</v>
          </cell>
          <cell r="D1201">
            <v>28.3</v>
          </cell>
          <cell r="E1201">
            <v>28.3</v>
          </cell>
          <cell r="F1201">
            <v>28.3</v>
          </cell>
          <cell r="G1201">
            <v>28.3</v>
          </cell>
          <cell r="H1201">
            <v>28.98</v>
          </cell>
          <cell r="I1201">
            <v>28.34</v>
          </cell>
          <cell r="J1201">
            <v>28.34</v>
          </cell>
          <cell r="K1201">
            <v>28.34</v>
          </cell>
          <cell r="L1201">
            <v>28.34</v>
          </cell>
        </row>
        <row r="1203">
          <cell r="A1203">
            <v>1129000134</v>
          </cell>
          <cell r="B1203" t="str">
            <v>SUMINISTRO Y COLOCACION DE PIEZAS ESPECIALES DE FIERRO GALVANIZADO, INCLUYE: MANO DE OBRA, FLETES, MANIOBRAS LOCALES Y PRUEBAS: REDUCCION CAMPANA DE 1"X1/2" DIAMETRO INCLUYE TODO LO NECESARIO PARA SU CORRECTA EJECUCION.</v>
          </cell>
          <cell r="C1203" t="str">
            <v>PZA</v>
          </cell>
          <cell r="D1203">
            <v>24.25</v>
          </cell>
          <cell r="E1203">
            <v>24.25</v>
          </cell>
          <cell r="F1203">
            <v>24.25</v>
          </cell>
          <cell r="G1203">
            <v>24.25</v>
          </cell>
          <cell r="H1203">
            <v>24.73</v>
          </cell>
          <cell r="I1203">
            <v>24.26</v>
          </cell>
          <cell r="J1203">
            <v>24.26</v>
          </cell>
          <cell r="K1203">
            <v>24.26</v>
          </cell>
          <cell r="L1203">
            <v>24.26</v>
          </cell>
        </row>
        <row r="1205">
          <cell r="A1205">
            <v>1129000135</v>
          </cell>
          <cell r="B1205" t="str">
            <v>SUMINISTRO Y COLOCACION DE PIEZAS ESPECIALES DE FIERRO GALVANIZADO, INCLUYE: MANO DE OBRA, FLETES, MANIOBRAS LOCALES Y PRUEBAS: REDUCCION CAMPANA DE 1"X3/4" DIAMETRO INCLUYE TODO LO NECESARIO PARA SU CORRECTA EJECUCION.</v>
          </cell>
          <cell r="C1205" t="str">
            <v>PZA</v>
          </cell>
          <cell r="D1205">
            <v>24.61</v>
          </cell>
          <cell r="E1205">
            <v>24.61</v>
          </cell>
          <cell r="F1205">
            <v>24.61</v>
          </cell>
          <cell r="G1205">
            <v>24.61</v>
          </cell>
          <cell r="H1205">
            <v>25.2</v>
          </cell>
          <cell r="I1205">
            <v>24.64</v>
          </cell>
          <cell r="J1205">
            <v>24.64</v>
          </cell>
          <cell r="K1205">
            <v>24.64</v>
          </cell>
          <cell r="L1205">
            <v>24.64</v>
          </cell>
        </row>
        <row r="1207">
          <cell r="A1207">
            <v>1129000143</v>
          </cell>
          <cell r="B1207" t="str">
            <v>SUMINISTRO Y COLOCACION DE PIEZAS ESPECIALES DE FIERRO GALVANIZADO, INCLUYE: MANO DE OBRA, FLETES, MANIOBRAS LOCALES Y PRUEBAS: REDUCCION CAMPANA DE 1 1/4"X1/2" DIAMETRO INCLUYE TODO LO NECESARIO PARA SU CORRECTA EJECUCION.</v>
          </cell>
          <cell r="C1207" t="str">
            <v>PZA</v>
          </cell>
          <cell r="D1207">
            <v>58.28</v>
          </cell>
          <cell r="E1207">
            <v>58.28</v>
          </cell>
          <cell r="F1207">
            <v>58.28</v>
          </cell>
          <cell r="G1207">
            <v>58.28</v>
          </cell>
          <cell r="H1207">
            <v>59.12</v>
          </cell>
          <cell r="I1207">
            <v>58.33</v>
          </cell>
          <cell r="J1207">
            <v>58.33</v>
          </cell>
          <cell r="K1207">
            <v>58.33</v>
          </cell>
          <cell r="L1207">
            <v>58.33</v>
          </cell>
        </row>
        <row r="1209">
          <cell r="A1209">
            <v>1129000144</v>
          </cell>
          <cell r="B1209" t="str">
            <v>SUMINISTRO Y COLOCACION DE PIEZAS ESPECIALES DE FIERRO GALVANIZADO, INCLUYE: MANO DE OBRA, FLETES, MANIOBRAS LOCALES Y PRUEBAS: REDUCCION CAMPANA DE 1 1/4"X3/4" DIAMETRO INCLUYE TODO LO NECESARIO PARA SU CORRECTA EJECUCION.</v>
          </cell>
          <cell r="C1209" t="str">
            <v>PZA</v>
          </cell>
          <cell r="D1209">
            <v>59.15</v>
          </cell>
          <cell r="E1209">
            <v>59.15</v>
          </cell>
          <cell r="F1209">
            <v>59.15</v>
          </cell>
          <cell r="G1209">
            <v>59.15</v>
          </cell>
          <cell r="H1209">
            <v>60.22</v>
          </cell>
          <cell r="I1209">
            <v>59.2</v>
          </cell>
          <cell r="J1209">
            <v>59.2</v>
          </cell>
          <cell r="K1209">
            <v>59.2</v>
          </cell>
          <cell r="L1209">
            <v>59.2</v>
          </cell>
        </row>
        <row r="1211">
          <cell r="A1211">
            <v>1129000145</v>
          </cell>
          <cell r="B1211" t="str">
            <v>SUMINISTRO Y COLOCACION DE PIEZAS ESPECIALES DE FIERRO GALVANIZADO, INCLUYE: MANO DE OBRA, FLETES, MANIOBRAS LOCALES Y PRUEBAS: REDUCCION CAMPANA DE 1 1/4"X1" DIAMETRO INCLUYE TODO LO NECESARIO PARA SU CORRECTA EJECUCION.</v>
          </cell>
          <cell r="C1211" t="str">
            <v>PZA</v>
          </cell>
          <cell r="D1211">
            <v>60.7</v>
          </cell>
          <cell r="E1211">
            <v>60.7</v>
          </cell>
          <cell r="F1211">
            <v>60.7</v>
          </cell>
          <cell r="G1211">
            <v>60.7</v>
          </cell>
          <cell r="H1211">
            <v>61.86</v>
          </cell>
          <cell r="I1211">
            <v>60.76</v>
          </cell>
          <cell r="J1211">
            <v>60.76</v>
          </cell>
          <cell r="K1211">
            <v>60.76</v>
          </cell>
          <cell r="L1211">
            <v>60.76</v>
          </cell>
        </row>
        <row r="1213">
          <cell r="A1213">
            <v>1129000153</v>
          </cell>
          <cell r="B1213" t="str">
            <v>SUMINISTRO Y COLOCACION DE PIEZAS ESPECIALES DE FIERRO GALVANIZADO, INCLUYE: MANO DE OBRA, FLETES, MANIOBRAS LOCALES Y PRUEBAS: REDUCCION CAMPANA DE 1 1/2"X1/2" DIAMETRO INCLUYE TODO LO NECESARIO PARA SU CORRECTA EJECUCION.</v>
          </cell>
          <cell r="C1213" t="str">
            <v>PZA</v>
          </cell>
          <cell r="D1213">
            <v>73.92</v>
          </cell>
          <cell r="E1213">
            <v>73.92</v>
          </cell>
          <cell r="F1213">
            <v>73.92</v>
          </cell>
          <cell r="G1213">
            <v>73.92</v>
          </cell>
          <cell r="H1213">
            <v>74.98</v>
          </cell>
          <cell r="I1213">
            <v>73.98</v>
          </cell>
          <cell r="J1213">
            <v>73.98</v>
          </cell>
          <cell r="K1213">
            <v>73.98</v>
          </cell>
          <cell r="L1213">
            <v>73.98</v>
          </cell>
        </row>
        <row r="1215">
          <cell r="A1215">
            <v>1129000154</v>
          </cell>
          <cell r="B1215" t="str">
            <v>SUMINISTRO Y COLOCACION DE PIEZAS ESPECIALES DE FIERRO GALVANIZADO, INCLUYE: MANO DE OBRA, FLETES, MANIOBRAS LOCALES Y PRUEBAS: REDUCCION CAMPANA DE 1 1/2"X3/4" DIAMETRO INCLUYE TODO LO NECESARIO PARA SU CORRECTA EJECUCION.</v>
          </cell>
          <cell r="C1215" t="str">
            <v>PZA</v>
          </cell>
          <cell r="D1215">
            <v>74.11</v>
          </cell>
          <cell r="E1215">
            <v>74.11</v>
          </cell>
          <cell r="F1215">
            <v>74.11</v>
          </cell>
          <cell r="G1215">
            <v>74.11</v>
          </cell>
          <cell r="H1215">
            <v>75.2</v>
          </cell>
          <cell r="I1215">
            <v>74.16</v>
          </cell>
          <cell r="J1215">
            <v>74.16</v>
          </cell>
          <cell r="K1215">
            <v>74.16</v>
          </cell>
          <cell r="L1215">
            <v>74.16</v>
          </cell>
        </row>
        <row r="1217">
          <cell r="A1217">
            <v>1129000155</v>
          </cell>
          <cell r="B1217" t="str">
            <v>SUMINISTRO Y COLOCACION DE PIEZAS ESPECIALES DE FIERRO GALVANIZADO, INCLUYE: MANO DE OBRA, FLETES, MANIOBRAS LOCALES Y PRUEBAS: REDUCCION CAMPANA DE 1 1/2"X1" DIAMETRO INCLUYE TODO LO NECESARIO PARA SU CORRECTA EJECUCION.</v>
          </cell>
          <cell r="C1217" t="str">
            <v>PZA</v>
          </cell>
          <cell r="D1217">
            <v>74.28</v>
          </cell>
          <cell r="E1217">
            <v>74.28</v>
          </cell>
          <cell r="F1217">
            <v>74.28</v>
          </cell>
          <cell r="G1217">
            <v>74.28</v>
          </cell>
          <cell r="H1217">
            <v>75.42</v>
          </cell>
          <cell r="I1217">
            <v>74.34</v>
          </cell>
          <cell r="J1217">
            <v>74.34</v>
          </cell>
          <cell r="K1217">
            <v>74.34</v>
          </cell>
          <cell r="L1217">
            <v>74.34</v>
          </cell>
        </row>
        <row r="1219">
          <cell r="A1219">
            <v>1129000156</v>
          </cell>
          <cell r="B1219" t="str">
            <v>SUMINISTRO Y COLOCACION DE PIEZAS ESPECIALES DE FIERRO GALVANIZADO, INCLUYE: MANO DE OBRA, FLETES, MANIOBRAS LOCALES Y PRUEBAS: REDUCCION CAMPANA DE 1 1/2"X1 1/4" DIAMETRO INCLUYE TODO LO NECESARIO PARA SU CORRECTA EJECUCION.</v>
          </cell>
          <cell r="C1219" t="str">
            <v>PZA</v>
          </cell>
          <cell r="D1219">
            <v>75.77</v>
          </cell>
          <cell r="E1219">
            <v>75.77</v>
          </cell>
          <cell r="F1219">
            <v>75.77</v>
          </cell>
          <cell r="G1219">
            <v>75.77</v>
          </cell>
          <cell r="H1219">
            <v>77.290000000000006</v>
          </cell>
          <cell r="I1219">
            <v>75.819999999999993</v>
          </cell>
          <cell r="J1219">
            <v>75.819999999999993</v>
          </cell>
          <cell r="K1219">
            <v>75.819999999999993</v>
          </cell>
          <cell r="L1219">
            <v>75.819999999999993</v>
          </cell>
        </row>
        <row r="1221">
          <cell r="A1221">
            <v>1129000163</v>
          </cell>
          <cell r="B1221" t="str">
            <v>SUMINISTRO Y COLOCACION DE PIEZAS ESPECIALES DE FIERRO GALVANIZADO, INCLUYE: MANO DE OBRA, FLETES, MANIOBRAS LOCALES Y PRUEBAS: REDUCCION CAMPANA DE 2" X1/2" DIAMETRO INCLUYE TODO LO NECESARIO PARA SU CORRECTA EJECUCION.</v>
          </cell>
          <cell r="C1221" t="str">
            <v>PZA</v>
          </cell>
          <cell r="D1221">
            <v>90.39</v>
          </cell>
          <cell r="E1221">
            <v>90.39</v>
          </cell>
          <cell r="F1221">
            <v>90.39</v>
          </cell>
          <cell r="G1221">
            <v>90.39</v>
          </cell>
          <cell r="H1221">
            <v>91.99</v>
          </cell>
          <cell r="I1221">
            <v>90.46</v>
          </cell>
          <cell r="J1221">
            <v>90.46</v>
          </cell>
          <cell r="K1221">
            <v>90.46</v>
          </cell>
          <cell r="L1221">
            <v>90.46</v>
          </cell>
        </row>
        <row r="1223">
          <cell r="A1223">
            <v>1129000164</v>
          </cell>
          <cell r="B1223" t="str">
            <v>SUMINISTRO Y COLOCACION DE PIEZAS ESPECIALES DE FIERRO GALVANIZADO, INCLUYE: MANO DE OBRA, FLETES, MANIOBRAS LOCALES Y PRUEBAS: REDUCCION CAMPANA DE 2"X3/4" DIAMETRO INCLUYE TODO LO NECESARIO PARA SU CORRECTA EJECUCION.</v>
          </cell>
          <cell r="C1223" t="str">
            <v>PZA</v>
          </cell>
          <cell r="D1223">
            <v>60.17</v>
          </cell>
          <cell r="E1223">
            <v>60.17</v>
          </cell>
          <cell r="F1223">
            <v>60.17</v>
          </cell>
          <cell r="G1223">
            <v>60.17</v>
          </cell>
          <cell r="H1223">
            <v>61.75</v>
          </cell>
          <cell r="I1223">
            <v>60.23</v>
          </cell>
          <cell r="J1223">
            <v>60.23</v>
          </cell>
          <cell r="K1223">
            <v>60.23</v>
          </cell>
          <cell r="L1223">
            <v>60.23</v>
          </cell>
        </row>
        <row r="1225">
          <cell r="A1225">
            <v>1129000165</v>
          </cell>
          <cell r="B1225" t="str">
            <v>SUMINISTRO Y COLOCACION DE PIEZAS ESPECIALES DE FIERRO GALVANIZADO, INCLUYE: MANO DE OBRA, FLETES, MANIOBRAS LOCALES Y PRUEBAS: REDUCCION CAMPANA DE 2"X1" DIAMETRO INCLUYE TODO LO NECESARIO PARA SU CORRECTA EJECUCION.</v>
          </cell>
          <cell r="C1225" t="str">
            <v>PZA</v>
          </cell>
          <cell r="D1225">
            <v>90.82</v>
          </cell>
          <cell r="E1225">
            <v>90.82</v>
          </cell>
          <cell r="F1225">
            <v>90.82</v>
          </cell>
          <cell r="G1225">
            <v>90.82</v>
          </cell>
          <cell r="H1225">
            <v>92.52</v>
          </cell>
          <cell r="I1225">
            <v>90.9</v>
          </cell>
          <cell r="J1225">
            <v>90.9</v>
          </cell>
          <cell r="K1225">
            <v>90.9</v>
          </cell>
          <cell r="L1225">
            <v>90.9</v>
          </cell>
        </row>
        <row r="1227">
          <cell r="A1227">
            <v>1129000166</v>
          </cell>
          <cell r="B1227" t="str">
            <v>SUMINISTRO Y COLOCACION DE PIEZAS ESPECIALES DE FIERRO GALVANIZADO, INCLUYE: MANO DE OBRA, FLETES, MANIOBRAS LOCALES Y PRUEBAS: REDUCCION CAMPANA DE 2"X1 1/4" DIAMETRO INCLUYE TODO LO NECESARIO PARA SU CORRECTA EJECUCION.</v>
          </cell>
          <cell r="C1227" t="str">
            <v>PZA</v>
          </cell>
          <cell r="D1227">
            <v>93.36</v>
          </cell>
          <cell r="E1227">
            <v>93.36</v>
          </cell>
          <cell r="F1227">
            <v>93.36</v>
          </cell>
          <cell r="G1227">
            <v>93.36</v>
          </cell>
          <cell r="H1227">
            <v>95.73</v>
          </cell>
          <cell r="I1227">
            <v>93.47</v>
          </cell>
          <cell r="J1227">
            <v>93.47</v>
          </cell>
          <cell r="K1227">
            <v>93.47</v>
          </cell>
          <cell r="L1227">
            <v>93.47</v>
          </cell>
        </row>
        <row r="1229">
          <cell r="A1229">
            <v>1129000167</v>
          </cell>
          <cell r="B1229" t="str">
            <v>SUMINISTRO Y COLOCACION DE PIEZAS ESPECIALES DE FIERRO GALVANIZADO, INCLUYE: MANO DE OBRA, FLETES, MANIOBRAS LOCALES Y PRUEBAS: REDUCCION CAMPANA DE 2"X1 1/2" DIAMETRO INCLUYE TODO LO NECESARIO PARA SU CORRECTA EJECUCION.</v>
          </cell>
          <cell r="C1229" t="str">
            <v>PZA</v>
          </cell>
          <cell r="D1229">
            <v>62.66</v>
          </cell>
          <cell r="E1229">
            <v>62.66</v>
          </cell>
          <cell r="F1229">
            <v>62.66</v>
          </cell>
          <cell r="G1229">
            <v>62.66</v>
          </cell>
          <cell r="H1229">
            <v>64.63</v>
          </cell>
          <cell r="I1229">
            <v>62.76</v>
          </cell>
          <cell r="J1229">
            <v>62.76</v>
          </cell>
          <cell r="K1229">
            <v>62.76</v>
          </cell>
          <cell r="L1229">
            <v>62.76</v>
          </cell>
        </row>
        <row r="1231">
          <cell r="A1231">
            <v>1129000173</v>
          </cell>
          <cell r="B1231" t="str">
            <v>SUMINISTRO Y COLOCACION DE PIEZAS ESPECIALES DE FIERRO GALVANIZADO, INCLUYE: MANO DE OBRA, FLETES, MANIOBRAS LOCALES Y PRUEBAS: REDUCCION CAMPANA DE 2 1/2"X2" DIAMETRO INCLUYE TODO LO NECESARIO PARA SU CORRECTA EJECUCION.</v>
          </cell>
          <cell r="C1231" t="str">
            <v>PZA</v>
          </cell>
          <cell r="D1231">
            <v>105.32</v>
          </cell>
          <cell r="E1231">
            <v>105.32</v>
          </cell>
          <cell r="F1231">
            <v>105.32</v>
          </cell>
          <cell r="G1231">
            <v>105.32</v>
          </cell>
          <cell r="H1231">
            <v>108.57</v>
          </cell>
          <cell r="I1231">
            <v>105.46</v>
          </cell>
          <cell r="J1231">
            <v>105.46</v>
          </cell>
          <cell r="K1231">
            <v>105.46</v>
          </cell>
          <cell r="L1231">
            <v>105.46</v>
          </cell>
        </row>
        <row r="1233">
          <cell r="A1233">
            <v>1129000183</v>
          </cell>
          <cell r="B1233" t="str">
            <v>SUMINISTRO Y COLOCACION DE PIEZAS ESPECIALES DE FIERRO GALVANIZADO, INCLUYE: MANO DE OBRA, FLETES, MANIOBRAS LOCALES Y PRUEBAS: REDUCCION CAMPANA DE 3"X2" DIAMETRO INCLUYE TODO LO NECESARIO PARA SU CORRECTA EJECUCION.</v>
          </cell>
          <cell r="C1233" t="str">
            <v>PZA</v>
          </cell>
          <cell r="D1233">
            <v>149.69</v>
          </cell>
          <cell r="E1233">
            <v>149.69</v>
          </cell>
          <cell r="F1233">
            <v>149.69</v>
          </cell>
          <cell r="G1233">
            <v>149.69</v>
          </cell>
          <cell r="H1233">
            <v>153.81</v>
          </cell>
          <cell r="I1233">
            <v>149.86000000000001</v>
          </cell>
          <cell r="J1233">
            <v>149.86000000000001</v>
          </cell>
          <cell r="K1233">
            <v>149.86000000000001</v>
          </cell>
          <cell r="L1233">
            <v>149.86000000000001</v>
          </cell>
        </row>
        <row r="1235">
          <cell r="A1235">
            <v>1129000184</v>
          </cell>
          <cell r="B1235" t="str">
            <v>SUMINISTRO Y COLOCACION DE PIEZAS ESPECIALES DE FIERRO GALVANIZADO, INCLUYE: MANO DE OBRA, FLETES, MANIOBRAS LOCALES Y PRUEBAS: REDUCCION CAMPANA DE 3"X2 1/2" DIAMETRO INCLUYE TODO LO NECESARIO PARA SU CORRECTA EJECUCION.</v>
          </cell>
          <cell r="C1235" t="str">
            <v>PZA</v>
          </cell>
          <cell r="D1235">
            <v>156.24</v>
          </cell>
          <cell r="E1235">
            <v>156.24</v>
          </cell>
          <cell r="F1235">
            <v>156.24</v>
          </cell>
          <cell r="G1235">
            <v>156.24</v>
          </cell>
          <cell r="H1235">
            <v>161.4</v>
          </cell>
          <cell r="I1235">
            <v>156.47999999999999</v>
          </cell>
          <cell r="J1235">
            <v>156.47999999999999</v>
          </cell>
          <cell r="K1235">
            <v>156.47999999999999</v>
          </cell>
          <cell r="L1235">
            <v>156.47999999999999</v>
          </cell>
        </row>
        <row r="1237">
          <cell r="A1237">
            <v>1129000193</v>
          </cell>
          <cell r="B1237" t="str">
            <v>SUMINISTRO Y COLOCACION DE PIEZAS ESPECIALES DE FIERRO GALVANIZADO, INCLUYE: MANO DE OBRA, FLETES, MANIOBRAS LOCALES Y PRUEBAS: REDUCCION CAMPANA DE 4"X3" DIAMETRO INCLUYE TODO LO NECESARIO PARA SU CORRECTA EJECUCION.</v>
          </cell>
          <cell r="C1237" t="str">
            <v>PZA</v>
          </cell>
          <cell r="D1237">
            <v>284.89999999999998</v>
          </cell>
          <cell r="E1237">
            <v>284.89999999999998</v>
          </cell>
          <cell r="F1237">
            <v>284.89999999999998</v>
          </cell>
          <cell r="G1237">
            <v>284.89999999999998</v>
          </cell>
          <cell r="H1237">
            <v>292.77</v>
          </cell>
          <cell r="I1237">
            <v>285.23</v>
          </cell>
          <cell r="J1237">
            <v>285.23</v>
          </cell>
          <cell r="K1237">
            <v>285.23</v>
          </cell>
          <cell r="L1237">
            <v>285.23</v>
          </cell>
        </row>
        <row r="1239">
          <cell r="A1239">
            <v>1129000203</v>
          </cell>
          <cell r="B1239" t="str">
            <v>SUMINISTRO Y COLOCACION DE PIEZAS ESPECIALES DE FIERRO GALVANIZADO, INCLUYE: MANO DE OBRA, FLETES, MANIOBRAS LOCALES Y PRUEBAS: REDUCCION BUSHING DE 1/2"x1/4" DIAMETRO INCLUYE TODO LO NECESARIO PARA SU CORRECTA EJECUCION.</v>
          </cell>
          <cell r="C1239" t="str">
            <v>PZA</v>
          </cell>
          <cell r="D1239">
            <v>13.33</v>
          </cell>
          <cell r="E1239">
            <v>13.33</v>
          </cell>
          <cell r="F1239">
            <v>13.33</v>
          </cell>
          <cell r="G1239">
            <v>13.33</v>
          </cell>
          <cell r="H1239">
            <v>13.44</v>
          </cell>
          <cell r="I1239">
            <v>13.33</v>
          </cell>
          <cell r="J1239">
            <v>13.33</v>
          </cell>
          <cell r="K1239">
            <v>13.33</v>
          </cell>
          <cell r="L1239">
            <v>13.33</v>
          </cell>
        </row>
        <row r="1241">
          <cell r="A1241">
            <v>1129000213</v>
          </cell>
          <cell r="B1241" t="str">
            <v>SUMINISTRO Y COLOCACION DE PIEZAS ESPECIALES DE FIERRO GALVANIZADO, INCLUYE: MANO DE OBRA, FLETES, MANIOBRAS LOCALES Y PRUEBAS: REDUCCION BUSHING DE 1/2"x3/8" DIAMETRO INCLUYE TODO LO NECESARIO PARA SU CORRECTA EJECUCION.</v>
          </cell>
          <cell r="C1241" t="str">
            <v>PZA</v>
          </cell>
          <cell r="D1241">
            <v>12.03</v>
          </cell>
          <cell r="E1241">
            <v>12.03</v>
          </cell>
          <cell r="F1241">
            <v>12.03</v>
          </cell>
          <cell r="G1241">
            <v>12.03</v>
          </cell>
          <cell r="H1241">
            <v>12.11</v>
          </cell>
          <cell r="I1241">
            <v>12.03</v>
          </cell>
          <cell r="J1241">
            <v>12.03</v>
          </cell>
          <cell r="K1241">
            <v>12.03</v>
          </cell>
          <cell r="L1241">
            <v>12.03</v>
          </cell>
        </row>
        <row r="1243">
          <cell r="A1243">
            <v>1129000214</v>
          </cell>
          <cell r="B1243" t="str">
            <v>SUMINISTRO Y COLOCACION DE PIEZAS ESPECIALES DE FIERRO GALVANIZADO, INCLUYE: MANO DE OBRA, FLETES, MANIOBRAS LOCALES Y PRUEBAS: REDUCCION BUSHING DE 3/4"x1/4" DIAMETRO INCLUYE TODO LO NECESARIO PARA SU CORRECTA EJECUCION.</v>
          </cell>
          <cell r="C1243" t="str">
            <v>PZA</v>
          </cell>
          <cell r="D1243">
            <v>13.64</v>
          </cell>
          <cell r="E1243">
            <v>13.64</v>
          </cell>
          <cell r="F1243">
            <v>13.64</v>
          </cell>
          <cell r="G1243">
            <v>13.64</v>
          </cell>
          <cell r="H1243">
            <v>13.82</v>
          </cell>
          <cell r="I1243">
            <v>13.64</v>
          </cell>
          <cell r="J1243">
            <v>13.64</v>
          </cell>
          <cell r="K1243">
            <v>13.64</v>
          </cell>
          <cell r="L1243">
            <v>13.64</v>
          </cell>
        </row>
        <row r="1245">
          <cell r="A1245">
            <v>1129000223</v>
          </cell>
          <cell r="B1245" t="str">
            <v>SUMINISTRO Y COLOCACION DE PIEZAS ESPECIALES DE FIERRO GALVANIZADO, INCLUYE: MANO DE OBRA, FLETES, MANIOBRAS LOCALES Y PRUEBAS: REDUCCION BUSHING DE 3/4"X3/8" DIAMETRO INCLUYE TODO LO NECESARIO PARA SU CORRECTA EJECUCION.</v>
          </cell>
          <cell r="C1245" t="str">
            <v>PZA</v>
          </cell>
          <cell r="D1245">
            <v>13.61</v>
          </cell>
          <cell r="E1245">
            <v>13.61</v>
          </cell>
          <cell r="F1245">
            <v>13.61</v>
          </cell>
          <cell r="G1245">
            <v>13.61</v>
          </cell>
          <cell r="H1245">
            <v>13.81</v>
          </cell>
          <cell r="I1245">
            <v>13.61</v>
          </cell>
          <cell r="J1245">
            <v>13.61</v>
          </cell>
          <cell r="K1245">
            <v>13.61</v>
          </cell>
          <cell r="L1245">
            <v>13.61</v>
          </cell>
        </row>
        <row r="1247">
          <cell r="A1247">
            <v>1129000224</v>
          </cell>
          <cell r="B1247" t="str">
            <v>SUMINISTRO Y COLOCACION DE PIEZAS ESPECIALES DE FIERRO GALVANIZADO, INCLUYE: MANO DE OBRA, FLETES, MANIOBRAS LOCALES Y PRUEBAS: REDUCCION BUSHING DE 3/4"X1/2" DIAMETRO INCLUYE TODO LO NECESARIO PARA SU CORRECTA EJECUCION.</v>
          </cell>
          <cell r="C1247" t="str">
            <v>PZA</v>
          </cell>
          <cell r="D1247">
            <v>14.65</v>
          </cell>
          <cell r="E1247">
            <v>14.65</v>
          </cell>
          <cell r="F1247">
            <v>14.65</v>
          </cell>
          <cell r="G1247">
            <v>14.65</v>
          </cell>
          <cell r="H1247">
            <v>14.79</v>
          </cell>
          <cell r="I1247">
            <v>14.65</v>
          </cell>
          <cell r="J1247">
            <v>14.65</v>
          </cell>
          <cell r="K1247">
            <v>14.65</v>
          </cell>
          <cell r="L1247">
            <v>14.65</v>
          </cell>
        </row>
        <row r="1249">
          <cell r="A1249">
            <v>1129000225</v>
          </cell>
          <cell r="B1249" t="str">
            <v>SUMINISTRO Y COLOCACION DE PIEZAS ESPECIALES DE FIERRO GALVANIZADO, INCLUYE: MANO DE OBRA, FLETES, MANIOBRAS LOCALES Y PRUEBAS: REDUCCION BUSHING DE 1"X3/8" DIAMETRO INCLUYE TODO LO NECESARIO PARA SU CORRECTA EJECUCION.</v>
          </cell>
          <cell r="C1249" t="str">
            <v>PZA</v>
          </cell>
          <cell r="D1249">
            <v>31.92</v>
          </cell>
          <cell r="E1249">
            <v>31.92</v>
          </cell>
          <cell r="F1249">
            <v>31.92</v>
          </cell>
          <cell r="G1249">
            <v>31.92</v>
          </cell>
          <cell r="H1249">
            <v>32.17</v>
          </cell>
          <cell r="I1249">
            <v>31.93</v>
          </cell>
          <cell r="J1249">
            <v>31.93</v>
          </cell>
          <cell r="K1249">
            <v>31.93</v>
          </cell>
          <cell r="L1249">
            <v>31.93</v>
          </cell>
        </row>
        <row r="1251">
          <cell r="A1251">
            <v>1129000233</v>
          </cell>
          <cell r="B1251" t="str">
            <v>SUMINISTRO Y COLOCACION DE PIEZAS ESPECIALES DE FIERRO GALVANIZADO, INCLUYE: MANO DE OBRA, FLETES, MANIOBRAS LOCALES Y PRUEBAS: REDUCCION BUSHING DE 1"X1/2" DIAMETRO INCLUYE TODO LO NECESARIO PARA SU CORRECTA EJECUCION.</v>
          </cell>
          <cell r="C1251" t="str">
            <v>PZA</v>
          </cell>
          <cell r="D1251">
            <v>35.08</v>
          </cell>
          <cell r="E1251">
            <v>35.08</v>
          </cell>
          <cell r="F1251">
            <v>35.08</v>
          </cell>
          <cell r="G1251">
            <v>35.08</v>
          </cell>
          <cell r="H1251">
            <v>35.409999999999997</v>
          </cell>
          <cell r="I1251">
            <v>35.1</v>
          </cell>
          <cell r="J1251">
            <v>35.1</v>
          </cell>
          <cell r="K1251">
            <v>35.1</v>
          </cell>
          <cell r="L1251">
            <v>35.1</v>
          </cell>
        </row>
        <row r="1253">
          <cell r="A1253">
            <v>1129000234</v>
          </cell>
          <cell r="B1253" t="str">
            <v>SUMINISTRO Y COLOCACION DE PIEZAS ESPECIALES DE FIERRO GALVANIZADO, INCLUYE: MANO DE OBRA, FLETES, MANIOBRAS LOCALES Y PRUEBAS: REDUCCION BUSHING DE 1"X3/4" DIAMETRO INCLUYE TODO LO NECESARIO PARA SU CORRECTA EJECUCION.</v>
          </cell>
          <cell r="C1253" t="str">
            <v>PZA</v>
          </cell>
          <cell r="D1253">
            <v>34.81</v>
          </cell>
          <cell r="E1253">
            <v>34.81</v>
          </cell>
          <cell r="F1253">
            <v>34.81</v>
          </cell>
          <cell r="G1253">
            <v>34.81</v>
          </cell>
          <cell r="H1253">
            <v>35.049999999999997</v>
          </cell>
          <cell r="I1253">
            <v>34.83</v>
          </cell>
          <cell r="J1253">
            <v>34.83</v>
          </cell>
          <cell r="K1253">
            <v>34.83</v>
          </cell>
          <cell r="L1253">
            <v>34.83</v>
          </cell>
        </row>
        <row r="1255">
          <cell r="A1255">
            <v>1129000243</v>
          </cell>
          <cell r="B1255" t="str">
            <v>SUMINISTRO Y COLOCACION DE PIEZAS ESPECIALES DE FIERRO GALVANIZADO, INCLUYE: MANO DE OBRA, FLETES, MANIOBRAS LOCALES Y PRUEBAS: REDUCCION BUSHING DE 1 1/4"X1/2" DIAMETRO INCLUYE TODO LO NECESARIO PARA SU CORRECTA EJECUCION.</v>
          </cell>
          <cell r="C1255" t="str">
            <v>PZA</v>
          </cell>
          <cell r="D1255">
            <v>35.020000000000003</v>
          </cell>
          <cell r="E1255">
            <v>35.020000000000003</v>
          </cell>
          <cell r="F1255">
            <v>35.020000000000003</v>
          </cell>
          <cell r="G1255">
            <v>35.020000000000003</v>
          </cell>
          <cell r="H1255">
            <v>35.520000000000003</v>
          </cell>
          <cell r="I1255">
            <v>35.03</v>
          </cell>
          <cell r="J1255">
            <v>35.03</v>
          </cell>
          <cell r="K1255">
            <v>35.03</v>
          </cell>
          <cell r="L1255">
            <v>35.03</v>
          </cell>
        </row>
        <row r="1257">
          <cell r="A1257">
            <v>1129000244</v>
          </cell>
          <cell r="B1257" t="str">
            <v>SUMINISTRO Y COLOCACION DE PIEZAS ESPECIALES DE FIERRO GALVANIZADO, INCLUYE: MANO DE OBRA, FLETES, MANIOBRAS LOCALES Y PRUEBAS: REDUCCION BUSHING DE 1 1/4"X3/4" DIAMETRO INCLUYE TODO LO NECESARIO PARA SU CORRECTA EJECUCION.</v>
          </cell>
          <cell r="C1257" t="str">
            <v>PZA</v>
          </cell>
          <cell r="D1257">
            <v>35.590000000000003</v>
          </cell>
          <cell r="E1257">
            <v>35.590000000000003</v>
          </cell>
          <cell r="F1257">
            <v>35.590000000000003</v>
          </cell>
          <cell r="G1257">
            <v>35.590000000000003</v>
          </cell>
          <cell r="H1257">
            <v>36.24</v>
          </cell>
          <cell r="I1257">
            <v>35.619999999999997</v>
          </cell>
          <cell r="J1257">
            <v>35.619999999999997</v>
          </cell>
          <cell r="K1257">
            <v>35.619999999999997</v>
          </cell>
          <cell r="L1257">
            <v>35.619999999999997</v>
          </cell>
        </row>
        <row r="1259">
          <cell r="A1259">
            <v>1129000245</v>
          </cell>
          <cell r="B1259" t="str">
            <v>SUMINISTRO Y COLOCACION DE PIEZAS ESPECIALES DE FIERRO GALVANIZADO, INCLUYE: MANO DE OBRA, FLETES, MANIOBRAS LOCALES Y PRUEBAS: REDUCCION BUSHING DE 1 1/4"X1" DIAMETRO INCLUYE TODO LO NECESARIO PARA SU CORRECTA EJECUCION.</v>
          </cell>
          <cell r="C1259" t="str">
            <v>PZA</v>
          </cell>
          <cell r="D1259">
            <v>34.909999999999997</v>
          </cell>
          <cell r="E1259">
            <v>34.909999999999997</v>
          </cell>
          <cell r="F1259">
            <v>34.909999999999997</v>
          </cell>
          <cell r="G1259">
            <v>34.909999999999997</v>
          </cell>
          <cell r="H1259">
            <v>35.39</v>
          </cell>
          <cell r="I1259">
            <v>34.92</v>
          </cell>
          <cell r="J1259">
            <v>34.92</v>
          </cell>
          <cell r="K1259">
            <v>34.92</v>
          </cell>
          <cell r="L1259">
            <v>34.92</v>
          </cell>
        </row>
        <row r="1261">
          <cell r="A1261">
            <v>1129000253</v>
          </cell>
          <cell r="B1261" t="str">
            <v>SUMINISTRO Y COLOCACION DE PIEZAS ESPECIALES DE FIERRO GALVANIZADO, INCLUYE: MANO DE OBRA, FLETES, MANIOBRAS LOCALES Y PRUEBAS: REDUCCION BUSHING DE 1 1/2"X1/2" DIAMETRO INCLUYE TODO LO NECESARIO PARA SU CORRECTA EJECUCION.</v>
          </cell>
          <cell r="C1261" t="str">
            <v>PZA</v>
          </cell>
          <cell r="D1261">
            <v>56.37</v>
          </cell>
          <cell r="E1261">
            <v>56.37</v>
          </cell>
          <cell r="F1261">
            <v>56.37</v>
          </cell>
          <cell r="G1261">
            <v>56.37</v>
          </cell>
          <cell r="H1261">
            <v>56.95</v>
          </cell>
          <cell r="I1261">
            <v>56.4</v>
          </cell>
          <cell r="J1261">
            <v>56.4</v>
          </cell>
          <cell r="K1261">
            <v>56.4</v>
          </cell>
          <cell r="L1261">
            <v>56.4</v>
          </cell>
        </row>
        <row r="1263">
          <cell r="A1263">
            <v>1129000254</v>
          </cell>
          <cell r="B1263" t="str">
            <v>SUMINISTRO Y COLOCACION DE PIEZAS ESPECIALES DE FIERRO GALVANIZADO, INCLUYE: MANO DE OBRA, FLETES, MANIOBRAS LOCALES Y PRUEBAS: REDUCCION BUSHING DE 1 1/2"X3/4" DIAMETRO INCLUYE TODO LO NECESARIO PARA SU CORRECTA EJECUCION.</v>
          </cell>
          <cell r="C1263" t="str">
            <v>PZA</v>
          </cell>
          <cell r="D1263">
            <v>56.6</v>
          </cell>
          <cell r="E1263">
            <v>56.6</v>
          </cell>
          <cell r="F1263">
            <v>56.6</v>
          </cell>
          <cell r="G1263">
            <v>56.6</v>
          </cell>
          <cell r="H1263">
            <v>57.26</v>
          </cell>
          <cell r="I1263">
            <v>56.64</v>
          </cell>
          <cell r="J1263">
            <v>56.64</v>
          </cell>
          <cell r="K1263">
            <v>56.64</v>
          </cell>
          <cell r="L1263">
            <v>56.64</v>
          </cell>
        </row>
        <row r="1265">
          <cell r="A1265">
            <v>1129000255</v>
          </cell>
          <cell r="B1265" t="str">
            <v>SUMINISTRO Y COLOCACION DE PIEZAS ESPECIALES DE FIERRO GALVANIZADO, INCLUYE: MANO DE OBRA, FLETES, MANIOBRAS LOCALES Y PRUEBAS: REDUCCION BUSHING DE 1 1/2"X1" DIAMETRO INCLUYE TODO LO NECESARIO PARA SU CORRECTA EJECUCION.</v>
          </cell>
          <cell r="C1265" t="str">
            <v>PZA</v>
          </cell>
          <cell r="D1265">
            <v>56.61</v>
          </cell>
          <cell r="E1265">
            <v>56.61</v>
          </cell>
          <cell r="F1265">
            <v>56.61</v>
          </cell>
          <cell r="G1265">
            <v>56.61</v>
          </cell>
          <cell r="H1265">
            <v>57.27</v>
          </cell>
          <cell r="I1265">
            <v>56.66</v>
          </cell>
          <cell r="J1265">
            <v>56.66</v>
          </cell>
          <cell r="K1265">
            <v>56.66</v>
          </cell>
          <cell r="L1265">
            <v>56.66</v>
          </cell>
        </row>
        <row r="1267">
          <cell r="A1267">
            <v>1129000256</v>
          </cell>
          <cell r="B1267" t="str">
            <v>SUMINISTRO Y COLOCACION DE PIEZAS ESPECIALES DE FIERRO GALVANIZADO, INCLUYE: MANO DE OBRA, FLETES, MANIOBRAS LOCALES Y PRUEBAS: REDUCCION BUSHING DE 1 1/2"X1 1/4" DIAMETRO INCLUYE TODO LO NECESARIO PARA SU CORRECTA EJECUCION.</v>
          </cell>
          <cell r="C1267" t="str">
            <v>PZA</v>
          </cell>
          <cell r="D1267">
            <v>55.79</v>
          </cell>
          <cell r="E1267">
            <v>55.79</v>
          </cell>
          <cell r="F1267">
            <v>55.79</v>
          </cell>
          <cell r="G1267">
            <v>55.79</v>
          </cell>
          <cell r="H1267">
            <v>56.23</v>
          </cell>
          <cell r="I1267">
            <v>55.81</v>
          </cell>
          <cell r="J1267">
            <v>55.81</v>
          </cell>
          <cell r="K1267">
            <v>55.81</v>
          </cell>
          <cell r="L1267">
            <v>55.81</v>
          </cell>
        </row>
        <row r="1269">
          <cell r="A1269">
            <v>1129000263</v>
          </cell>
          <cell r="B1269" t="str">
            <v>SUMINISTRO Y COLOCACION DE PIEZAS ESPECIALES DE FIERRO GALVANIZADO, INCLUYE: MANO DE OBRA, FLETES, MANIOBRAS LOCALES Y PRUEBAS: REDUCCION BUSHING DE 2" X1/2" DIAMETRO INCLUYE TODO LO NECESARIO PARA SU CORRECTA EJECUCION.</v>
          </cell>
          <cell r="C1269" t="str">
            <v>PZA</v>
          </cell>
          <cell r="D1269">
            <v>57.38</v>
          </cell>
          <cell r="E1269">
            <v>57.38</v>
          </cell>
          <cell r="F1269">
            <v>57.38</v>
          </cell>
          <cell r="G1269">
            <v>57.38</v>
          </cell>
          <cell r="H1269">
            <v>58.3</v>
          </cell>
          <cell r="I1269">
            <v>57.42</v>
          </cell>
          <cell r="J1269">
            <v>57.42</v>
          </cell>
          <cell r="K1269">
            <v>57.42</v>
          </cell>
          <cell r="L1269">
            <v>57.42</v>
          </cell>
        </row>
        <row r="1271">
          <cell r="A1271">
            <v>1129000264</v>
          </cell>
          <cell r="B1271" t="str">
            <v>SUMINISTRO Y COLOCACION DE PIEZAS ESPECIALES DE FIERRO GALVANIZADO, INCLUYE: MANO DE OBRA, FLETES, MANIOBRAS LOCALES Y PRUEBAS: REDUCCION BUSHING DE 2"X3/4" DIAMETRO INCLUYE TODO LO NECESARIO PARA SU CORRECTA EJECUCION.</v>
          </cell>
          <cell r="C1271" t="str">
            <v>PZA</v>
          </cell>
          <cell r="D1271">
            <v>57.51</v>
          </cell>
          <cell r="E1271">
            <v>57.51</v>
          </cell>
          <cell r="F1271">
            <v>57.51</v>
          </cell>
          <cell r="G1271">
            <v>57.51</v>
          </cell>
          <cell r="H1271">
            <v>58.48</v>
          </cell>
          <cell r="I1271">
            <v>57.54</v>
          </cell>
          <cell r="J1271">
            <v>57.54</v>
          </cell>
          <cell r="K1271">
            <v>57.54</v>
          </cell>
          <cell r="L1271">
            <v>57.54</v>
          </cell>
        </row>
        <row r="1273">
          <cell r="A1273">
            <v>1129000265</v>
          </cell>
          <cell r="B1273" t="str">
            <v>SUMINISTRO Y COLOCACION DE PIEZAS ESPECIALES DE FIERRO GALVANIZADO, INCLUYE: MANO DE OBRA, FLETES, MANIOBRAS LOCALES Y PRUEBAS: REDUCCION BUSHING DE 2"X1" DIAMETRO INCLUYE TODO LO NECESARIO PARA SU CORRECTA EJECUCION.</v>
          </cell>
          <cell r="C1273" t="str">
            <v>PZA</v>
          </cell>
          <cell r="D1273">
            <v>57.78</v>
          </cell>
          <cell r="E1273">
            <v>57.78</v>
          </cell>
          <cell r="F1273">
            <v>57.78</v>
          </cell>
          <cell r="G1273">
            <v>57.78</v>
          </cell>
          <cell r="H1273">
            <v>58.82</v>
          </cell>
          <cell r="I1273">
            <v>57.82</v>
          </cell>
          <cell r="J1273">
            <v>57.82</v>
          </cell>
          <cell r="K1273">
            <v>57.82</v>
          </cell>
          <cell r="L1273">
            <v>57.82</v>
          </cell>
        </row>
        <row r="1275">
          <cell r="A1275">
            <v>1129000266</v>
          </cell>
          <cell r="B1275" t="str">
            <v>SUMINISTRO Y COLOCACION DE PIEZAS ESPECIALES DE FIERRO GALVANIZADO, INCLUYE: MANO DE OBRA, FLETES, MANIOBRAS LOCALES Y PRUEBAS: REDUCCION BUSHING DE 2"X1 1/4" DIAMETRO INCLUYE TODO LO NECESARIO PARA SU CORRECTA EJECUCION.</v>
          </cell>
          <cell r="C1275" t="str">
            <v>PZA</v>
          </cell>
          <cell r="D1275">
            <v>58.9</v>
          </cell>
          <cell r="E1275">
            <v>58.9</v>
          </cell>
          <cell r="F1275">
            <v>58.9</v>
          </cell>
          <cell r="G1275">
            <v>58.9</v>
          </cell>
          <cell r="H1275">
            <v>60.22</v>
          </cell>
          <cell r="I1275">
            <v>58.96</v>
          </cell>
          <cell r="J1275">
            <v>58.96</v>
          </cell>
          <cell r="K1275">
            <v>58.96</v>
          </cell>
          <cell r="L1275">
            <v>58.96</v>
          </cell>
        </row>
        <row r="1277">
          <cell r="A1277">
            <v>1129000267</v>
          </cell>
          <cell r="B1277" t="str">
            <v>SUMINISTRO Y COLOCACION DE PIEZAS ESPECIALES DE FIERRO GALVANIZADO, INCLUYE: MANO DE OBRA, FLETES, MANIOBRAS LOCALES Y PRUEBAS: REDUCCION BUSHING DE 2"X1 1/2" DIAMETRO INCLUYE TODO LO NECESARIO PARA SU CORRECTA EJECUCION.</v>
          </cell>
          <cell r="C1277" t="str">
            <v>PZA</v>
          </cell>
          <cell r="D1277">
            <v>57.58</v>
          </cell>
          <cell r="E1277">
            <v>57.58</v>
          </cell>
          <cell r="F1277">
            <v>57.58</v>
          </cell>
          <cell r="G1277">
            <v>57.58</v>
          </cell>
          <cell r="H1277">
            <v>58.57</v>
          </cell>
          <cell r="I1277">
            <v>57.62</v>
          </cell>
          <cell r="J1277">
            <v>57.62</v>
          </cell>
          <cell r="K1277">
            <v>57.62</v>
          </cell>
          <cell r="L1277">
            <v>57.62</v>
          </cell>
        </row>
        <row r="1279">
          <cell r="A1279">
            <v>1129000273</v>
          </cell>
          <cell r="B1279" t="str">
            <v>SUMINISTRO Y COLOCACION DE PIEZAS ESPECIALES DE FIERRO GALVANIZADO, INCLUYE: MANO DE OBRA, FLETES, MANIOBRAS LOCALES Y PRUEBAS: REDUCCION BUSHING DE 2 1/2"X1" DIAMETRO INCLUYE TODO LO NECESARIO PARA SU CORRECTA EJECUCION.</v>
          </cell>
          <cell r="C1279" t="str">
            <v>PZA</v>
          </cell>
          <cell r="D1279">
            <v>100.96</v>
          </cell>
          <cell r="E1279">
            <v>100.96</v>
          </cell>
          <cell r="F1279">
            <v>100.96</v>
          </cell>
          <cell r="G1279">
            <v>100.96</v>
          </cell>
          <cell r="H1279">
            <v>102.33</v>
          </cell>
          <cell r="I1279">
            <v>101</v>
          </cell>
          <cell r="J1279">
            <v>101</v>
          </cell>
          <cell r="K1279">
            <v>101</v>
          </cell>
          <cell r="L1279">
            <v>101</v>
          </cell>
        </row>
        <row r="1281">
          <cell r="A1281">
            <v>1129000274</v>
          </cell>
          <cell r="B1281" t="str">
            <v>SUMINISTRO Y COLOCACION DE PIEZAS ESPECIALES DE FIERRO GALVANIZADO, INCLUYE: MANO DE OBRA, FLETES, MANIOBRAS LOCALES Y PRUEBAS: REDUCCION BUSHING DE 2 1/2"X1 1/4" DIAMETRO INCLUYE TODO LO NECESARIO PARA SU CORRECTA EJECUCION.</v>
          </cell>
          <cell r="C1281" t="str">
            <v>PZA</v>
          </cell>
          <cell r="D1281">
            <v>101.39</v>
          </cell>
          <cell r="E1281">
            <v>101.39</v>
          </cell>
          <cell r="F1281">
            <v>101.39</v>
          </cell>
          <cell r="G1281">
            <v>101.39</v>
          </cell>
          <cell r="H1281">
            <v>102.9</v>
          </cell>
          <cell r="I1281">
            <v>101.46</v>
          </cell>
          <cell r="J1281">
            <v>101.46</v>
          </cell>
          <cell r="K1281">
            <v>101.46</v>
          </cell>
          <cell r="L1281">
            <v>101.46</v>
          </cell>
        </row>
        <row r="1283">
          <cell r="A1283">
            <v>1129000275</v>
          </cell>
          <cell r="B1283" t="str">
            <v>SUMINISTRO Y COLOCACION DE PIEZAS ESPECIALES DE FIERRO GALVANIZADO, INCLUYE: MANO DE OBRA, FLETES, MANIOBRAS LOCALES Y PRUEBAS: REDUCCION BUSHING DE 2 1/2"X1 1/2" DIAMETRO INCLUYE TODO LO NECESARIO PARA SU CORRECTA EJECUCION.</v>
          </cell>
          <cell r="C1283" t="str">
            <v>PZA</v>
          </cell>
          <cell r="D1283">
            <v>103.08</v>
          </cell>
          <cell r="E1283">
            <v>103.08</v>
          </cell>
          <cell r="F1283">
            <v>103.08</v>
          </cell>
          <cell r="G1283">
            <v>103.08</v>
          </cell>
          <cell r="H1283">
            <v>105.01</v>
          </cell>
          <cell r="I1283">
            <v>103.17</v>
          </cell>
          <cell r="J1283">
            <v>103.17</v>
          </cell>
          <cell r="K1283">
            <v>103.17</v>
          </cell>
          <cell r="L1283">
            <v>103.17</v>
          </cell>
        </row>
        <row r="1285">
          <cell r="A1285">
            <v>1129000276</v>
          </cell>
          <cell r="B1285" t="str">
            <v>SUMINISTRO Y COLOCACION DE PIEZAS ESPECIALES DE FIERRO GALVANIZADO, INCLUYE: MANO DE OBRA, FLETES, MANIOBRAS LOCALES Y PRUEBAS: REDUCCION BUSHING DE 2 1/2"X2" DIAMETRO INCLUYE TODO LO NECESARIO PARA SU CORRECTA EJECUCION.</v>
          </cell>
          <cell r="C1285" t="str">
            <v>PZA</v>
          </cell>
          <cell r="D1285">
            <v>100.52</v>
          </cell>
          <cell r="E1285">
            <v>100.52</v>
          </cell>
          <cell r="F1285">
            <v>100.52</v>
          </cell>
          <cell r="G1285">
            <v>100.52</v>
          </cell>
          <cell r="H1285">
            <v>101.8</v>
          </cell>
          <cell r="I1285">
            <v>100.56</v>
          </cell>
          <cell r="J1285">
            <v>100.56</v>
          </cell>
          <cell r="K1285">
            <v>100.56</v>
          </cell>
          <cell r="L1285">
            <v>100.56</v>
          </cell>
        </row>
        <row r="1287">
          <cell r="A1287">
            <v>1129000283</v>
          </cell>
          <cell r="B1287" t="str">
            <v>SUMINISTRO Y COLOCACION DE PIEZAS ESPECIALES DE FIERRO GALVANIZADO, INCLUYE: MANO DE OBRA, FLETES, MANIOBRAS LOCALES Y PRUEBAS: REDUCCION BUSHING DE 3"X1" DIAMETRO INCLUYE TODO LO NECESARIO PARA SU CORRECTA EJECUCION.</v>
          </cell>
          <cell r="C1287" t="str">
            <v>PZA</v>
          </cell>
          <cell r="D1287">
            <v>139.4</v>
          </cell>
          <cell r="E1287">
            <v>139.4</v>
          </cell>
          <cell r="F1287">
            <v>139.4</v>
          </cell>
          <cell r="G1287">
            <v>139.4</v>
          </cell>
          <cell r="H1287">
            <v>141.33000000000001</v>
          </cell>
          <cell r="I1287">
            <v>139.49</v>
          </cell>
          <cell r="J1287">
            <v>139.49</v>
          </cell>
          <cell r="K1287">
            <v>139.49</v>
          </cell>
          <cell r="L1287">
            <v>139.49</v>
          </cell>
        </row>
        <row r="1289">
          <cell r="A1289">
            <v>1129000284</v>
          </cell>
          <cell r="B1289" t="str">
            <v>SUMINISTRO Y COLOCACION DE PIEZAS ESPECIALES DE FIERRO GALVANIZADO, INCLUYE: MANO DE OBRA, FLETES, MANIOBRAS LOCALES Y PRUEBAS: REDUCCION BUSHING DE 3"X1 1/4" DIAMETRO INCLUYE TODO LO NECESARIO PARA SU CORRECTA EJECUCION.</v>
          </cell>
          <cell r="C1289" t="str">
            <v>PZA</v>
          </cell>
          <cell r="D1289">
            <v>133.03</v>
          </cell>
          <cell r="E1289">
            <v>133.03</v>
          </cell>
          <cell r="F1289">
            <v>133.03</v>
          </cell>
          <cell r="G1289">
            <v>133.03</v>
          </cell>
          <cell r="H1289">
            <v>135.08000000000001</v>
          </cell>
          <cell r="I1289">
            <v>133.13</v>
          </cell>
          <cell r="J1289">
            <v>133.13</v>
          </cell>
          <cell r="K1289">
            <v>133.13</v>
          </cell>
          <cell r="L1289">
            <v>133.13</v>
          </cell>
        </row>
        <row r="1291">
          <cell r="A1291">
            <v>1129000285</v>
          </cell>
          <cell r="B1291" t="str">
            <v>SUMINISTRO Y COLOCACION DE PIEZAS ESPECIALES DE FIERRO GALVANIZADO, INCLUYE: MANO DE OBRA, FLETES, MANIOBRAS LOCALES Y PRUEBAS: REDUCCION BUSHING DE 3 "X1 1/2" DIAMETRO INCLUYE TODO LO NECESARIO PARA SU CORRECTA EJECUCION.</v>
          </cell>
          <cell r="C1291" t="str">
            <v>PZA</v>
          </cell>
          <cell r="D1291">
            <v>141.93</v>
          </cell>
          <cell r="E1291">
            <v>141.93</v>
          </cell>
          <cell r="F1291">
            <v>141.93</v>
          </cell>
          <cell r="G1291">
            <v>141.93</v>
          </cell>
          <cell r="H1291">
            <v>144.47999999999999</v>
          </cell>
          <cell r="I1291">
            <v>142.03</v>
          </cell>
          <cell r="J1291">
            <v>142.03</v>
          </cell>
          <cell r="K1291">
            <v>142.03</v>
          </cell>
          <cell r="L1291">
            <v>142.03</v>
          </cell>
        </row>
        <row r="1293">
          <cell r="A1293">
            <v>1129000286</v>
          </cell>
          <cell r="B1293" t="str">
            <v>SUMINISTRO Y COLOCACION DE PIEZAS ESPECIALES DE FIERRO GALVANIZADO, INCLUYE: MANO DE OBRA, FLETES, MANIOBRAS LOCALES Y PRUEBAS: REDUCCION BUSHING DE 3"X2" DIAMETRO INCLUYE TODO LO NECESARIO PARA SU CORRECTA EJECUCION.</v>
          </cell>
          <cell r="C1293" t="str">
            <v>PZA</v>
          </cell>
          <cell r="D1293">
            <v>141.30000000000001</v>
          </cell>
          <cell r="E1293">
            <v>141.30000000000001</v>
          </cell>
          <cell r="F1293">
            <v>141.30000000000001</v>
          </cell>
          <cell r="G1293">
            <v>141.30000000000001</v>
          </cell>
          <cell r="H1293">
            <v>143.71</v>
          </cell>
          <cell r="I1293">
            <v>141.41</v>
          </cell>
          <cell r="J1293">
            <v>141.41</v>
          </cell>
          <cell r="K1293">
            <v>141.41</v>
          </cell>
          <cell r="L1293">
            <v>141.41</v>
          </cell>
        </row>
        <row r="1295">
          <cell r="A1295">
            <v>1129000287</v>
          </cell>
          <cell r="B1295" t="str">
            <v>SUMINISTRO Y COLOCACION DE PIEZAS ESPECIALES DE FIERRO GALVANIZADO, INCLUYE: MANO DE OBRA, FLETES, MANIOBRAS LOCALES Y PRUEBAS: REDUCCION BUSHING DE 3"X2 1/2" DIAMETRO INCLUYE TODO LO NECESARIO PARA SU CORRECTA EJECUCION.</v>
          </cell>
          <cell r="C1295" t="str">
            <v>PZA</v>
          </cell>
          <cell r="D1295">
            <v>141.21</v>
          </cell>
          <cell r="E1295">
            <v>141.21</v>
          </cell>
          <cell r="F1295">
            <v>141.21</v>
          </cell>
          <cell r="G1295">
            <v>141.21</v>
          </cell>
          <cell r="H1295">
            <v>143.61000000000001</v>
          </cell>
          <cell r="I1295">
            <v>141.31</v>
          </cell>
          <cell r="J1295">
            <v>141.31</v>
          </cell>
          <cell r="K1295">
            <v>141.31</v>
          </cell>
          <cell r="L1295">
            <v>141.31</v>
          </cell>
        </row>
        <row r="1297">
          <cell r="A1297">
            <v>1129000293</v>
          </cell>
          <cell r="B1297" t="str">
            <v>SUMINISTRO Y COLOCACION DE PIEZAS ESPECIALES DE FIERRO GALVANIZADO, INCLUYE: MANO DE OBRA, FLETES, MANIOBRAS LOCALES Y PRUEBAS: REDUCCION BUSHING DE 4"X1" DIAMETRO INCLUYE TODO LO NECESARIO PARA SU CORRECTA EJECUCION.</v>
          </cell>
          <cell r="C1297" t="str">
            <v>PZA</v>
          </cell>
          <cell r="D1297">
            <v>269.77999999999997</v>
          </cell>
          <cell r="E1297">
            <v>269.77999999999997</v>
          </cell>
          <cell r="F1297">
            <v>269.77999999999997</v>
          </cell>
          <cell r="G1297">
            <v>269.77999999999997</v>
          </cell>
          <cell r="H1297">
            <v>273.14999999999998</v>
          </cell>
          <cell r="I1297">
            <v>269.91000000000003</v>
          </cell>
          <cell r="J1297">
            <v>269.91000000000003</v>
          </cell>
          <cell r="K1297">
            <v>269.91000000000003</v>
          </cell>
          <cell r="L1297">
            <v>269.91000000000003</v>
          </cell>
        </row>
        <row r="1299">
          <cell r="A1299">
            <v>1129000294</v>
          </cell>
          <cell r="B1299" t="str">
            <v>SUMINISTRO Y COLOCACION DE PIEZAS ESPECIALES DE FIERRO GALVANIZADO, INCLUYE: MANO DE OBRA, FLETES, MANIOBRAS LOCALES Y PRUEBAS: REDUCCION BUSHING DE 4"X1 1/4" DIAMETRO INCLUYE TODO LO NECESARIO PARA SU CORRECTA EJECUCION.</v>
          </cell>
          <cell r="C1299" t="str">
            <v>PZA</v>
          </cell>
          <cell r="D1299">
            <v>256.52999999999997</v>
          </cell>
          <cell r="E1299">
            <v>256.52999999999997</v>
          </cell>
          <cell r="F1299">
            <v>256.52999999999997</v>
          </cell>
          <cell r="G1299">
            <v>256.52999999999997</v>
          </cell>
          <cell r="H1299">
            <v>259.95</v>
          </cell>
          <cell r="I1299">
            <v>256.67</v>
          </cell>
          <cell r="J1299">
            <v>256.67</v>
          </cell>
          <cell r="K1299">
            <v>256.67</v>
          </cell>
          <cell r="L1299">
            <v>256.67</v>
          </cell>
        </row>
        <row r="1301">
          <cell r="A1301">
            <v>1129000295</v>
          </cell>
          <cell r="B1301" t="str">
            <v>SUMINISTRO Y COLOCACION DE PIEZAS ESPECIALES DE FIERRO GALVANIZADO, INCLUYE: MANO DE OBRA, FLETES, MANIOBRAS LOCALES Y PRUEBAS: REDUCCION BUSHING DE 4"X1 1/2" DIAMETRO INCLUYE TODO LO NECESARIO PARA SU CORRECTA EJECUCION.</v>
          </cell>
          <cell r="C1301" t="str">
            <v>PZA</v>
          </cell>
          <cell r="D1301">
            <v>269.91000000000003</v>
          </cell>
          <cell r="E1301">
            <v>269.91000000000003</v>
          </cell>
          <cell r="F1301">
            <v>269.91000000000003</v>
          </cell>
          <cell r="G1301">
            <v>269.91000000000003</v>
          </cell>
          <cell r="H1301">
            <v>273.33</v>
          </cell>
          <cell r="I1301">
            <v>270.05</v>
          </cell>
          <cell r="J1301">
            <v>270.05</v>
          </cell>
          <cell r="K1301">
            <v>270.05</v>
          </cell>
          <cell r="L1301">
            <v>270.05</v>
          </cell>
        </row>
        <row r="1303">
          <cell r="A1303">
            <v>1129000296</v>
          </cell>
          <cell r="B1303" t="str">
            <v>SUMINISTRO Y COLOCACION DE PIEZAS ESPECIALES DE FIERRO GALVANIZADO, INCLUYE: MANO DE OBRA, FLETES, MANIOBRAS LOCALES Y PRUEBAS: REDUCCION BUSHING DE 4"X2" DIAMETRO INCLUYE TODO LO NECESARIO PARA SU CORRECTA EJECUCION.</v>
          </cell>
          <cell r="C1303" t="str">
            <v>PZA</v>
          </cell>
          <cell r="D1303">
            <v>270.27999999999997</v>
          </cell>
          <cell r="E1303">
            <v>270.27999999999997</v>
          </cell>
          <cell r="F1303">
            <v>270.27999999999997</v>
          </cell>
          <cell r="G1303">
            <v>270.27999999999997</v>
          </cell>
          <cell r="H1303">
            <v>273.81</v>
          </cell>
          <cell r="I1303">
            <v>270.44</v>
          </cell>
          <cell r="J1303">
            <v>270.44</v>
          </cell>
          <cell r="K1303">
            <v>270.44</v>
          </cell>
          <cell r="L1303">
            <v>270.44</v>
          </cell>
        </row>
        <row r="1305">
          <cell r="A1305">
            <v>1129000297</v>
          </cell>
          <cell r="B1305" t="str">
            <v>SUMINISTRO Y COLOCACION DE PIEZAS ESPECIALES DE FIERRO GALVANIZADO, INCLUYE: MANO DE OBRA, FLETES, MANIOBRAS LOCALES Y PRUEBAS: REDUCCION BUSHING DE 4"X2 1/2" DIAMETRO INCLUYE TODO LO NECESARIO PARA SU CORRECTA EJECUCION.</v>
          </cell>
          <cell r="C1305" t="str">
            <v>PZA</v>
          </cell>
          <cell r="D1305">
            <v>270.95</v>
          </cell>
          <cell r="E1305">
            <v>270.95</v>
          </cell>
          <cell r="F1305">
            <v>270.95</v>
          </cell>
          <cell r="G1305">
            <v>270.95</v>
          </cell>
          <cell r="H1305">
            <v>274.64</v>
          </cell>
          <cell r="I1305">
            <v>271.10000000000002</v>
          </cell>
          <cell r="J1305">
            <v>271.10000000000002</v>
          </cell>
          <cell r="K1305">
            <v>271.10000000000002</v>
          </cell>
          <cell r="L1305">
            <v>271.10000000000002</v>
          </cell>
        </row>
        <row r="1307">
          <cell r="A1307">
            <v>1129000298</v>
          </cell>
          <cell r="B1307" t="str">
            <v>SUMINISTRO Y COLOCACION DE PIEZAS ESPECIALES DE FIERRO GALVANIZADO, INCLUYE: MANO DE OBRA, FLETES, MANIOBRAS LOCALES Y PRUEBAS: REDUCCION BUSHING DE 4"X3" DIAMETRO INCLUYE TODO LO NECESARIO PARA SU CORRECTA EJECUCION.</v>
          </cell>
          <cell r="C1307" t="str">
            <v>PZA</v>
          </cell>
          <cell r="D1307">
            <v>271.98</v>
          </cell>
          <cell r="E1307">
            <v>271.98</v>
          </cell>
          <cell r="F1307">
            <v>271.98</v>
          </cell>
          <cell r="G1307">
            <v>271.98</v>
          </cell>
          <cell r="H1307">
            <v>275.93</v>
          </cell>
          <cell r="I1307">
            <v>272.14999999999998</v>
          </cell>
          <cell r="J1307">
            <v>272.14999999999998</v>
          </cell>
          <cell r="K1307">
            <v>272.14999999999998</v>
          </cell>
          <cell r="L1307">
            <v>272.14999999999998</v>
          </cell>
        </row>
        <row r="1309">
          <cell r="A1309">
            <v>1129000299</v>
          </cell>
          <cell r="B1309" t="str">
            <v>SUMINISTRO Y COLOCACION DE PIEZAS ESPECIALES DE FIERRO GALVANIZADO, INCLUYE: MANO DE OBRA, FLETES, MANIOBRAS LOCALES Y PRUEBAS: REDUCCION BUSHING DE 6"X2" DIAMETRO INCLUYE TODO LO NECESARIO PARA SU CORRECTA EJECUCION.</v>
          </cell>
          <cell r="C1309" t="str">
            <v>PZA</v>
          </cell>
          <cell r="D1309">
            <v>854.7</v>
          </cell>
          <cell r="E1309">
            <v>854.7</v>
          </cell>
          <cell r="F1309">
            <v>854.7</v>
          </cell>
          <cell r="G1309">
            <v>854.7</v>
          </cell>
          <cell r="H1309">
            <v>864.61</v>
          </cell>
          <cell r="I1309">
            <v>855.12</v>
          </cell>
          <cell r="J1309">
            <v>855.12</v>
          </cell>
          <cell r="K1309">
            <v>855.12</v>
          </cell>
          <cell r="L1309">
            <v>855.12</v>
          </cell>
        </row>
        <row r="1311">
          <cell r="A1311">
            <v>1129000300</v>
          </cell>
          <cell r="B1311" t="str">
            <v>SUMINISTRO Y COLOCACION DE PIEZAS ESPECIALES DE FIERRO GALVANIZADO, INCLUYE: MANO DE OBRA, FLETES, MANIOBRAS LOCALES Y PRUEBAS: REDUCCION BUSHING DE 6"X2 1/2" DIAMETRO INCLUYE TODO LO NECESARIO PARA SU CORRECTA EJECUCION.</v>
          </cell>
          <cell r="C1311" t="str">
            <v>PZA</v>
          </cell>
          <cell r="D1311">
            <v>855.81</v>
          </cell>
          <cell r="E1311">
            <v>855.81</v>
          </cell>
          <cell r="F1311">
            <v>855.81</v>
          </cell>
          <cell r="G1311">
            <v>855.81</v>
          </cell>
          <cell r="H1311">
            <v>866.04</v>
          </cell>
          <cell r="I1311">
            <v>856.25</v>
          </cell>
          <cell r="J1311">
            <v>856.25</v>
          </cell>
          <cell r="K1311">
            <v>856.25</v>
          </cell>
          <cell r="L1311">
            <v>856.25</v>
          </cell>
        </row>
        <row r="1313">
          <cell r="A1313">
            <v>1129000301</v>
          </cell>
          <cell r="B1313" t="str">
            <v>SUMINISTRO Y COLOCACION DE PIEZAS ESPECIALES DE FIERRO GALVANIZADO, INCLUYE: MANO DE OBRA, FLETES, MANIOBRAS LOCALES Y PRUEBAS: REDUCCION BUSHING DE 6"X3" DIAMETRO INCLUYE TODO LO NECESARIO PARA SU CORRECTA EJECUCION.</v>
          </cell>
          <cell r="C1313" t="str">
            <v>PZA</v>
          </cell>
          <cell r="D1313">
            <v>858.69</v>
          </cell>
          <cell r="E1313">
            <v>858.69</v>
          </cell>
          <cell r="F1313">
            <v>858.69</v>
          </cell>
          <cell r="G1313">
            <v>858.69</v>
          </cell>
          <cell r="H1313">
            <v>869.66</v>
          </cell>
          <cell r="I1313">
            <v>859.18</v>
          </cell>
          <cell r="J1313">
            <v>859.18</v>
          </cell>
          <cell r="K1313">
            <v>859.18</v>
          </cell>
          <cell r="L1313">
            <v>859.18</v>
          </cell>
        </row>
        <row r="1315">
          <cell r="A1315">
            <v>1129000302</v>
          </cell>
          <cell r="B1315" t="str">
            <v>SUMINISTRO Y COLOCACION DE PIEZAS ESPECIALES DE FIERRO GALVANIZADO, INCLUYE: MANO DE OBRA, FLETES, MANIOBRAS LOCALES Y PRUEBAS: REDUCCION BUSHING DE 6"X4" DIAMETRO INCLUYE TODO LO NECESARIO PARA SU CORRECTA EJECUCION.</v>
          </cell>
          <cell r="C1315" t="str">
            <v>PZA</v>
          </cell>
          <cell r="D1315">
            <v>862.03</v>
          </cell>
          <cell r="E1315">
            <v>862.03</v>
          </cell>
          <cell r="F1315">
            <v>862.03</v>
          </cell>
          <cell r="G1315">
            <v>862.03</v>
          </cell>
          <cell r="H1315">
            <v>873.84</v>
          </cell>
          <cell r="I1315">
            <v>862.54</v>
          </cell>
          <cell r="J1315">
            <v>862.54</v>
          </cell>
          <cell r="K1315">
            <v>862.54</v>
          </cell>
          <cell r="L1315">
            <v>862.54</v>
          </cell>
        </row>
        <row r="1317">
          <cell r="A1317">
            <v>1129000303</v>
          </cell>
          <cell r="B1317" t="str">
            <v>SUMINISTRO Y COLOCACION DE PIEZAS ESPECIALES DE FIERRO GALVANIZADO, INCLUYE: MANO DE OBRA, FLETES, MANIOBRAS LOCALES, PRUEBAS. CODO REFORZADO DE 10MM (3/8") X 45 GRADOS. INCLUYE TODO LO NECESARIO PARA SU CORRECTA EJECUCION.</v>
          </cell>
          <cell r="C1317" t="str">
            <v>PZA</v>
          </cell>
          <cell r="D1317">
            <v>4.95</v>
          </cell>
          <cell r="E1317">
            <v>4.95</v>
          </cell>
          <cell r="F1317">
            <v>4.95</v>
          </cell>
          <cell r="G1317">
            <v>4.95</v>
          </cell>
          <cell r="H1317">
            <v>5.18</v>
          </cell>
          <cell r="I1317">
            <v>4.96</v>
          </cell>
          <cell r="J1317">
            <v>4.96</v>
          </cell>
          <cell r="K1317">
            <v>4.96</v>
          </cell>
          <cell r="L1317">
            <v>4.96</v>
          </cell>
        </row>
        <row r="1319">
          <cell r="A1319">
            <v>1129000313</v>
          </cell>
          <cell r="B1319" t="str">
            <v>SUMINISTRO Y COLOCACION DE PIEZAS ESPECIALES DE FIERRO GALVANIZADO, INCLUYE: MANO DE OBRA, FLETES, MANIOBRAS LOCALES Y PRUEBAS. CODO REFORZADO DE 13MM (1/2") X 45 GRADOS INCLUYE TODO LO NECESARIO PARA SU CORRECTA EJECUCION.</v>
          </cell>
          <cell r="C1319" t="str">
            <v>PZA</v>
          </cell>
          <cell r="D1319">
            <v>17.29</v>
          </cell>
          <cell r="E1319">
            <v>17.29</v>
          </cell>
          <cell r="F1319">
            <v>17.29</v>
          </cell>
          <cell r="G1319">
            <v>17.29</v>
          </cell>
          <cell r="H1319">
            <v>17.66</v>
          </cell>
          <cell r="I1319">
            <v>17.3</v>
          </cell>
          <cell r="J1319">
            <v>17.3</v>
          </cell>
          <cell r="K1319">
            <v>17.3</v>
          </cell>
          <cell r="L1319">
            <v>17.3</v>
          </cell>
        </row>
        <row r="1321">
          <cell r="A1321">
            <v>1129000323</v>
          </cell>
          <cell r="B1321" t="str">
            <v>SUMINISTRO Y COLOCACION DE PIEZAS ESPECIALES DE FIERRO GALVANIZADO, INCLUYE: MANO DE OBRA, FLETES, MANIOBRAS LOCALES Y PRUEBAS. CODO REFORZADO DE 19MM (3/4") X 45 GRADOS INCLUYE TODO LO NECESARIO PARA SU CORRECTA EJECUCION.</v>
          </cell>
          <cell r="C1321" t="str">
            <v>PZA</v>
          </cell>
          <cell r="D1321">
            <v>23.15</v>
          </cell>
          <cell r="E1321">
            <v>23.15</v>
          </cell>
          <cell r="F1321">
            <v>23.15</v>
          </cell>
          <cell r="G1321">
            <v>23.15</v>
          </cell>
          <cell r="H1321">
            <v>23.66</v>
          </cell>
          <cell r="I1321">
            <v>23.16</v>
          </cell>
          <cell r="J1321">
            <v>23.16</v>
          </cell>
          <cell r="K1321">
            <v>23.16</v>
          </cell>
          <cell r="L1321">
            <v>23.16</v>
          </cell>
        </row>
        <row r="1323">
          <cell r="A1323">
            <v>1129000333</v>
          </cell>
          <cell r="B1323" t="str">
            <v>SUMINISTRO Y COLOCACION DE PIEZAS ESPECIALES DE FIERRO GALVANIZADO, INCLUYE. MANO DE OBRA, FLETES, MANIOBRAS LOCALES Y PRUEBAS. CODO REFORZADO DE 25MM (1") X 45 GRADOS. INCLUYE TODO LO NECESARIO PARA SU CORRECTA EJECUCION.</v>
          </cell>
          <cell r="C1323" t="str">
            <v>PZA</v>
          </cell>
          <cell r="D1323">
            <v>29.57</v>
          </cell>
          <cell r="E1323">
            <v>29.57</v>
          </cell>
          <cell r="F1323">
            <v>29.57</v>
          </cell>
          <cell r="G1323">
            <v>29.57</v>
          </cell>
          <cell r="H1323">
            <v>30.38</v>
          </cell>
          <cell r="I1323">
            <v>29.6</v>
          </cell>
          <cell r="J1323">
            <v>29.6</v>
          </cell>
          <cell r="K1323">
            <v>29.6</v>
          </cell>
          <cell r="L1323">
            <v>29.6</v>
          </cell>
        </row>
        <row r="1325">
          <cell r="A1325">
            <v>1129000343</v>
          </cell>
          <cell r="B1325" t="str">
            <v>SUMINISTRO Y COLOCACION DE PIEZAS ESPECIALES DE FIERRO GALVANIZADO, INCLUYE: MANO DE OBRA, FLETES, MANIOBRAS LOCALES Y PRUEBAS. CODO REFORZADO DE 32MM (1 1/4") X 45 GRADOS INCLUYE TODO LO NECESARIO PARA SU CORRECTA EJECUCION.</v>
          </cell>
          <cell r="C1325" t="str">
            <v>PZA</v>
          </cell>
          <cell r="D1325">
            <v>28.13</v>
          </cell>
          <cell r="E1325">
            <v>28.13</v>
          </cell>
          <cell r="F1325">
            <v>28.13</v>
          </cell>
          <cell r="G1325">
            <v>28.13</v>
          </cell>
          <cell r="H1325">
            <v>29.29</v>
          </cell>
          <cell r="I1325">
            <v>28.18</v>
          </cell>
          <cell r="J1325">
            <v>28.18</v>
          </cell>
          <cell r="K1325">
            <v>28.18</v>
          </cell>
          <cell r="L1325">
            <v>28.18</v>
          </cell>
        </row>
        <row r="1327">
          <cell r="A1327">
            <v>1129000353</v>
          </cell>
          <cell r="B1327" t="str">
            <v>SUMINISTRO Y COLOCACION DE PIEZAS ESPECIALES DE FIERRO GALVANIZADO, INCLUYE: MANO DE OBRA, FLETES, MANIOBRAS LOCALES Y PRUEBAS. CODO REFORZADO DE 38MM (1 1/2") X 45 GRADOS INCLUYE TODO LO NECESARIO PARA SU CORRECTA EJECUCION.</v>
          </cell>
          <cell r="C1327" t="str">
            <v>PZA</v>
          </cell>
          <cell r="D1327">
            <v>67.41</v>
          </cell>
          <cell r="E1327">
            <v>67.41</v>
          </cell>
          <cell r="F1327">
            <v>67.41</v>
          </cell>
          <cell r="G1327">
            <v>67.41</v>
          </cell>
          <cell r="H1327">
            <v>68.959999999999994</v>
          </cell>
          <cell r="I1327">
            <v>67.47</v>
          </cell>
          <cell r="J1327">
            <v>67.47</v>
          </cell>
          <cell r="K1327">
            <v>67.47</v>
          </cell>
          <cell r="L1327">
            <v>67.47</v>
          </cell>
        </row>
        <row r="1329">
          <cell r="A1329">
            <v>1129000363</v>
          </cell>
          <cell r="B1329" t="str">
            <v>SUMINISTRO Y COLOCACION DE PIEZAS ESPECIALES DE FIERRO GALVANIZADO, INCLUYE: MANO DE OBRA, FLETES, MANIOBRAS LOCALES Y PRUEBAS. CODO REFORZADO DE 51MM (2") X 45 GRADOS INCLUYE TODO LO NECESARIO PARA SU CORRECTA EJECUCION.</v>
          </cell>
          <cell r="C1329" t="str">
            <v>PZA</v>
          </cell>
          <cell r="D1329">
            <v>98.01</v>
          </cell>
          <cell r="E1329">
            <v>98.01</v>
          </cell>
          <cell r="F1329">
            <v>98.01</v>
          </cell>
          <cell r="G1329">
            <v>98.01</v>
          </cell>
          <cell r="H1329">
            <v>100.69</v>
          </cell>
          <cell r="I1329">
            <v>98.12</v>
          </cell>
          <cell r="J1329">
            <v>98.12</v>
          </cell>
          <cell r="K1329">
            <v>98.12</v>
          </cell>
          <cell r="L1329">
            <v>98.12</v>
          </cell>
        </row>
        <row r="1331">
          <cell r="A1331">
            <v>1129000373</v>
          </cell>
          <cell r="B1331" t="str">
            <v>SUMINISTRO Y COLOCACION DE PIEZAS ESPECIALES DE FIERRO GALVANIZADO, INCLUYE: MANO DE OBRA, FLETES, MANIOBRAS LOCALES Y PRUEBAS. CODO REFORZADO DE 63MM (2 1/2") X 45 GRADOS INCLUYE TODO LO NECESARIO PARA SU CORRECTA EJECUCION.</v>
          </cell>
          <cell r="C1331" t="str">
            <v>PZA</v>
          </cell>
          <cell r="D1331">
            <v>198.47</v>
          </cell>
          <cell r="E1331">
            <v>198.47</v>
          </cell>
          <cell r="F1331">
            <v>198.47</v>
          </cell>
          <cell r="G1331">
            <v>198.47</v>
          </cell>
          <cell r="H1331">
            <v>202.58</v>
          </cell>
          <cell r="I1331">
            <v>198.64</v>
          </cell>
          <cell r="J1331">
            <v>198.64</v>
          </cell>
          <cell r="K1331">
            <v>198.64</v>
          </cell>
          <cell r="L1331">
            <v>198.64</v>
          </cell>
        </row>
        <row r="1333">
          <cell r="A1333">
            <v>1129000383</v>
          </cell>
          <cell r="B1333" t="str">
            <v>SUMINISTRO Y COLOCACION DE PIEZAS ESPECIALES DE FIERRO GALVANIZADO, INCLUYE: MANO DE OBRA, FLETES, MANIOBRAS LOCALES Y PRUEBAS. CODO REFORZADO DE 75MM (3") X 45 GRADOS INCLUYE TODO LO NECESARIO PARA SU CORRECTA EJECUCION.</v>
          </cell>
          <cell r="C1333" t="str">
            <v>PZA</v>
          </cell>
          <cell r="D1333">
            <v>329.75</v>
          </cell>
          <cell r="E1333">
            <v>329.75</v>
          </cell>
          <cell r="F1333">
            <v>329.75</v>
          </cell>
          <cell r="G1333">
            <v>329.75</v>
          </cell>
          <cell r="H1333">
            <v>336.3</v>
          </cell>
          <cell r="I1333">
            <v>330.03</v>
          </cell>
          <cell r="J1333">
            <v>330.03</v>
          </cell>
          <cell r="K1333">
            <v>330.03</v>
          </cell>
          <cell r="L1333">
            <v>330.03</v>
          </cell>
        </row>
        <row r="1335">
          <cell r="A1335">
            <v>1129000393</v>
          </cell>
          <cell r="B1335" t="str">
            <v>SUMINISTRO Y COLOCACION DE PIEZAS ESPECIALES DE FIERRO GALVANIZADO, INCLUYE: MANO DE OBRA, FLETES, MANIOBRAS LOCALES Y PRUEBAS. CODO REFORZADO DE 102MM (4") X 45 GRADOS. INCLUYE TODO LO NECESARIO PARA SU CORRECTA EJECUCION.</v>
          </cell>
          <cell r="C1335" t="str">
            <v>PZA</v>
          </cell>
          <cell r="D1335">
            <v>607.29999999999995</v>
          </cell>
          <cell r="E1335">
            <v>607.29999999999995</v>
          </cell>
          <cell r="F1335">
            <v>607.29999999999995</v>
          </cell>
          <cell r="G1335">
            <v>607.29999999999995</v>
          </cell>
          <cell r="H1335">
            <v>617.22</v>
          </cell>
          <cell r="I1335">
            <v>607.73</v>
          </cell>
          <cell r="J1335">
            <v>607.73</v>
          </cell>
          <cell r="K1335">
            <v>607.73</v>
          </cell>
          <cell r="L1335">
            <v>607.73</v>
          </cell>
        </row>
        <row r="1337">
          <cell r="A1337">
            <v>1129000413</v>
          </cell>
          <cell r="B1337" t="str">
            <v>SUMINISTRO Y COLOCACION DE PIEZAS ESPECIALES DE FIERRO GALVANIZADO, INCLUYE: MANO DE OBRA, FLETES, MANIOBRAS LOCALES Y PRUEBAS. CODO REFORZADO DE 10MM (3/8") X 90 GRADOS INCLUYE TODO LO NECESARIO PARA SU CORRECTA EJECUCION.</v>
          </cell>
          <cell r="C1337" t="str">
            <v>PZA</v>
          </cell>
          <cell r="D1337">
            <v>5.0599999999999996</v>
          </cell>
          <cell r="E1337">
            <v>5.0599999999999996</v>
          </cell>
          <cell r="F1337">
            <v>5.0599999999999996</v>
          </cell>
          <cell r="G1337">
            <v>5.0599999999999996</v>
          </cell>
          <cell r="H1337">
            <v>5.31</v>
          </cell>
          <cell r="I1337">
            <v>5.07</v>
          </cell>
          <cell r="J1337">
            <v>5.07</v>
          </cell>
          <cell r="K1337">
            <v>5.07</v>
          </cell>
          <cell r="L1337">
            <v>5.07</v>
          </cell>
        </row>
        <row r="1339">
          <cell r="A1339">
            <v>1129000423</v>
          </cell>
          <cell r="B1339" t="str">
            <v>SUMINISTRO Y COLOCACION DE PIEZAS ESPECIALES DE FIERRO GALVANIZADO, INCLUYE: MANO DE OBRA, FLETES, MANIOBRAS LOCALES Y PRUEBAS. CODO REFORZADO DE 13MM (1/2")  X 90 GRADOS. INCLUYE TODO LO NECESARIO PARA SU CORRECTA EJECUCION.</v>
          </cell>
          <cell r="C1339" t="str">
            <v>PZA</v>
          </cell>
          <cell r="D1339">
            <v>9.5500000000000007</v>
          </cell>
          <cell r="E1339">
            <v>9.5500000000000007</v>
          </cell>
          <cell r="F1339">
            <v>9.5500000000000007</v>
          </cell>
          <cell r="G1339">
            <v>9.5500000000000007</v>
          </cell>
          <cell r="H1339">
            <v>9.92</v>
          </cell>
          <cell r="I1339">
            <v>9.56</v>
          </cell>
          <cell r="J1339">
            <v>9.56</v>
          </cell>
          <cell r="K1339">
            <v>9.56</v>
          </cell>
          <cell r="L1339">
            <v>9.56</v>
          </cell>
        </row>
        <row r="1341">
          <cell r="A1341">
            <v>1129000433</v>
          </cell>
          <cell r="B1341" t="str">
            <v>SUMINISTRO Y COLOCACION DE PIEZAS ESPECIALES DE FIERRO GALVANIZADO, INCLUYE: MANO DE OBRA, FLETES, MANIOBRAS LOCALES Y PRUEBAS. CODO REFORZADO DE 19MM (3/4") X 90 GRADOS. INCLUYE TODO LO NECESARIO PARA SU CORRECTA EJECUCION.</v>
          </cell>
          <cell r="C1341" t="str">
            <v>PZA</v>
          </cell>
          <cell r="D1341">
            <v>16.57</v>
          </cell>
          <cell r="E1341">
            <v>16.57</v>
          </cell>
          <cell r="F1341">
            <v>16.57</v>
          </cell>
          <cell r="G1341">
            <v>16.57</v>
          </cell>
          <cell r="H1341">
            <v>17.170000000000002</v>
          </cell>
          <cell r="I1341">
            <v>16.600000000000001</v>
          </cell>
          <cell r="J1341">
            <v>16.600000000000001</v>
          </cell>
          <cell r="K1341">
            <v>16.600000000000001</v>
          </cell>
          <cell r="L1341">
            <v>16.600000000000001</v>
          </cell>
        </row>
        <row r="1343">
          <cell r="A1343">
            <v>1129000443</v>
          </cell>
          <cell r="B1343" t="str">
            <v>SUMINISTRO Y COLOCACION DE PIEZAS ESPECIALES DE FIERRO GALVANIZADO, INCLUYE: MANO DE OBRA, FLETES, MANIOBRAS LOCALES Y PRUEBAS. CODO REFORZADO DE 25MM (1") X 90 GRADOS. INCLUYE TODO LO NECESARIO PARA SU CORRECTA EJECUCION.</v>
          </cell>
          <cell r="C1343" t="str">
            <v>PZA</v>
          </cell>
          <cell r="D1343">
            <v>31.72</v>
          </cell>
          <cell r="E1343">
            <v>31.72</v>
          </cell>
          <cell r="F1343">
            <v>31.72</v>
          </cell>
          <cell r="G1343">
            <v>31.72</v>
          </cell>
          <cell r="H1343">
            <v>32.619999999999997</v>
          </cell>
          <cell r="I1343">
            <v>31.76</v>
          </cell>
          <cell r="J1343">
            <v>31.76</v>
          </cell>
          <cell r="K1343">
            <v>31.76</v>
          </cell>
          <cell r="L1343">
            <v>31.76</v>
          </cell>
        </row>
        <row r="1345">
          <cell r="A1345">
            <v>1129000453</v>
          </cell>
          <cell r="B1345" t="str">
            <v>SUMINISTRO Y COLOCACION DE PIEZAS ESPECIALES DE FIERRO GALVANIZADO, INCLUYE: MANO DE OBRA, FLETES, MANIOBRAS LOCALES Y PRUEBAS. CODO REFORZADO DE 32MM (1 1/4") X 90 GRADOS. INCLUYE TODO LO NECESARIO PARA SU CORRECTA EJECUCION.</v>
          </cell>
          <cell r="C1345" t="str">
            <v>PZA</v>
          </cell>
          <cell r="D1345">
            <v>27.24</v>
          </cell>
          <cell r="E1345">
            <v>27.24</v>
          </cell>
          <cell r="F1345">
            <v>27.24</v>
          </cell>
          <cell r="G1345">
            <v>27.24</v>
          </cell>
          <cell r="H1345">
            <v>28.74</v>
          </cell>
          <cell r="I1345">
            <v>27.3</v>
          </cell>
          <cell r="J1345">
            <v>27.3</v>
          </cell>
          <cell r="K1345">
            <v>27.3</v>
          </cell>
          <cell r="L1345">
            <v>27.3</v>
          </cell>
        </row>
        <row r="1347">
          <cell r="A1347">
            <v>1129000463</v>
          </cell>
          <cell r="B1347" t="str">
            <v>SUMINISTRO Y COLOCACION DE PIEZAS ESPECIALES DE FIERRO GALVANIZADO, INCLUYE: MANO DE OBRA, FLETES, MANIOBRAS LOCALES Y PRUEBAS. CODO REFORZADO DE 38MM (1 1/2") X 90 GRADOS. INCLUYE TODO LO NECESARIO PARA SU CORRECTA EJECUCION.</v>
          </cell>
          <cell r="C1347" t="str">
            <v>PZA</v>
          </cell>
          <cell r="D1347">
            <v>64.09</v>
          </cell>
          <cell r="E1347">
            <v>64.09</v>
          </cell>
          <cell r="F1347">
            <v>64.09</v>
          </cell>
          <cell r="G1347">
            <v>64.09</v>
          </cell>
          <cell r="H1347">
            <v>65.989999999999995</v>
          </cell>
          <cell r="I1347">
            <v>64.180000000000007</v>
          </cell>
          <cell r="J1347">
            <v>64.180000000000007</v>
          </cell>
          <cell r="K1347">
            <v>64.180000000000007</v>
          </cell>
          <cell r="L1347">
            <v>64.180000000000007</v>
          </cell>
        </row>
        <row r="1349">
          <cell r="A1349">
            <v>1129000473</v>
          </cell>
          <cell r="B1349" t="str">
            <v>SUMINISTRO Y COLOCACION DE PIEZAS ESPECIALES DE FIERRO GALVANIZADO, INCLUYE: MANO DE OBRA, FLETES, MANIOBRAS LOCALES Y PRUEBAS. CODO REFORZADO DE 51MM (2") X 90 GRADOS. INCLUYE TODO LO NECESARIO PARA SU CORRECTA EJECUCION.</v>
          </cell>
          <cell r="C1349" t="str">
            <v>PZA</v>
          </cell>
          <cell r="D1349">
            <v>93.02</v>
          </cell>
          <cell r="E1349">
            <v>93.02</v>
          </cell>
          <cell r="F1349">
            <v>93.02</v>
          </cell>
          <cell r="G1349">
            <v>93.02</v>
          </cell>
          <cell r="H1349">
            <v>95.83</v>
          </cell>
          <cell r="I1349">
            <v>93.15</v>
          </cell>
          <cell r="J1349">
            <v>93.15</v>
          </cell>
          <cell r="K1349">
            <v>93.15</v>
          </cell>
          <cell r="L1349">
            <v>93.15</v>
          </cell>
        </row>
        <row r="1351">
          <cell r="A1351">
            <v>1129000483</v>
          </cell>
          <cell r="B1351" t="str">
            <v>SUMINISTRO Y COLOCACION DE PIEZAS ESPECIALES DE FIERRO GALVANIZADO, INCLUYE: MANO DE OBRA, FLETES, MANIOBRAS LOCALES Y PRUEBAS. CODO REFORZADO DE 63MM (2 1/2") X 90 GRADOS. INCLUYE TODO LO NECESARIO PARA SU CORRECTA EJECUCION.</v>
          </cell>
          <cell r="C1351" t="str">
            <v>PZA</v>
          </cell>
          <cell r="D1351">
            <v>194.52</v>
          </cell>
          <cell r="E1351">
            <v>194.52</v>
          </cell>
          <cell r="F1351">
            <v>194.52</v>
          </cell>
          <cell r="G1351">
            <v>194.52</v>
          </cell>
          <cell r="H1351">
            <v>199.86</v>
          </cell>
          <cell r="I1351">
            <v>194.75</v>
          </cell>
          <cell r="J1351">
            <v>194.75</v>
          </cell>
          <cell r="K1351">
            <v>194.75</v>
          </cell>
          <cell r="L1351">
            <v>194.75</v>
          </cell>
        </row>
        <row r="1353">
          <cell r="A1353">
            <v>1129000493</v>
          </cell>
          <cell r="B1353" t="str">
            <v>SUMINISTRO Y COLOCACION DE PIEZAS ESPECIALES DE FIERRO GALVANIZADO, INCLUYE MANO DE OBRA, FLETES, MANIOBRAS LOCALES Y PRUEBAS. CODO REFORZADO DE 75MM (3") X 90 GRADOS. INCLUYE TODO LO NECESARIO PARA SU CORRECTA EJECUCION.</v>
          </cell>
          <cell r="C1353" t="str">
            <v>PZA</v>
          </cell>
          <cell r="D1353">
            <v>347.02</v>
          </cell>
          <cell r="E1353">
            <v>347.02</v>
          </cell>
          <cell r="F1353">
            <v>347.02</v>
          </cell>
          <cell r="G1353">
            <v>347.02</v>
          </cell>
          <cell r="H1353">
            <v>354.33</v>
          </cell>
          <cell r="I1353">
            <v>347.34</v>
          </cell>
          <cell r="J1353">
            <v>347.34</v>
          </cell>
          <cell r="K1353">
            <v>347.34</v>
          </cell>
          <cell r="L1353">
            <v>347.34</v>
          </cell>
        </row>
        <row r="1355">
          <cell r="A1355">
            <v>1129000503</v>
          </cell>
          <cell r="B1355" t="str">
            <v>SUMINISTRO Y COLOCACION DE PIEZAS ESPECIALES DE FIERRO GALVANIZADO, INCLUYE: MANO DE OBRA, FLETES, MANIOBRAS LOCALES Y PRUEBAS. CODO REFORZADO DE 102MM (4") X 90 GRADOS. INCLUYE TODO LO NECESARIO PARA SU CORRECTA EJECUCION.</v>
          </cell>
          <cell r="C1355" t="str">
            <v>PZA</v>
          </cell>
          <cell r="D1355">
            <v>630.14</v>
          </cell>
          <cell r="E1355">
            <v>630.14</v>
          </cell>
          <cell r="F1355">
            <v>630.14</v>
          </cell>
          <cell r="G1355">
            <v>630.14</v>
          </cell>
          <cell r="H1355">
            <v>643.21</v>
          </cell>
          <cell r="I1355">
            <v>630.71</v>
          </cell>
          <cell r="J1355">
            <v>630.71</v>
          </cell>
          <cell r="K1355">
            <v>630.71</v>
          </cell>
          <cell r="L1355">
            <v>630.71</v>
          </cell>
        </row>
        <row r="1357">
          <cell r="A1357">
            <v>1129000523</v>
          </cell>
          <cell r="B1357" t="str">
            <v>SUMINISTRO Y COLOCACION DE PIEZAS ESPECIALES DE FIERRO GALVANIZADO, INCLUYE: MANO DE OBRA, FLETES, MANIOBRAS LOCALES Y PRUEBAS. TEE REFORZADA DE 10MM (3/8") DE DIAMETRO INCLUYE TODO LO NECESARIO PARA SU CORRECTA EJECUCION.</v>
          </cell>
          <cell r="C1357" t="str">
            <v>PZA</v>
          </cell>
          <cell r="D1357">
            <v>21.36</v>
          </cell>
          <cell r="E1357">
            <v>21.36</v>
          </cell>
          <cell r="F1357">
            <v>21.36</v>
          </cell>
          <cell r="G1357">
            <v>21.36</v>
          </cell>
          <cell r="H1357">
            <v>21.73</v>
          </cell>
          <cell r="I1357">
            <v>21.37</v>
          </cell>
          <cell r="J1357">
            <v>21.37</v>
          </cell>
          <cell r="K1357">
            <v>21.37</v>
          </cell>
          <cell r="L1357">
            <v>21.37</v>
          </cell>
        </row>
        <row r="1359">
          <cell r="A1359">
            <v>1129000533</v>
          </cell>
          <cell r="B1359" t="str">
            <v>SUMINISTRO Y COLOCACION DE PIEZAS ESPECIALES DE FIERRO GALVANIZADO, INCLUYE: MANO DE OBRA, FLETES, MANIOBRAS LOCALES Y PRUEBAS.TEE REFORZADA DE 13MM ( 1/2" ) DE DIAMETRO INCLUYE TODO LO NECESARIO PARA SU CORRECTA EJECUCION.</v>
          </cell>
          <cell r="C1359" t="str">
            <v>PZA</v>
          </cell>
          <cell r="D1359">
            <v>13.72</v>
          </cell>
          <cell r="E1359">
            <v>13.72</v>
          </cell>
          <cell r="F1359">
            <v>13.72</v>
          </cell>
          <cell r="G1359">
            <v>13.72</v>
          </cell>
          <cell r="H1359">
            <v>14.27</v>
          </cell>
          <cell r="I1359">
            <v>13.74</v>
          </cell>
          <cell r="J1359">
            <v>13.74</v>
          </cell>
          <cell r="K1359">
            <v>13.74</v>
          </cell>
          <cell r="L1359">
            <v>13.74</v>
          </cell>
        </row>
        <row r="1361">
          <cell r="A1361">
            <v>1129000543</v>
          </cell>
          <cell r="B1361" t="str">
            <v>SUMINISTRO Y COLOCACION DE PIEZAS ESPECIALES DE FIERRO GALVANIZADO, INCLUYE: MANO DE OBRA, FLETES, MANIOBRAS LOCALES Y PRUEBAS.TEE REFORZADA DE 19 MM (3/4" ) DE DIAMETRO INCLUYE TODO LO NECESARIO PARA SU CORRECTA EJECUCION.</v>
          </cell>
          <cell r="C1361" t="str">
            <v>PZA</v>
          </cell>
          <cell r="D1361">
            <v>21.95</v>
          </cell>
          <cell r="E1361">
            <v>21.95</v>
          </cell>
          <cell r="F1361">
            <v>21.95</v>
          </cell>
          <cell r="G1361">
            <v>21.95</v>
          </cell>
          <cell r="H1361">
            <v>22.84</v>
          </cell>
          <cell r="I1361">
            <v>22</v>
          </cell>
          <cell r="J1361">
            <v>22</v>
          </cell>
          <cell r="K1361">
            <v>22</v>
          </cell>
          <cell r="L1361">
            <v>22</v>
          </cell>
        </row>
        <row r="1363">
          <cell r="A1363">
            <v>1129000553</v>
          </cell>
          <cell r="B1363" t="str">
            <v>SUMINISTRO Y COLOCACION DE PIEZAS ESPECIALES DE FIERRO GALVANIZADO, INCLUYE: MANO DE OBRA, FLETES, MANIOBRAS LOCALES Y PRUEBAS. TEE REFORZADA DE 25 MM (1")  DE DIAMETRO INCLUYE TODO LO NECESARIO PARA SU CORRECTA EJECUCION.</v>
          </cell>
          <cell r="C1363" t="str">
            <v>PZA</v>
          </cell>
          <cell r="D1363">
            <v>42.01</v>
          </cell>
          <cell r="E1363">
            <v>42.01</v>
          </cell>
          <cell r="F1363">
            <v>42.01</v>
          </cell>
          <cell r="G1363">
            <v>42.01</v>
          </cell>
          <cell r="H1363">
            <v>43.31</v>
          </cell>
          <cell r="I1363">
            <v>42.05</v>
          </cell>
          <cell r="J1363">
            <v>42.05</v>
          </cell>
          <cell r="K1363">
            <v>42.05</v>
          </cell>
          <cell r="L1363">
            <v>42.05</v>
          </cell>
        </row>
        <row r="1365">
          <cell r="A1365">
            <v>1129000563</v>
          </cell>
          <cell r="B1365" t="str">
            <v>SUMINISTRO Y COLOCACION DE PIEZAS ESPECIALES DE FIERRO GALVANIZADO, INCLUYE: MANO DE OBRA, FLETES, MANIOBRAS LOCALES Y PRUEBAS. TEE REFORZADA DE 32MM (1 1/4")  DE DIAMETRO INCLUYE TODO LO NECESARIO PARA SU CORRECTA EJECUCION.</v>
          </cell>
          <cell r="C1365" t="str">
            <v>PZA</v>
          </cell>
          <cell r="D1365">
            <v>84.73</v>
          </cell>
          <cell r="E1365">
            <v>84.73</v>
          </cell>
          <cell r="F1365">
            <v>84.73</v>
          </cell>
          <cell r="G1365">
            <v>84.73</v>
          </cell>
          <cell r="H1365">
            <v>86.71</v>
          </cell>
          <cell r="I1365">
            <v>84.81</v>
          </cell>
          <cell r="J1365">
            <v>84.81</v>
          </cell>
          <cell r="K1365">
            <v>84.81</v>
          </cell>
          <cell r="L1365">
            <v>84.81</v>
          </cell>
        </row>
        <row r="1367">
          <cell r="A1367">
            <v>1129000573</v>
          </cell>
          <cell r="B1367" t="str">
            <v>SUMINISTRO Y COLOCACION DE PIEZAS ESPECIALES DE FIERRO GALVANIZADO, INCLUYE: MANO DE OBRA, FLETES, MANIOBRAS LOCALES Y PRUEBAS. TEE REFORZADA DE 38 MM (1 1/2") DE DIAMETRO INCLUYE TODO LO NECESARIO PARA SU CORRECTA EJECUCION.</v>
          </cell>
          <cell r="C1367" t="str">
            <v>PZA</v>
          </cell>
          <cell r="D1367">
            <v>94.76</v>
          </cell>
          <cell r="E1367">
            <v>94.76</v>
          </cell>
          <cell r="F1367">
            <v>94.76</v>
          </cell>
          <cell r="G1367">
            <v>94.76</v>
          </cell>
          <cell r="H1367">
            <v>97.23</v>
          </cell>
          <cell r="I1367">
            <v>94.86</v>
          </cell>
          <cell r="J1367">
            <v>94.86</v>
          </cell>
          <cell r="K1367">
            <v>94.86</v>
          </cell>
          <cell r="L1367">
            <v>94.86</v>
          </cell>
        </row>
        <row r="1369">
          <cell r="A1369">
            <v>1129000583</v>
          </cell>
          <cell r="B1369" t="str">
            <v>SUMINISTRO Y COLOCACION DE PIEZAS ESPECIALES DE FIERRO GALVANIZADO, INCLUYE: MANO DE OBRA, FLETES, MANIOBRAS LOCALES Y PRUEBAS.TEE REFORZADA DE 51 MM (2") DE DIAMETRO INCLUYE TODO LO NECESARIO PARA SU CORRECTA EJECUCION.</v>
          </cell>
          <cell r="C1369" t="str">
            <v>PZA</v>
          </cell>
          <cell r="D1369">
            <v>141.59</v>
          </cell>
          <cell r="E1369">
            <v>141.59</v>
          </cell>
          <cell r="F1369">
            <v>141.59</v>
          </cell>
          <cell r="G1369">
            <v>141.59</v>
          </cell>
          <cell r="H1369">
            <v>145.63</v>
          </cell>
          <cell r="I1369">
            <v>141.78</v>
          </cell>
          <cell r="J1369">
            <v>141.78</v>
          </cell>
          <cell r="K1369">
            <v>141.78</v>
          </cell>
          <cell r="L1369">
            <v>141.78</v>
          </cell>
        </row>
        <row r="1371">
          <cell r="A1371">
            <v>1129000593</v>
          </cell>
          <cell r="B1371" t="str">
            <v>SUMINISTRO Y COLOCACION DE PIEZAS ESPECIALES DE FIERRO GALVANIZADO, INCLUYE: MANO DE OBRA, FLETES, MANIOBRAS LOCALES Y PRUEBAS. TEE REFORZADA DE 63 MM (2 1/2") DE DIAMETRO INCLUYE TODO LO NECESARIO PARA SU CORRECTA EJECUCION.</v>
          </cell>
          <cell r="C1371" t="str">
            <v>PZA</v>
          </cell>
          <cell r="D1371">
            <v>435.53</v>
          </cell>
          <cell r="E1371">
            <v>435.53</v>
          </cell>
          <cell r="F1371">
            <v>435.53</v>
          </cell>
          <cell r="G1371">
            <v>435.53</v>
          </cell>
          <cell r="H1371">
            <v>442.77</v>
          </cell>
          <cell r="I1371">
            <v>435.85</v>
          </cell>
          <cell r="J1371">
            <v>435.85</v>
          </cell>
          <cell r="K1371">
            <v>435.85</v>
          </cell>
          <cell r="L1371">
            <v>435.85</v>
          </cell>
        </row>
        <row r="1373">
          <cell r="A1373">
            <v>1129000603</v>
          </cell>
          <cell r="B1373" t="str">
            <v>SUMINISTRO Y COLOCACION DE PIEZAS ESPECIALES DE FIERRO GALVANIZADO, INCLUYE: MANO DE OBRA, FLETES, MANIOBRAS LOCALES Y PRUEBAS. TEE REFORZADA DE 75 MM (3") DE DIAMETRO INCLUYE TODO LO NECESARIO PARA SU CORRECTA EJECUCION.</v>
          </cell>
          <cell r="C1373" t="str">
            <v>PZA</v>
          </cell>
          <cell r="D1373">
            <v>459.71</v>
          </cell>
          <cell r="E1373">
            <v>459.71</v>
          </cell>
          <cell r="F1373">
            <v>459.71</v>
          </cell>
          <cell r="G1373">
            <v>459.71</v>
          </cell>
          <cell r="H1373">
            <v>469.99</v>
          </cell>
          <cell r="I1373">
            <v>460.15</v>
          </cell>
          <cell r="J1373">
            <v>460.15</v>
          </cell>
          <cell r="K1373">
            <v>460.15</v>
          </cell>
          <cell r="L1373">
            <v>460.15</v>
          </cell>
        </row>
        <row r="1375">
          <cell r="A1375">
            <v>1129000613</v>
          </cell>
          <cell r="B1375" t="str">
            <v>SUMINISTRO Y COLOCACION DE PIEZAS ESPECIALES DE FIERRO GALVANIZADO, INCLUYE: MANO DE OBRA, FLETES, MANIOBRAS LOCALES Y PRUEBAS. TEE REFORZADA DE 102 MM (4") DE DIAMETRO INCLUYE TODO LO NECESARIO PARA SU CORRECTA EJECUCION.</v>
          </cell>
          <cell r="C1375" t="str">
            <v>PZA</v>
          </cell>
          <cell r="D1375">
            <v>1042.79</v>
          </cell>
          <cell r="E1375">
            <v>1042.79</v>
          </cell>
          <cell r="F1375">
            <v>1042.79</v>
          </cell>
          <cell r="G1375">
            <v>1042.79</v>
          </cell>
          <cell r="H1375">
            <v>1060.67</v>
          </cell>
          <cell r="I1375">
            <v>1043.56</v>
          </cell>
          <cell r="J1375">
            <v>1043.56</v>
          </cell>
          <cell r="K1375">
            <v>1043.56</v>
          </cell>
          <cell r="L1375">
            <v>1043.56</v>
          </cell>
        </row>
        <row r="1377">
          <cell r="A1377">
            <v>1129000623</v>
          </cell>
          <cell r="B1377" t="str">
            <v>SUMINISTRO Y COLOCACION DE PIEZAS ESPECIALES DE FIERRO GALVANIZADO, INCLUYE: MANO DE OBRA, FLETES, MANIOBRAS LOCALES Y PRUEBAS. TAPON MACHO DE 10 MM (3/8") DE DIAMETRO INCLUYE TODO LO NECESARIO PARA SU CORRECTA EJECUCION.</v>
          </cell>
          <cell r="C1377" t="str">
            <v>PZA</v>
          </cell>
          <cell r="D1377">
            <v>7.22</v>
          </cell>
          <cell r="E1377">
            <v>7.22</v>
          </cell>
          <cell r="F1377">
            <v>7.22</v>
          </cell>
          <cell r="G1377">
            <v>7.22</v>
          </cell>
          <cell r="H1377">
            <v>7.29</v>
          </cell>
          <cell r="I1377">
            <v>7.22</v>
          </cell>
          <cell r="J1377">
            <v>7.22</v>
          </cell>
          <cell r="K1377">
            <v>7.22</v>
          </cell>
          <cell r="L1377">
            <v>7.22</v>
          </cell>
        </row>
        <row r="1379">
          <cell r="A1379">
            <v>1129000633</v>
          </cell>
          <cell r="B1379" t="str">
            <v>SUMINISTRO Y COLOCACION DE PIEZAS ESPECIALES DE FIERRO GALVANIZADO, INCLUYE: MANO DE OBRA, FLETES, MANIOBRAS LOCALES Y PRUEBAS. TAPON MACHO DE 13 MM (1/2") DE DIAMETRO INCLUYE TODO LO NECESARIO PARA SU CORRECTA EJECUCION.</v>
          </cell>
          <cell r="C1379" t="str">
            <v>PZA</v>
          </cell>
          <cell r="D1379">
            <v>3.03</v>
          </cell>
          <cell r="E1379">
            <v>3.03</v>
          </cell>
          <cell r="F1379">
            <v>3.03</v>
          </cell>
          <cell r="G1379">
            <v>3.03</v>
          </cell>
          <cell r="H1379">
            <v>3.16</v>
          </cell>
          <cell r="I1379">
            <v>3.03</v>
          </cell>
          <cell r="J1379">
            <v>3.03</v>
          </cell>
          <cell r="K1379">
            <v>3.03</v>
          </cell>
          <cell r="L1379">
            <v>3.03</v>
          </cell>
        </row>
        <row r="1381">
          <cell r="A1381">
            <v>1129000643</v>
          </cell>
          <cell r="B1381" t="str">
            <v>SUMINISTRO Y COLOCACION DE PIEZAS ESPECIALES DE FIERRO GALVANIZADO, INCLUYE: MANO DE OBRA, FLETES, MANIOBRAS LOCALES Y PRUEBAS. TAPON MACHO DE 19 MM (3/4")  DE DIAMETRO INCLUYE TODO LO NECESARIO PARA SU CORRECTA EJECUCION.</v>
          </cell>
          <cell r="C1381" t="str">
            <v>PZA</v>
          </cell>
          <cell r="D1381">
            <v>4.03</v>
          </cell>
          <cell r="E1381">
            <v>4.03</v>
          </cell>
          <cell r="F1381">
            <v>4.03</v>
          </cell>
          <cell r="G1381">
            <v>4.03</v>
          </cell>
          <cell r="H1381">
            <v>4.25</v>
          </cell>
          <cell r="I1381">
            <v>4.04</v>
          </cell>
          <cell r="J1381">
            <v>4.04</v>
          </cell>
          <cell r="K1381">
            <v>4.04</v>
          </cell>
          <cell r="L1381">
            <v>4.04</v>
          </cell>
        </row>
        <row r="1383">
          <cell r="A1383">
            <v>1129000653</v>
          </cell>
          <cell r="B1383" t="str">
            <v>SUMINISTRO Y COLOCACION DE PIEZAS ESPECIALES DE FIERRO GALVANIZADO, INCLUYE: MANO DE OBRA, FLETES, MANIOBRAS LOCALES Y PRUEBAS. TAPON MACHO DE 25 MM (1") DE DIAMETRO INCLUYE TODO LO NECESARIO PARA SU CORRECTA EJECUCION.</v>
          </cell>
          <cell r="C1383" t="str">
            <v>PZA</v>
          </cell>
          <cell r="D1383">
            <v>6.61</v>
          </cell>
          <cell r="E1383">
            <v>6.61</v>
          </cell>
          <cell r="F1383">
            <v>6.61</v>
          </cell>
          <cell r="G1383">
            <v>6.61</v>
          </cell>
          <cell r="H1383">
            <v>6.98</v>
          </cell>
          <cell r="I1383">
            <v>6.62</v>
          </cell>
          <cell r="J1383">
            <v>6.62</v>
          </cell>
          <cell r="K1383">
            <v>6.62</v>
          </cell>
          <cell r="L1383">
            <v>6.62</v>
          </cell>
        </row>
        <row r="1385">
          <cell r="A1385">
            <v>1129000663</v>
          </cell>
          <cell r="B1385" t="str">
            <v>SUMINISTRO Y COLOCACION DE PIEZAS ESPECIALES DE FIERRO GALVANIZADO, INCLUYE: MANO DE OBRA, FLETES, MANIOBRAS LOCALES Y PRUEBAS. TAPON MACHO DE 32MM (1 1/4") DE DIAMETRO INCLUYE TODO LO NECESARIO PARA SU CORRECTA EJECUCION.</v>
          </cell>
          <cell r="C1385" t="str">
            <v>PZA</v>
          </cell>
          <cell r="D1385">
            <v>10.42</v>
          </cell>
          <cell r="E1385">
            <v>10.42</v>
          </cell>
          <cell r="F1385">
            <v>10.42</v>
          </cell>
          <cell r="G1385">
            <v>10.42</v>
          </cell>
          <cell r="H1385">
            <v>11.01</v>
          </cell>
          <cell r="I1385">
            <v>10.45</v>
          </cell>
          <cell r="J1385">
            <v>10.45</v>
          </cell>
          <cell r="K1385">
            <v>10.45</v>
          </cell>
          <cell r="L1385">
            <v>10.45</v>
          </cell>
        </row>
        <row r="1387">
          <cell r="A1387">
            <v>1129000673</v>
          </cell>
          <cell r="B1387" t="str">
            <v>SUMINISTRO Y COLOCACION DE PIEZAS ESPECIALES DE FIERRO GALVANIZADO, INCLUYE: MANO DE OBRA, FLETES, MANIOBRAS LOCALES Y PRUEBAS.TAPON MACHO DE 38 MM (1 1/2") DE DIAMETRO INCLUYE TODO LO NECESARIO PARA SU CORRECTA EJECUCION.</v>
          </cell>
          <cell r="C1387" t="str">
            <v>PZA</v>
          </cell>
          <cell r="D1387">
            <v>12.91</v>
          </cell>
          <cell r="E1387">
            <v>12.91</v>
          </cell>
          <cell r="F1387">
            <v>12.91</v>
          </cell>
          <cell r="G1387">
            <v>12.91</v>
          </cell>
          <cell r="H1387">
            <v>13.71</v>
          </cell>
          <cell r="I1387">
            <v>12.95</v>
          </cell>
          <cell r="J1387">
            <v>12.95</v>
          </cell>
          <cell r="K1387">
            <v>12.95</v>
          </cell>
          <cell r="L1387">
            <v>12.95</v>
          </cell>
        </row>
        <row r="1389">
          <cell r="A1389">
            <v>1129000683</v>
          </cell>
          <cell r="B1389" t="str">
            <v>SUMINISTRO Y COLOCACION DE PIEZAS ESPECIALES DE FIERRO GALVANIZADO, INCLUYE: MANO DE OBRA, FLETES, MANIOBRAS LOCALES Y PRUEBAS. TAPON MACHO DE 51 MM (2") DE DIAMETRO INCLUYE TODO LO NECESARIO PARA SU CORRECTA EJECUCION.</v>
          </cell>
          <cell r="C1389" t="str">
            <v>PZA</v>
          </cell>
          <cell r="D1389">
            <v>19.75</v>
          </cell>
          <cell r="E1389">
            <v>19.75</v>
          </cell>
          <cell r="F1389">
            <v>19.75</v>
          </cell>
          <cell r="G1389">
            <v>19.75</v>
          </cell>
          <cell r="H1389">
            <v>20.99</v>
          </cell>
          <cell r="I1389">
            <v>19.809999999999999</v>
          </cell>
          <cell r="J1389">
            <v>19.809999999999999</v>
          </cell>
          <cell r="K1389">
            <v>19.809999999999999</v>
          </cell>
          <cell r="L1389">
            <v>19.809999999999999</v>
          </cell>
        </row>
        <row r="1391">
          <cell r="A1391">
            <v>1129000693</v>
          </cell>
          <cell r="B1391" t="str">
            <v>SUMINISTRO Y COLOCACION DE PIEZAS ESPECIALES DE FIERRO GALVANIZADO, INCLUYE: MANO DE OBRA, FLETES, MANIOBRAS LOCALES Y PRUEBAS. TAPON MACHO DE 63 MM (2 1/2") DE DIAMETRO INCLUYE TODO LO NECESARIO PARA SU CORRECTA EJECUCION.</v>
          </cell>
          <cell r="C1391" t="str">
            <v>PZA</v>
          </cell>
          <cell r="D1391">
            <v>36.35</v>
          </cell>
          <cell r="E1391">
            <v>36.35</v>
          </cell>
          <cell r="F1391">
            <v>36.35</v>
          </cell>
          <cell r="G1391">
            <v>36.35</v>
          </cell>
          <cell r="H1391">
            <v>38.04</v>
          </cell>
          <cell r="I1391">
            <v>36.43</v>
          </cell>
          <cell r="J1391">
            <v>36.43</v>
          </cell>
          <cell r="K1391">
            <v>36.43</v>
          </cell>
          <cell r="L1391">
            <v>36.43</v>
          </cell>
        </row>
        <row r="1393">
          <cell r="A1393">
            <v>1129000703</v>
          </cell>
          <cell r="B1393" t="str">
            <v>SUMINISTRO Y COLOCACION DE PIEZAS ESPECIALES DE FIERRO GALVANIZADO, INCLUYE: MANO DE OBRA, FLETES, MANIOBRAS LOCALES Y PRUEBAS. TAPON MACHO DE 75 MM (3") DE DIAMETRO INCLUYE TODO LO NECESARIO PARA SU CORRECTA EJECUCION.</v>
          </cell>
          <cell r="C1393" t="str">
            <v>PZA</v>
          </cell>
          <cell r="D1393">
            <v>51.51</v>
          </cell>
          <cell r="E1393">
            <v>51.51</v>
          </cell>
          <cell r="F1393">
            <v>51.51</v>
          </cell>
          <cell r="G1393">
            <v>51.51</v>
          </cell>
          <cell r="H1393">
            <v>54.04</v>
          </cell>
          <cell r="I1393">
            <v>51.61</v>
          </cell>
          <cell r="J1393">
            <v>51.61</v>
          </cell>
          <cell r="K1393">
            <v>51.61</v>
          </cell>
          <cell r="L1393">
            <v>51.61</v>
          </cell>
        </row>
        <row r="1395">
          <cell r="A1395">
            <v>1129000713</v>
          </cell>
          <cell r="B1395" t="str">
            <v>SUMINISTRO Y COLOCACION DE PIEZAS ESPECIALES DE FIERRO GALVANIZADO, INCLUYE: MANO DE OBRA, FLETES, MANIOBRAS LOCALES Y PRUEBAS.TAPON MACHO DE 102 (4") DE DIAMETRO INCLUYE TODO LO NECESARIO PARA SU CORRECTA EJECUCION.</v>
          </cell>
          <cell r="C1395" t="str">
            <v>PZA</v>
          </cell>
          <cell r="D1395">
            <v>94.34</v>
          </cell>
          <cell r="E1395">
            <v>94.34</v>
          </cell>
          <cell r="F1395">
            <v>94.34</v>
          </cell>
          <cell r="G1395">
            <v>94.34</v>
          </cell>
          <cell r="H1395">
            <v>99.53</v>
          </cell>
          <cell r="I1395">
            <v>94.58</v>
          </cell>
          <cell r="J1395">
            <v>94.58</v>
          </cell>
          <cell r="K1395">
            <v>94.58</v>
          </cell>
          <cell r="L1395">
            <v>94.58</v>
          </cell>
        </row>
        <row r="1397">
          <cell r="A1397">
            <v>1129000723</v>
          </cell>
          <cell r="B1397" t="str">
            <v>SUMINISTRO Y COLOCACION DE PIEZAS ESPECIALES DE FIERRO GALVANIZADO, INCLUYE: MANO DE OBRA, FLETES, MANIOBRAS LOCALES Y PRUEBAS. TAPON HEMBRA DE 10 MM (3/8") DE DIAMETRO INCLUYE TODO LO NECESARIO PARA SU CORRECTA EJECUCION.</v>
          </cell>
          <cell r="C1397" t="str">
            <v>PZA</v>
          </cell>
          <cell r="D1397">
            <v>3.65</v>
          </cell>
          <cell r="E1397">
            <v>3.65</v>
          </cell>
          <cell r="F1397">
            <v>3.65</v>
          </cell>
          <cell r="G1397">
            <v>3.65</v>
          </cell>
          <cell r="H1397">
            <v>3.77</v>
          </cell>
          <cell r="I1397">
            <v>3.65</v>
          </cell>
          <cell r="J1397">
            <v>3.65</v>
          </cell>
          <cell r="K1397">
            <v>3.65</v>
          </cell>
          <cell r="L1397">
            <v>3.65</v>
          </cell>
        </row>
        <row r="1399">
          <cell r="A1399">
            <v>1129000733</v>
          </cell>
          <cell r="B1399" t="str">
            <v>SUMINISTRO Y COLOCACION DE PIEZAS ESPECIALES DE FIERRO GALVANIZADO, INCLUYE: MANO DE OBRA, FLETES, MANIOBRAS LOCALES Y PRUEBAS. TAPON HEMBRA DE 13 MM (1/2") DE DIAMETRO INCLUYE TODO LO NECESARIO PARA SU CORRECTA EJECUCION.</v>
          </cell>
          <cell r="C1399" t="str">
            <v>PZA</v>
          </cell>
          <cell r="D1399">
            <v>4.34</v>
          </cell>
          <cell r="E1399">
            <v>4.34</v>
          </cell>
          <cell r="F1399">
            <v>4.34</v>
          </cell>
          <cell r="G1399">
            <v>4.34</v>
          </cell>
          <cell r="H1399">
            <v>4.5199999999999996</v>
          </cell>
          <cell r="I1399">
            <v>4.34</v>
          </cell>
          <cell r="J1399">
            <v>4.34</v>
          </cell>
          <cell r="K1399">
            <v>4.34</v>
          </cell>
          <cell r="L1399">
            <v>4.34</v>
          </cell>
        </row>
        <row r="1401">
          <cell r="A1401">
            <v>1129000743</v>
          </cell>
          <cell r="B1401" t="str">
            <v>SUMINISTRO Y COLOCACION DE PIEZAS ESPECIALES DE FIERRO GALVANIZADO, INCLUYE: MANO DE OBRA, FLETES, MANIOBRAS LOCALES Y PRUEBAS.TAPON HEMBRA DE 19 MM (3/4") DE DIAMETRO INCLUYE TODO LO NECESARIO PARA SU CORRECTA EJECUCION.</v>
          </cell>
          <cell r="C1401" t="str">
            <v>PZA</v>
          </cell>
          <cell r="D1401">
            <v>7.27</v>
          </cell>
          <cell r="E1401">
            <v>7.27</v>
          </cell>
          <cell r="F1401">
            <v>7.27</v>
          </cell>
          <cell r="G1401">
            <v>7.27</v>
          </cell>
          <cell r="H1401">
            <v>7.53</v>
          </cell>
          <cell r="I1401">
            <v>7.28</v>
          </cell>
          <cell r="J1401">
            <v>7.28</v>
          </cell>
          <cell r="K1401">
            <v>7.28</v>
          </cell>
          <cell r="L1401">
            <v>7.28</v>
          </cell>
        </row>
        <row r="1403">
          <cell r="A1403">
            <v>1129000753</v>
          </cell>
          <cell r="B1403" t="str">
            <v>SUMINISTRO Y COLOCACION DE PIEZAS ESPECIALES DE FIERRO GALVANIZADO, INCLUYE: MANO DE OBRA, FLETES, MANIOBRAS LOCALES Y PRUEBAS.TAPON HEMBRA DE 25 MM (1") DE DIAMETRO INCLUYE TODO LO NECESARIO PARA SU CORRECTA EJECUCION.</v>
          </cell>
          <cell r="C1403" t="str">
            <v>PZA</v>
          </cell>
          <cell r="D1403">
            <v>10.73</v>
          </cell>
          <cell r="E1403">
            <v>10.73</v>
          </cell>
          <cell r="F1403">
            <v>10.73</v>
          </cell>
          <cell r="G1403">
            <v>10.73</v>
          </cell>
          <cell r="H1403">
            <v>11.25</v>
          </cell>
          <cell r="I1403">
            <v>10.75</v>
          </cell>
          <cell r="J1403">
            <v>10.75</v>
          </cell>
          <cell r="K1403">
            <v>10.75</v>
          </cell>
          <cell r="L1403">
            <v>10.75</v>
          </cell>
        </row>
        <row r="1405">
          <cell r="A1405">
            <v>1129000763</v>
          </cell>
          <cell r="B1405" t="str">
            <v>SUMINISTRO Y COLOCACION DE PIEZAS ESPECIALES DE FIERRO GALVANIZADO, INCLUYE: MANO DE OBRA, FLETES, MANIOBRAS LOCALES Y PRUEBAS. TAPON HEMBRA DE 32 MM (1 1/4") DE DIAMETRO INCLUYE TODO LO NECESARIO PARA SU CORRECTA EJECUCION.</v>
          </cell>
          <cell r="C1405" t="str">
            <v>PZA</v>
          </cell>
          <cell r="D1405">
            <v>13.61</v>
          </cell>
          <cell r="E1405">
            <v>13.61</v>
          </cell>
          <cell r="F1405">
            <v>13.61</v>
          </cell>
          <cell r="G1405">
            <v>13.61</v>
          </cell>
          <cell r="H1405">
            <v>14.32</v>
          </cell>
          <cell r="I1405">
            <v>13.66</v>
          </cell>
          <cell r="J1405">
            <v>13.66</v>
          </cell>
          <cell r="K1405">
            <v>13.66</v>
          </cell>
          <cell r="L1405">
            <v>13.66</v>
          </cell>
        </row>
        <row r="1407">
          <cell r="A1407">
            <v>1129000773</v>
          </cell>
          <cell r="B1407" t="str">
            <v>SUMINISTRO Y COLOCACION DE PIEZAS ESPECIALES DE FIERRO GALVANIZADO, INCLUYE: MANO DE OBRA, FLETES, MANIOBRAS LOCALES Y PRUEBAS. TAPON HEMBRA DE 38 MM (1 1/2") DE DIAMETRO INCLUYE TODO LO NECESARIO PARA SU CORRECTA EJECUCION.</v>
          </cell>
          <cell r="C1407" t="str">
            <v>PZA</v>
          </cell>
          <cell r="D1407">
            <v>18.940000000000001</v>
          </cell>
          <cell r="E1407">
            <v>18.940000000000001</v>
          </cell>
          <cell r="F1407">
            <v>18.940000000000001</v>
          </cell>
          <cell r="G1407">
            <v>18.940000000000001</v>
          </cell>
          <cell r="H1407">
            <v>19.89</v>
          </cell>
          <cell r="I1407">
            <v>18.98</v>
          </cell>
          <cell r="J1407">
            <v>18.98</v>
          </cell>
          <cell r="K1407">
            <v>18.98</v>
          </cell>
          <cell r="L1407">
            <v>18.98</v>
          </cell>
        </row>
        <row r="1409">
          <cell r="A1409">
            <v>1129000783</v>
          </cell>
          <cell r="B1409" t="str">
            <v>SUMINISTRO Y COLOCACION DE PIEZAS ESPECIALES DE FIERRO GALVANIZADO, INCLUYE: MANO DE OBRA, FLETES, MANIOBRAS LOCALES Y PRUEBAS. TAPON HEMBRA DE 51 MM (2") DE DIAMETRO INCLUYE TODO LO NECESARIO PARA SU CORRECTA EJECUCION.</v>
          </cell>
          <cell r="C1409" t="str">
            <v>PZA</v>
          </cell>
          <cell r="D1409">
            <v>29.23</v>
          </cell>
          <cell r="E1409">
            <v>29.23</v>
          </cell>
          <cell r="F1409">
            <v>29.23</v>
          </cell>
          <cell r="G1409">
            <v>29.23</v>
          </cell>
          <cell r="H1409">
            <v>30.89</v>
          </cell>
          <cell r="I1409">
            <v>29.31</v>
          </cell>
          <cell r="J1409">
            <v>29.31</v>
          </cell>
          <cell r="K1409">
            <v>29.31</v>
          </cell>
          <cell r="L1409">
            <v>29.31</v>
          </cell>
        </row>
        <row r="1411">
          <cell r="A1411">
            <v>1129000793</v>
          </cell>
          <cell r="B1411" t="str">
            <v>SUMINISTRO Y COLOCACION DE PIEZAS ESPECIALES DE FIERRO GALVANIZADO, INCLUYE: MANO DE OBRA, FLETES, MANIOBRAS LOCALES Y PRUEBAS. TAPON HEMBRA DE 63 MM (2 1/2") DE DIAMETRO INCLUYE TODO LO NECESARIO PARA SU CORRECTA EJECUCION.</v>
          </cell>
          <cell r="C1411" t="str">
            <v>PZA</v>
          </cell>
          <cell r="D1411">
            <v>54.49</v>
          </cell>
          <cell r="E1411">
            <v>54.49</v>
          </cell>
          <cell r="F1411">
            <v>54.49</v>
          </cell>
          <cell r="G1411">
            <v>54.49</v>
          </cell>
          <cell r="H1411">
            <v>56.58</v>
          </cell>
          <cell r="I1411">
            <v>54.58</v>
          </cell>
          <cell r="J1411">
            <v>54.58</v>
          </cell>
          <cell r="K1411">
            <v>54.58</v>
          </cell>
          <cell r="L1411">
            <v>54.58</v>
          </cell>
        </row>
        <row r="1414">
          <cell r="A1414">
            <v>1129000803</v>
          </cell>
          <cell r="B1414" t="str">
            <v>SUMINISTRO Y COLOCACION DE PIEZAS ESPECIALES DE FIERRO GALVANIZADO, INCLUYE: MANO DE OBRA, FLETES, MANIOBRAS LOCALES Y PRUEBAS. TAPON HEMBRA DE 75 MM (3") DE DIAMETRO INCLUYE TODO LO NECESARIO PARA SU CORRECTA EJECUCION.</v>
          </cell>
          <cell r="C1414" t="str">
            <v>PZA</v>
          </cell>
          <cell r="D1414">
            <v>78.67</v>
          </cell>
          <cell r="E1414">
            <v>78.67</v>
          </cell>
          <cell r="F1414">
            <v>78.67</v>
          </cell>
          <cell r="G1414">
            <v>78.67</v>
          </cell>
          <cell r="H1414">
            <v>82.4</v>
          </cell>
          <cell r="I1414">
            <v>78.83</v>
          </cell>
          <cell r="J1414">
            <v>78.83</v>
          </cell>
          <cell r="K1414">
            <v>78.83</v>
          </cell>
          <cell r="L1414">
            <v>78.83</v>
          </cell>
        </row>
        <row r="1416">
          <cell r="A1416">
            <v>1129000813</v>
          </cell>
          <cell r="B1416" t="str">
            <v>SUMINISTRO Y COLOCACION DE PIEZAS ESPECIALES DE FIERRO GALVANIZADO, INCLUYE: MANO DE OBRA, FLETES, MANIOBRAS LOCALES Y PRUEBAS. TAPON HEMBRA DE Fo.Go. DE 102 MM (4") DE DIAMETRO INCLUYE TODO LO NECESARIO PARA SU CORRECTA EJECUCION.</v>
          </cell>
          <cell r="C1416" t="str">
            <v>PZA</v>
          </cell>
          <cell r="D1416">
            <v>134</v>
          </cell>
          <cell r="E1416">
            <v>134</v>
          </cell>
          <cell r="F1416">
            <v>134</v>
          </cell>
          <cell r="G1416">
            <v>134</v>
          </cell>
          <cell r="H1416">
            <v>141</v>
          </cell>
          <cell r="I1416">
            <v>134.30000000000001</v>
          </cell>
          <cell r="J1416">
            <v>134.30000000000001</v>
          </cell>
          <cell r="K1416">
            <v>134.30000000000001</v>
          </cell>
          <cell r="L1416">
            <v>134.30000000000001</v>
          </cell>
        </row>
        <row r="1418">
          <cell r="A1418">
            <v>1129000833</v>
          </cell>
          <cell r="B1418" t="str">
            <v>SUMINISTRO Y COLOCACION DE PIEZAS ESPECIALES DE FIERRO GALVANIZADO, INCLUYE: MANO DE OBRA, FLETES, MANIOBRAS LOCALES Y PRUEBAS. TUERCA UNION DE Fo.Go. DE 10MM (3/8") DE DIAMETRO. INCLUYE TODO LO NECESARIO PARA SU CORRECTA EJECUCION.</v>
          </cell>
          <cell r="C1418" t="str">
            <v>PZA</v>
          </cell>
          <cell r="D1418">
            <v>32.229999999999997</v>
          </cell>
          <cell r="E1418">
            <v>32.229999999999997</v>
          </cell>
          <cell r="F1418">
            <v>32.229999999999997</v>
          </cell>
          <cell r="G1418">
            <v>32.229999999999997</v>
          </cell>
          <cell r="H1418">
            <v>32.78</v>
          </cell>
          <cell r="I1418">
            <v>32.25</v>
          </cell>
          <cell r="J1418">
            <v>32.25</v>
          </cell>
          <cell r="K1418">
            <v>32.25</v>
          </cell>
          <cell r="L1418">
            <v>32.25</v>
          </cell>
        </row>
        <row r="1420">
          <cell r="A1420">
            <v>1129000843</v>
          </cell>
          <cell r="B1420" t="str">
            <v>SUMINISTRO Y COLOCACION DE PIEZAS ESPECIALES DE FIERRO GALVANIZADO, INCLUYE: MANO DE OBRA, FLETES, MANIOBRAS LOCALES Y PRUEBAS. TUERCA UNION DE Fo.Go. DE 13MM (1/2") DE DIAMETRO INCLUYE TODO LO NECESARIO PARA SU CORRECTA EJECUCION.</v>
          </cell>
          <cell r="C1420" t="str">
            <v>PZA</v>
          </cell>
          <cell r="D1420">
            <v>46.26</v>
          </cell>
          <cell r="E1420">
            <v>46.26</v>
          </cell>
          <cell r="F1420">
            <v>46.26</v>
          </cell>
          <cell r="G1420">
            <v>46.26</v>
          </cell>
          <cell r="H1420">
            <v>46.83</v>
          </cell>
          <cell r="I1420">
            <v>46.28</v>
          </cell>
          <cell r="J1420">
            <v>46.28</v>
          </cell>
          <cell r="K1420">
            <v>46.28</v>
          </cell>
          <cell r="L1420">
            <v>46.28</v>
          </cell>
        </row>
        <row r="1422">
          <cell r="A1422">
            <v>1129000853</v>
          </cell>
          <cell r="B1422" t="str">
            <v>SUMINISTRO Y COLOCACION DE PIEZAS ESPECIALES DE FIERRO GALVANIZADO, INCLUYE: MANO DE OBRA, FLETES, MANIOBRAS LOCALES Y PRUEBAS. TUERCA UNION DE Fo.Go. DE 19MM (3/4") DE DIAMETRO INCLUYE TODO LO NECESARIO PARA SU CORRECTA EJECUCION.</v>
          </cell>
          <cell r="C1422" t="str">
            <v>PZA</v>
          </cell>
          <cell r="D1422">
            <v>59.01</v>
          </cell>
          <cell r="E1422">
            <v>59.01</v>
          </cell>
          <cell r="F1422">
            <v>59.01</v>
          </cell>
          <cell r="G1422">
            <v>59.01</v>
          </cell>
          <cell r="H1422">
            <v>59.85</v>
          </cell>
          <cell r="I1422">
            <v>59.05</v>
          </cell>
          <cell r="J1422">
            <v>59.05</v>
          </cell>
          <cell r="K1422">
            <v>59.05</v>
          </cell>
          <cell r="L1422">
            <v>59.05</v>
          </cell>
        </row>
        <row r="1424">
          <cell r="A1424">
            <v>1129000863</v>
          </cell>
          <cell r="B1424" t="str">
            <v>SUMINISTRO Y COLOCACION DE PIEZAS ESPECIALES DE FIERRO GALVANIZADO, INCLUYE: MANO DE OBRA, FLETES, MANIOBRAS LOCALES Y PRUEBAS. TUERCA UNION DE Fo. Go. DE25MM (1") DE DIAMETRO INCLUYE TODO LO NECESARIO PARA SU CORRECTA EJECUCION.</v>
          </cell>
          <cell r="C1424" t="str">
            <v>PZA</v>
          </cell>
          <cell r="D1424">
            <v>83.23</v>
          </cell>
          <cell r="E1424">
            <v>83.23</v>
          </cell>
          <cell r="F1424">
            <v>83.23</v>
          </cell>
          <cell r="G1424">
            <v>83.23</v>
          </cell>
          <cell r="H1424">
            <v>84.57</v>
          </cell>
          <cell r="I1424">
            <v>83.3</v>
          </cell>
          <cell r="J1424">
            <v>83.3</v>
          </cell>
          <cell r="K1424">
            <v>83.3</v>
          </cell>
          <cell r="L1424">
            <v>83.3</v>
          </cell>
        </row>
        <row r="1426">
          <cell r="A1426">
            <v>1129000873</v>
          </cell>
          <cell r="B1426" t="str">
            <v>SUMINISTRO Y COLOCACION DE PIEZAS ESPECIALES DE FIERRO GALVANIZADO, INCLUYE: MANO DE OBRA, FLETES, MANIOBRAS LOCALES Y PRUEBAS. TUERCA UNION DE Fo. Go. DE 32MM (1 1/4") DE DIAMETRO INCLUYE TODO LO NECESARIO PARA SU CORRECTA EJECUCION.</v>
          </cell>
          <cell r="C1426" t="str">
            <v>PZA</v>
          </cell>
          <cell r="D1426">
            <v>128.43</v>
          </cell>
          <cell r="E1426">
            <v>128.43</v>
          </cell>
          <cell r="F1426">
            <v>128.43</v>
          </cell>
          <cell r="G1426">
            <v>128.43</v>
          </cell>
          <cell r="H1426">
            <v>130.80000000000001</v>
          </cell>
          <cell r="I1426">
            <v>128.53</v>
          </cell>
          <cell r="J1426">
            <v>128.53</v>
          </cell>
          <cell r="K1426">
            <v>128.53</v>
          </cell>
          <cell r="L1426">
            <v>128.53</v>
          </cell>
        </row>
        <row r="1428">
          <cell r="A1428">
            <v>1129000883</v>
          </cell>
          <cell r="B1428" t="str">
            <v>SUMINISTRO Y COLOCACION DE PIEZAS ESPECIALES DE FIERRO GALVANIZADO, INCLUYE: MANO DE OBRA, FLETES, MANIOBRAS LOCALES Y PRUEBAS. TUERCA UNION DE Fo. Go. DE 38MM (1 1/2") DE DIAMETRO INCLUYE TODO LO NECESARIO PARA SU CORRECTA EJECUCION.</v>
          </cell>
          <cell r="C1428" t="str">
            <v>PZA</v>
          </cell>
          <cell r="D1428">
            <v>167.27</v>
          </cell>
          <cell r="E1428">
            <v>167.27</v>
          </cell>
          <cell r="F1428">
            <v>167.27</v>
          </cell>
          <cell r="G1428">
            <v>167.27</v>
          </cell>
          <cell r="H1428">
            <v>170.21</v>
          </cell>
          <cell r="I1428">
            <v>167.39</v>
          </cell>
          <cell r="J1428">
            <v>167.39</v>
          </cell>
          <cell r="K1428">
            <v>167.39</v>
          </cell>
          <cell r="L1428">
            <v>167.39</v>
          </cell>
        </row>
        <row r="1430">
          <cell r="A1430">
            <v>1129000893</v>
          </cell>
          <cell r="B1430" t="str">
            <v>SUMINISTRO Y COLOCACION DE PIEZAS ESPECIALES DE FIERRO GALVANIZADO, INCLUYE: MANO DE OBRA, FLETES, MANIOBRAS LOCALES Y PRUEBAS. TUERCA UNION DE Fo.Go. DE 51 MM (2") DE DIAMETRO INCLUYE TODO LO NECESARIO PARA SU CORRECTA EJECUCION.</v>
          </cell>
          <cell r="C1430" t="str">
            <v>PZA</v>
          </cell>
          <cell r="D1430">
            <v>214.41</v>
          </cell>
          <cell r="E1430">
            <v>214.41</v>
          </cell>
          <cell r="F1430">
            <v>214.41</v>
          </cell>
          <cell r="G1430">
            <v>214.41</v>
          </cell>
          <cell r="H1430">
            <v>219.49</v>
          </cell>
          <cell r="I1430">
            <v>214.63</v>
          </cell>
          <cell r="J1430">
            <v>214.63</v>
          </cell>
          <cell r="K1430">
            <v>214.63</v>
          </cell>
          <cell r="L1430">
            <v>214.63</v>
          </cell>
        </row>
        <row r="1432">
          <cell r="A1432">
            <v>1129000903</v>
          </cell>
          <cell r="B1432" t="str">
            <v>SUMINISTRO Y COLOCACION DE PIEZAS ESPECIALES DE FIERRO GALVANIZADO, INCLUYE: MANO DE OBRA, FLETES, MANIOBRAS LOCALES Y PRUEBAS. TUERCA UNION DE Fo. Go. DE 63MM (2 1/2") DE DIAMETRO INCLUYE TODO LO NECESARIO PARA SU CORRECTA EJECUCION.</v>
          </cell>
          <cell r="C1432" t="str">
            <v>PZA</v>
          </cell>
          <cell r="D1432">
            <v>451.77</v>
          </cell>
          <cell r="E1432">
            <v>451.77</v>
          </cell>
          <cell r="F1432">
            <v>451.77</v>
          </cell>
          <cell r="G1432">
            <v>451.77</v>
          </cell>
          <cell r="H1432">
            <v>460.95</v>
          </cell>
          <cell r="I1432">
            <v>452.15</v>
          </cell>
          <cell r="J1432">
            <v>452.15</v>
          </cell>
          <cell r="K1432">
            <v>452.15</v>
          </cell>
          <cell r="L1432">
            <v>452.15</v>
          </cell>
        </row>
        <row r="1434">
          <cell r="A1434">
            <v>1129000913</v>
          </cell>
          <cell r="B1434" t="str">
            <v>SUMINISTRO Y COLOCACION DE PIEZAS ESPECIALES DE FIERRO GALVANIZADO, INCLUYE: MANO DE OBRA, FLETES, MANIOBRAS LOCALES Y PRUEBAS. TUERCA UNION DE Fo.Go. DE 75 MM (3") DE DIAMETRO INCLUYE TODO LO NECESARIO PARA SU CORRECTA EJECUCION.</v>
          </cell>
          <cell r="C1434" t="str">
            <v>PZA</v>
          </cell>
          <cell r="D1434">
            <v>964.34</v>
          </cell>
          <cell r="E1434">
            <v>964.34</v>
          </cell>
          <cell r="F1434">
            <v>964.34</v>
          </cell>
          <cell r="G1434">
            <v>964.34</v>
          </cell>
          <cell r="H1434">
            <v>977.85</v>
          </cell>
          <cell r="I1434">
            <v>964.91</v>
          </cell>
          <cell r="J1434">
            <v>964.91</v>
          </cell>
          <cell r="K1434">
            <v>964.91</v>
          </cell>
          <cell r="L1434">
            <v>964.91</v>
          </cell>
        </row>
        <row r="1436">
          <cell r="A1436">
            <v>1129000923</v>
          </cell>
          <cell r="B1436" t="str">
            <v>SUMINISTRO Y COLOCACION DE PIEZAS ESPECIALES DE FIERRO GALVANIZADO, INCLUYE: MANO DE OBRA, FLETES, MANIOBRAS LOCALES Y PRUEBAS. TUERCA UNION DE Fo.Go. DE 102MM (4") DE DIAMETRO INCLUYE TODO LO NECESARIO PARA SU CORRECTA EJECUCION.</v>
          </cell>
          <cell r="C1436" t="str">
            <v>PZA</v>
          </cell>
          <cell r="D1436">
            <v>1101.49</v>
          </cell>
          <cell r="E1436">
            <v>1101.49</v>
          </cell>
          <cell r="F1436">
            <v>1101.49</v>
          </cell>
          <cell r="G1436">
            <v>1101.49</v>
          </cell>
          <cell r="H1436">
            <v>1117.24</v>
          </cell>
          <cell r="I1436">
            <v>1102.1500000000001</v>
          </cell>
          <cell r="J1436">
            <v>1102.1500000000001</v>
          </cell>
          <cell r="K1436">
            <v>1102.1500000000001</v>
          </cell>
          <cell r="L1436">
            <v>1102.1500000000001</v>
          </cell>
        </row>
        <row r="1438">
          <cell r="A1438">
            <v>1129000933</v>
          </cell>
          <cell r="B1438" t="str">
            <v>SUMINISTRO Y COLOCACION DE PIEZAS ESPECIALES DE FIERRO GALVANIZADO, INCLUYE: MANO DE OBRA, FLETES, MANIOBRAS LOCALES Y PRUEBAS. CRUZ REFORZADA DE Fo.Go. DE 13MM (1/2") DE DIAMETRO INCLUYE TODO LO NECESARIO PARA SU CORRECTA EJECUCION.</v>
          </cell>
          <cell r="C1438" t="str">
            <v>PZA</v>
          </cell>
          <cell r="D1438">
            <v>34.9</v>
          </cell>
          <cell r="E1438">
            <v>34.9</v>
          </cell>
          <cell r="F1438">
            <v>34.9</v>
          </cell>
          <cell r="G1438">
            <v>34.9</v>
          </cell>
          <cell r="H1438">
            <v>35.590000000000003</v>
          </cell>
          <cell r="I1438">
            <v>34.950000000000003</v>
          </cell>
          <cell r="J1438">
            <v>34.950000000000003</v>
          </cell>
          <cell r="K1438">
            <v>34.950000000000003</v>
          </cell>
          <cell r="L1438">
            <v>34.950000000000003</v>
          </cell>
        </row>
        <row r="1440">
          <cell r="A1440">
            <v>1129000943</v>
          </cell>
          <cell r="B1440" t="str">
            <v>SUMINISTRO Y COLOCACION DE PIEZAS ESPECIALES DE FIERRO GALVANIZADO, INCLUYE: MANO DE OBRA, FLETES, MANIOBRAS LOCALES Y PRUEBAS. CRUZ REFORZADA DE Fo.Go. DE 19MM (3/4") DE DIAMETRO INCLUYE TODO LO NECESARIO PARA SU CORRECTA EJECUCION.</v>
          </cell>
          <cell r="C1440" t="str">
            <v>PZA</v>
          </cell>
          <cell r="D1440">
            <v>168.58</v>
          </cell>
          <cell r="E1440">
            <v>168.58</v>
          </cell>
          <cell r="F1440">
            <v>168.58</v>
          </cell>
          <cell r="G1440">
            <v>168.58</v>
          </cell>
          <cell r="H1440">
            <v>169.57</v>
          </cell>
          <cell r="I1440">
            <v>168.61</v>
          </cell>
          <cell r="J1440">
            <v>168.61</v>
          </cell>
          <cell r="K1440">
            <v>168.61</v>
          </cell>
          <cell r="L1440">
            <v>168.61</v>
          </cell>
        </row>
        <row r="1442">
          <cell r="A1442">
            <v>1129000953</v>
          </cell>
          <cell r="B1442" t="str">
            <v>SUMINISTRO Y COLOCACION DE PIEZAS ESPECIALES DE FIERRO GALVANIZADO, INCLUYE: MANO DE OBRA, FLETES, MANIOBRAS LOCALES Y PRUEBAS. CRUZ REFORZADA DE Fo.Go. DE 25 MM (1") DE DIAMETRO INCLUYE TODO LO NECESARIO PARA SU CORRECTA EJECUCION.</v>
          </cell>
          <cell r="C1442" t="str">
            <v>PZA</v>
          </cell>
          <cell r="D1442">
            <v>82.07</v>
          </cell>
          <cell r="E1442">
            <v>82.07</v>
          </cell>
          <cell r="F1442">
            <v>82.07</v>
          </cell>
          <cell r="G1442">
            <v>82.07</v>
          </cell>
          <cell r="H1442">
            <v>83.56</v>
          </cell>
          <cell r="I1442">
            <v>82.12</v>
          </cell>
          <cell r="J1442">
            <v>82.12</v>
          </cell>
          <cell r="K1442">
            <v>82.12</v>
          </cell>
          <cell r="L1442">
            <v>82.12</v>
          </cell>
        </row>
        <row r="1444">
          <cell r="A1444">
            <v>1129000963</v>
          </cell>
          <cell r="B1444" t="str">
            <v>SUMINISTRO Y COLOCACION DE PIEZAS ESPECIALES DE FIERRO GALVANIZADO, INCLUYE: MANO DE OBRA, FLETES, MANIOBRAS LOCALES Y PRUEBAS. CRUZ REFORZADA DE Fo.Go. DE 32 MM (1 1/4") DE DIAMETRO INCLUYE TODO LO NECESARIO PARA SU CORRECTA EJECUCION.</v>
          </cell>
          <cell r="C1444" t="str">
            <v>PZA</v>
          </cell>
          <cell r="D1444">
            <v>72.069999999999993</v>
          </cell>
          <cell r="E1444">
            <v>72.069999999999993</v>
          </cell>
          <cell r="F1444">
            <v>72.069999999999993</v>
          </cell>
          <cell r="G1444">
            <v>72.069999999999993</v>
          </cell>
          <cell r="H1444">
            <v>74.44</v>
          </cell>
          <cell r="I1444">
            <v>72.17</v>
          </cell>
          <cell r="J1444">
            <v>72.17</v>
          </cell>
          <cell r="K1444">
            <v>72.17</v>
          </cell>
          <cell r="L1444">
            <v>72.17</v>
          </cell>
        </row>
        <row r="1446">
          <cell r="A1446">
            <v>1129000973</v>
          </cell>
          <cell r="B1446" t="str">
            <v>SUMINISTRO Y COLOCACION DE PIEZAS ESPECIALES DE FIERRO GALVANIZADO, INCLUYE: MANO DE OBRA, FLETES, MANIOBRAS LOCALES Y PRUEBAS. CRUZ REFORZADA DE Fo.Go. DE 38 MM (1 1/2") DE DIAMETRO INCLUYE TODO LO NECESARIO PARA SU CORRECTA EJECUCION.</v>
          </cell>
          <cell r="C1446" t="str">
            <v>PZA</v>
          </cell>
          <cell r="D1446">
            <v>176.41</v>
          </cell>
          <cell r="E1446">
            <v>176.41</v>
          </cell>
          <cell r="F1446">
            <v>176.41</v>
          </cell>
          <cell r="G1446">
            <v>176.41</v>
          </cell>
          <cell r="H1446">
            <v>179.44</v>
          </cell>
          <cell r="I1446">
            <v>176.54</v>
          </cell>
          <cell r="J1446">
            <v>176.54</v>
          </cell>
          <cell r="K1446">
            <v>176.54</v>
          </cell>
          <cell r="L1446">
            <v>176.54</v>
          </cell>
        </row>
        <row r="1448">
          <cell r="A1448">
            <v>1129000983</v>
          </cell>
          <cell r="B1448" t="str">
            <v>SUMINISTRO Y COLOCACION DE PIEZAS ESPECIALES DE FIERRO GALVANIZADO, INCLUYE: MANO DE OBRA, FLETES, MANIOBRAS LOCALES Y PRUEBAS. CRUZ REFORZADA DE Fo.Go. DE 51 MM (2") DE DIAMETRO INCLUYE TODO LO NECESARIO PARA SU CORRECTA EJECUCION.</v>
          </cell>
          <cell r="C1448" t="str">
            <v>PZA</v>
          </cell>
          <cell r="D1448">
            <v>275.64999999999998</v>
          </cell>
          <cell r="E1448">
            <v>275.64999999999998</v>
          </cell>
          <cell r="F1448">
            <v>275.64999999999998</v>
          </cell>
          <cell r="G1448">
            <v>275.64999999999998</v>
          </cell>
          <cell r="H1448">
            <v>280.35000000000002</v>
          </cell>
          <cell r="I1448">
            <v>275.83999999999997</v>
          </cell>
          <cell r="J1448">
            <v>275.83999999999997</v>
          </cell>
          <cell r="K1448">
            <v>275.83999999999997</v>
          </cell>
          <cell r="L1448">
            <v>275.83999999999997</v>
          </cell>
        </row>
        <row r="1450">
          <cell r="A1450">
            <v>1129000993</v>
          </cell>
          <cell r="B1450" t="str">
            <v>SUMINISTRO Y COLOCACION DE PIEZAS ESPECIALES DE FIERRO GALVANIZADO, INCLUYE: MANO DE OBRA, FLETES, MANIOBRAS LOCALES Y PRUEBAS. CRUZ REFORZADA DE Fo.Go. DE 63 MM (2 1/2") DE DIAMETRO INCLUYE TODO LO NECESARIO PARA SU CORRECTA EJECUCION.</v>
          </cell>
          <cell r="C1450" t="str">
            <v>PZA</v>
          </cell>
          <cell r="D1450">
            <v>454.26</v>
          </cell>
          <cell r="E1450">
            <v>454.26</v>
          </cell>
          <cell r="F1450">
            <v>454.26</v>
          </cell>
          <cell r="G1450">
            <v>454.26</v>
          </cell>
          <cell r="H1450">
            <v>464.09</v>
          </cell>
          <cell r="I1450">
            <v>454.68</v>
          </cell>
          <cell r="J1450">
            <v>454.68</v>
          </cell>
          <cell r="K1450">
            <v>454.68</v>
          </cell>
          <cell r="L1450">
            <v>454.68</v>
          </cell>
        </row>
        <row r="1452">
          <cell r="A1452">
            <v>1129001003</v>
          </cell>
          <cell r="B1452" t="str">
            <v>SUMINISTRO Y COLOCACION DE PIEZAS ESPECIALES DE FIERRO GALVANIZADO, INCLUYE: MANO DE OBRA, FLETES, MANIOBRAS LOCALES Y PRUEBAS. CRUZ REFORZADA DE Fo.Go. DE 75MM (3") DE DIAMETRO INCLUYE TODO LO NECESARIO PARA SU CORRECTA EJECUCION.</v>
          </cell>
          <cell r="C1452" t="str">
            <v>PZA</v>
          </cell>
          <cell r="D1452">
            <v>909.41</v>
          </cell>
          <cell r="E1452">
            <v>909.41</v>
          </cell>
          <cell r="F1452">
            <v>909.41</v>
          </cell>
          <cell r="G1452">
            <v>909.41</v>
          </cell>
          <cell r="H1452">
            <v>922.69</v>
          </cell>
          <cell r="I1452">
            <v>909.96</v>
          </cell>
          <cell r="J1452">
            <v>909.96</v>
          </cell>
          <cell r="K1452">
            <v>909.96</v>
          </cell>
          <cell r="L1452">
            <v>909.96</v>
          </cell>
        </row>
        <row r="1454">
          <cell r="A1454">
            <v>1129001013</v>
          </cell>
          <cell r="B1454" t="str">
            <v>SUMINISTRO Y COLOCACION DE PIEZAS ESPECIALES DE FIERRO GALVANIZADO, INCLUYE: MANO DE OBRA, FLETES, MANIOBRAS LOCALES Y PRUEBAS. CRUZ REFORZADA DE Fo.Go. DE 102MM (4") DE DIAMETRO INCLUYE TODO LO NECESARIO PARA SU CORRECTA EJECUCION.</v>
          </cell>
          <cell r="C1454" t="str">
            <v>PZA</v>
          </cell>
          <cell r="D1454">
            <v>560.84</v>
          </cell>
          <cell r="E1454">
            <v>560.84</v>
          </cell>
          <cell r="F1454">
            <v>560.84</v>
          </cell>
          <cell r="G1454">
            <v>560.84</v>
          </cell>
          <cell r="H1454">
            <v>585.30999999999995</v>
          </cell>
          <cell r="I1454">
            <v>561.87</v>
          </cell>
          <cell r="J1454">
            <v>561.87</v>
          </cell>
          <cell r="K1454">
            <v>561.87</v>
          </cell>
          <cell r="L1454">
            <v>561.87</v>
          </cell>
        </row>
        <row r="1456">
          <cell r="A1456">
            <v>1129001023</v>
          </cell>
          <cell r="B1456" t="str">
            <v>SUMINISTRO Y COLOCACION DE PIEZAS ESPECIALES DE FIERRO GALVANIZADO, INCLUYE: MANO DE OBRA, FLETES, MANIOBRAS LOCALES Y PRUEBAS. YEE GRIEGA REFORZADA DE Fo.Go. DE 13MM (1/2") DE DIAMETRO INCLUYE TODO LO NECESARIO PARA SU CORRECTA EJECUCION.</v>
          </cell>
          <cell r="C1456" t="str">
            <v>PZA</v>
          </cell>
          <cell r="D1456">
            <v>62.69</v>
          </cell>
          <cell r="E1456">
            <v>62.69</v>
          </cell>
          <cell r="F1456">
            <v>62.69</v>
          </cell>
          <cell r="G1456">
            <v>62.69</v>
          </cell>
          <cell r="H1456">
            <v>63.3</v>
          </cell>
          <cell r="I1456">
            <v>62.72</v>
          </cell>
          <cell r="J1456">
            <v>62.72</v>
          </cell>
          <cell r="K1456">
            <v>62.72</v>
          </cell>
          <cell r="L1456">
            <v>62.72</v>
          </cell>
        </row>
        <row r="1458">
          <cell r="A1458">
            <v>1129001033</v>
          </cell>
          <cell r="B1458" t="str">
            <v>SUMINISTRO Y COLOCACION DE PIEZAS ESPECIALES DE FIERRO GALVANIZADO, INCLUYE: MANO DE OBRA, FLETES, MANIOBRAS LOCALES Y PRUEBAS. YEE GRIEGA REFORZADA DE Fo.Go. DE 19MM (3/4") DE DIAMETRO INCLUYE TODO LO NECESARIO PARA SU CORRECTA EJECUCION.</v>
          </cell>
          <cell r="C1458" t="str">
            <v>PZA</v>
          </cell>
          <cell r="D1458">
            <v>30.71</v>
          </cell>
          <cell r="E1458">
            <v>30.71</v>
          </cell>
          <cell r="F1458">
            <v>30.71</v>
          </cell>
          <cell r="G1458">
            <v>30.71</v>
          </cell>
          <cell r="H1458">
            <v>31.66</v>
          </cell>
          <cell r="I1458">
            <v>30.74</v>
          </cell>
          <cell r="J1458">
            <v>30.74</v>
          </cell>
          <cell r="K1458">
            <v>30.74</v>
          </cell>
          <cell r="L1458">
            <v>30.74</v>
          </cell>
        </row>
        <row r="1460">
          <cell r="A1460">
            <v>1129001043</v>
          </cell>
          <cell r="B1460" t="str">
            <v>SUMINISTRO Y COLOCACION DE PIEZAS ESPECIALES DE FIERRO GALVANIZADO, INCLUYE: MANO DE OBRA, FLETES, MANIOBRAS LOCALES Y PRUEBAS. YEE GRIEGA REFORZADA DE Fo.Go. DE 25MM (1") DE DIAMETRO INCLUYE TODO LO NECESARIO PARA SU CORRECTA EJECUCION.</v>
          </cell>
          <cell r="C1460" t="str">
            <v>PZA</v>
          </cell>
          <cell r="D1460">
            <v>141.97</v>
          </cell>
          <cell r="E1460">
            <v>141.97</v>
          </cell>
          <cell r="F1460">
            <v>141.97</v>
          </cell>
          <cell r="G1460">
            <v>141.97</v>
          </cell>
          <cell r="H1460">
            <v>143.62</v>
          </cell>
          <cell r="I1460">
            <v>142.05000000000001</v>
          </cell>
          <cell r="J1460">
            <v>142.05000000000001</v>
          </cell>
          <cell r="K1460">
            <v>142.05000000000001</v>
          </cell>
          <cell r="L1460">
            <v>142.05000000000001</v>
          </cell>
        </row>
        <row r="1462">
          <cell r="A1462">
            <v>1129001053</v>
          </cell>
          <cell r="B1462" t="str">
            <v>SUMINISTRO Y COLOCACION DE PIEZAS ESPECIALES DE FIERRO GALVANIZADO, INCLUYE: MANO DE OBRA, FLETES, MANIOBRAS LOCALES Y PRUEBAS. YEE GRIEGA REFORZADA DE Fo.Go. DE 32MM (1 1/4") DE DIAMETRO INCLUYE TODO LO NECESARIO PARA SU CORRECTA EJECUCION.</v>
          </cell>
          <cell r="C1462" t="str">
            <v>PZA</v>
          </cell>
          <cell r="D1462">
            <v>81.510000000000005</v>
          </cell>
          <cell r="E1462">
            <v>81.510000000000005</v>
          </cell>
          <cell r="F1462">
            <v>81.510000000000005</v>
          </cell>
          <cell r="G1462">
            <v>81.510000000000005</v>
          </cell>
          <cell r="H1462">
            <v>83.96</v>
          </cell>
          <cell r="I1462">
            <v>81.62</v>
          </cell>
          <cell r="J1462">
            <v>81.62</v>
          </cell>
          <cell r="K1462">
            <v>81.62</v>
          </cell>
          <cell r="L1462">
            <v>81.62</v>
          </cell>
        </row>
        <row r="1464">
          <cell r="A1464">
            <v>1129001063</v>
          </cell>
          <cell r="B1464" t="str">
            <v>SUMINISTRO Y COLOCACION DE PIEZAS ESPECIALES DE FIERRO GALVANIZADO, INCLUYE: MANO DE OBRA, FLETES, MANIOBRAS LOCALES Y PRUEBAS. YEE GRIEGA REFORZADA DE Fo.Go. DE 38 MM (1 1/2") DE DIAMETRO INCLUYE TODO LO NECESARIO PARA SU CORRECTA EJECUCION.</v>
          </cell>
          <cell r="C1464" t="str">
            <v>PZA</v>
          </cell>
          <cell r="D1464">
            <v>339.98</v>
          </cell>
          <cell r="E1464">
            <v>339.98</v>
          </cell>
          <cell r="F1464">
            <v>339.98</v>
          </cell>
          <cell r="G1464">
            <v>339.98</v>
          </cell>
          <cell r="H1464">
            <v>343.3</v>
          </cell>
          <cell r="I1464">
            <v>340.12</v>
          </cell>
          <cell r="J1464">
            <v>340.12</v>
          </cell>
          <cell r="K1464">
            <v>340.12</v>
          </cell>
          <cell r="L1464">
            <v>340.12</v>
          </cell>
        </row>
        <row r="1466">
          <cell r="A1466">
            <v>1129001073</v>
          </cell>
          <cell r="B1466" t="str">
            <v>SUMINISTRO Y COLOCACION DE PIEZAS ESPECIALES DE FIERRO GALVANIZADO, INCLUYE: MANO DE OBRA, FLETES, MANIOBRAS LOCALES Y PRUEBAS. YEE GRIEGA REFORZADA DE Fo.Go. DE 51 MM (2") DE DIAMETRO INCLUYE TODO LO NECESARIO PARA SU CORRECTA EJECUCION.</v>
          </cell>
          <cell r="C1466" t="str">
            <v>PZA</v>
          </cell>
          <cell r="D1466">
            <v>497.9</v>
          </cell>
          <cell r="E1466">
            <v>497.9</v>
          </cell>
          <cell r="F1466">
            <v>497.9</v>
          </cell>
          <cell r="G1466">
            <v>497.9</v>
          </cell>
          <cell r="H1466">
            <v>502.9</v>
          </cell>
          <cell r="I1466">
            <v>498.12</v>
          </cell>
          <cell r="J1466">
            <v>498.12</v>
          </cell>
          <cell r="K1466">
            <v>498.12</v>
          </cell>
          <cell r="L1466">
            <v>498.12</v>
          </cell>
        </row>
        <row r="1468">
          <cell r="A1468">
            <v>1129001083</v>
          </cell>
          <cell r="B1468" t="str">
            <v>SUMINISTRO Y COLOCACION DE PIEZAS ESPECIALES DE FIERRO GALVANIZADO, INCLUYE: MANO DE OBRA, FLETES, MANIOBRAS LOCALES Y PRUEBAS. YEE GRIEGA REFORZADA DE Fo.Go. DE 63 MM (2 1/2") DE DIAMETRO INCLUYE TODO LO NECESARIO PARA SU CORRECTA EJECUCION.</v>
          </cell>
          <cell r="C1468" t="str">
            <v>PZA</v>
          </cell>
          <cell r="D1468">
            <v>1263.97</v>
          </cell>
          <cell r="E1468">
            <v>1263.97</v>
          </cell>
          <cell r="F1468">
            <v>1263.97</v>
          </cell>
          <cell r="G1468">
            <v>1263.97</v>
          </cell>
          <cell r="H1468">
            <v>1273.82</v>
          </cell>
          <cell r="I1468">
            <v>1264.3900000000001</v>
          </cell>
          <cell r="J1468">
            <v>1264.3900000000001</v>
          </cell>
          <cell r="K1468">
            <v>1264.3900000000001</v>
          </cell>
          <cell r="L1468">
            <v>1264.3900000000001</v>
          </cell>
        </row>
        <row r="1470">
          <cell r="A1470">
            <v>1129001093</v>
          </cell>
          <cell r="B1470" t="str">
            <v>SUMINISTRO Y COLOCACION DE PIEZAS ESPECIALES DE FIERRO GALVANIZADO, INCLUYE: MANO DE OBRA, FLETES, MANIOBRAS LOCALES Y PRUEBAS. YEE GRIEGA REFORZADA DE Fo.Go. DE 75 MM (3") DE DIAMETRO INCLUYE TODO LO NECESARIO PARA SU CORRECTA EJECUCION.</v>
          </cell>
          <cell r="C1470" t="str">
            <v>PZA</v>
          </cell>
          <cell r="D1470">
            <v>2067.86</v>
          </cell>
          <cell r="E1470">
            <v>2067.86</v>
          </cell>
          <cell r="F1470">
            <v>2067.86</v>
          </cell>
          <cell r="G1470">
            <v>2067.86</v>
          </cell>
          <cell r="H1470">
            <v>2081.52</v>
          </cell>
          <cell r="I1470">
            <v>2068.46</v>
          </cell>
          <cell r="J1470">
            <v>2068.46</v>
          </cell>
          <cell r="K1470">
            <v>2068.46</v>
          </cell>
          <cell r="L1470">
            <v>2068.46</v>
          </cell>
        </row>
        <row r="1472">
          <cell r="A1472">
            <v>1129001103</v>
          </cell>
          <cell r="B1472" t="str">
            <v>SUMINISTRO Y COLOCACION DE PIEZAS ESPECIALES DE FIERRO GALVANIZADO, INCLUYE: MANO DE OBRA, FLETES, MANIOBRAS LOCALES Y PRUEBAS. YEE GRIEGA REFORZADA DE Fo.Go. DE 102 MM (4") DE DIAMETRO INCLUYE TODO LO NECESARIO PARA SU CORRECTA EJECUCION.</v>
          </cell>
          <cell r="C1472" t="str">
            <v>PZA</v>
          </cell>
          <cell r="D1472">
            <v>3502.13</v>
          </cell>
          <cell r="E1472">
            <v>3502.13</v>
          </cell>
          <cell r="F1472">
            <v>3502.13</v>
          </cell>
          <cell r="G1472">
            <v>3502.13</v>
          </cell>
          <cell r="H1472">
            <v>3529.02</v>
          </cell>
          <cell r="I1472">
            <v>3503.28</v>
          </cell>
          <cell r="J1472">
            <v>3503.28</v>
          </cell>
          <cell r="K1472">
            <v>3503.28</v>
          </cell>
          <cell r="L1472">
            <v>3503.28</v>
          </cell>
        </row>
        <row r="1474">
          <cell r="A1474">
            <v>1129001113</v>
          </cell>
          <cell r="B1474" t="str">
            <v>SUMINISTRO Y COLOCACION DE PIEZAS ESPECIALES DE FIERRO GALVANIZADO, INCLUYE: MANO DE OBRA, FLETES, MANIOBRAS LOCALES Y PRUEBAS. NIPLE DE Fo.Go. DE 13MM (1/2") DE DIAMETRO INCLUYE TODO LO NECESARIO PARA SU CORRECTA EJECUCION.</v>
          </cell>
          <cell r="C1474" t="str">
            <v>M</v>
          </cell>
          <cell r="D1474">
            <v>66.59</v>
          </cell>
          <cell r="E1474">
            <v>66.59</v>
          </cell>
          <cell r="F1474">
            <v>66.59</v>
          </cell>
          <cell r="G1474">
            <v>66.59</v>
          </cell>
          <cell r="H1474">
            <v>71.14</v>
          </cell>
          <cell r="I1474">
            <v>66.77</v>
          </cell>
          <cell r="J1474">
            <v>66.77</v>
          </cell>
          <cell r="K1474">
            <v>66.77</v>
          </cell>
          <cell r="L1474">
            <v>66.77</v>
          </cell>
        </row>
        <row r="1476">
          <cell r="A1476">
            <v>1129001123</v>
          </cell>
          <cell r="B1476" t="str">
            <v>SUMINISTRO Y COLOCACION DE PIEZAS ESPECIALES DE FIERRO GALVANIZADO, INCLUYE: MANO DE OBRA, FLETES, MANIOBRAS LOCALES Y PRUEBAS. NIPLE DE Fo.Go. DE 19 MM (3/4") DE DIAMETRO INCLUYE TODO LO NECESARIO PARA SU CORRECTA EJECUCION.</v>
          </cell>
          <cell r="C1476" t="str">
            <v>M</v>
          </cell>
          <cell r="D1476">
            <v>83.17</v>
          </cell>
          <cell r="E1476">
            <v>83.17</v>
          </cell>
          <cell r="F1476">
            <v>83.17</v>
          </cell>
          <cell r="G1476">
            <v>83.17</v>
          </cell>
          <cell r="H1476">
            <v>89.03</v>
          </cell>
          <cell r="I1476">
            <v>83.42</v>
          </cell>
          <cell r="J1476">
            <v>83.42</v>
          </cell>
          <cell r="K1476">
            <v>83.42</v>
          </cell>
          <cell r="L1476">
            <v>83.42</v>
          </cell>
        </row>
        <row r="1478">
          <cell r="A1478">
            <v>1129001133</v>
          </cell>
          <cell r="B1478" t="str">
            <v>SUMINISTRO Y COLOCACION DE PIEZAS ESPECIALES DE FIERRO GALVANIZADO, INCLUYE: MANO DE OBRA, FLETES, MANIOBRAS LOCALES Y PRUEBAS. NIPLE DE Fo.Go. 25MM (1") DE DIAMETRO INCLUYE TODO LO NECESARIO PARA SU CORRECTA EJECUCION.</v>
          </cell>
          <cell r="C1478" t="str">
            <v>M</v>
          </cell>
          <cell r="D1478">
            <v>145.43</v>
          </cell>
          <cell r="E1478">
            <v>145.43</v>
          </cell>
          <cell r="F1478">
            <v>145.43</v>
          </cell>
          <cell r="G1478">
            <v>145.43</v>
          </cell>
          <cell r="H1478">
            <v>153.77000000000001</v>
          </cell>
          <cell r="I1478">
            <v>145.78</v>
          </cell>
          <cell r="J1478">
            <v>145.78</v>
          </cell>
          <cell r="K1478">
            <v>145.78</v>
          </cell>
          <cell r="L1478">
            <v>145.78</v>
          </cell>
        </row>
        <row r="1480">
          <cell r="A1480">
            <v>1129001143</v>
          </cell>
          <cell r="B1480" t="str">
            <v>SUMINISTRO Y COLOCACION DE PIEZAS ESPECIALES DE FIERRO GALVANIZADO, INCLUYE: MANO DE OBRA, FLETES, MANIOBRAS LOCALES Y PRUEBAS. NIPLE DE Fo.Go. DE 32 MM (1 1/4") DE DIAMETRO INCLUYE TODO LO NECESARIO PARA SU CORRECTA EJECUCION.</v>
          </cell>
          <cell r="C1480" t="str">
            <v>M</v>
          </cell>
          <cell r="D1480">
            <v>162.82</v>
          </cell>
          <cell r="E1480">
            <v>162.82</v>
          </cell>
          <cell r="F1480">
            <v>162.82</v>
          </cell>
          <cell r="G1480">
            <v>162.82</v>
          </cell>
          <cell r="H1480">
            <v>173.9</v>
          </cell>
          <cell r="I1480">
            <v>163.30000000000001</v>
          </cell>
          <cell r="J1480">
            <v>163.30000000000001</v>
          </cell>
          <cell r="K1480">
            <v>163.30000000000001</v>
          </cell>
          <cell r="L1480">
            <v>163.30000000000001</v>
          </cell>
        </row>
        <row r="1482">
          <cell r="A1482">
            <v>1129001153</v>
          </cell>
          <cell r="B1482" t="str">
            <v>SUMINISTRO Y COLOCACION DE PIEZAS ESPECIALES DE FIERRO GALVANIZADO, INCLUYE: MANO DE OBRA, FLETES, MANIOBRAS LOCALES Y PRUEBAS. NIPLE DE Fo.Go. DE 38 MM (1 1/2") DE DIAMETRO INCLUYE TODO LO NECESARIO PARA SU CORRECTA EJECUCION.</v>
          </cell>
          <cell r="C1482" t="str">
            <v>M</v>
          </cell>
          <cell r="D1482">
            <v>190.39</v>
          </cell>
          <cell r="E1482">
            <v>190.39</v>
          </cell>
          <cell r="F1482">
            <v>190.39</v>
          </cell>
          <cell r="G1482">
            <v>190.39</v>
          </cell>
          <cell r="H1482">
            <v>203.66</v>
          </cell>
          <cell r="I1482">
            <v>190.97</v>
          </cell>
          <cell r="J1482">
            <v>190.97</v>
          </cell>
          <cell r="K1482">
            <v>190.97</v>
          </cell>
          <cell r="L1482">
            <v>190.97</v>
          </cell>
        </row>
        <row r="1484">
          <cell r="A1484">
            <v>1129001163</v>
          </cell>
          <cell r="B1484" t="str">
            <v>SUMINISTRO Y COLOCACION DE PIEZAS ESPECIALES DE FIERRO GALVANIZADO, INCLUYE: MANO DE OBRA, FLETES, MANIOBRAS LOCALES Y PRUEBAS. NIPLE DE Fo.Go. DE 51 MM (2") DE DIAMETRO INCLUYE TODO LO NECESARIO PARA SU CORRECTA EJECUCION.</v>
          </cell>
          <cell r="C1484" t="str">
            <v>M</v>
          </cell>
          <cell r="D1484">
            <v>245.04</v>
          </cell>
          <cell r="E1484">
            <v>245.04</v>
          </cell>
          <cell r="F1484">
            <v>245.04</v>
          </cell>
          <cell r="G1484">
            <v>245.04</v>
          </cell>
          <cell r="H1484">
            <v>263.35000000000002</v>
          </cell>
          <cell r="I1484">
            <v>245.84</v>
          </cell>
          <cell r="J1484">
            <v>245.84</v>
          </cell>
          <cell r="K1484">
            <v>245.84</v>
          </cell>
          <cell r="L1484">
            <v>245.84</v>
          </cell>
        </row>
        <row r="1486">
          <cell r="A1486">
            <v>1129001173</v>
          </cell>
          <cell r="B1486" t="str">
            <v>SUMINISTRO Y COLOCACION DE PIEZAS ESPECIALES DE FIERRO GALVANIZADO, INCLUYE: MANO DE OBRA, FLETES, MANIOBRAS LOCALES Y PRUEBAS. NIPLE DE Fo.Go. DE 63 MM (2 1/2") DE DIAMETRO INCLUYE TODO LO NECESARIO PARA SU CORRECTA EJECUCION.</v>
          </cell>
          <cell r="C1486" t="str">
            <v>M</v>
          </cell>
          <cell r="D1486">
            <v>389.54</v>
          </cell>
          <cell r="E1486">
            <v>389.54</v>
          </cell>
          <cell r="F1486">
            <v>389.54</v>
          </cell>
          <cell r="G1486">
            <v>389.54</v>
          </cell>
          <cell r="H1486">
            <v>417.78</v>
          </cell>
          <cell r="I1486">
            <v>390.75</v>
          </cell>
          <cell r="J1486">
            <v>390.75</v>
          </cell>
          <cell r="K1486">
            <v>390.75</v>
          </cell>
          <cell r="L1486">
            <v>390.75</v>
          </cell>
        </row>
        <row r="1488">
          <cell r="A1488">
            <v>1129001183</v>
          </cell>
          <cell r="B1488" t="str">
            <v>SUMINISTRO Y COLOCACION DE PIEZAS ESPECIALES DE FIERRO GALVANIZADO, INCLUYE: MANO DE OBRA, FLETES, MANIOBRAS LOCALES Y PRUEBAS. NIPLE DE Fo.Go. DE 75MM (3") DE DIAMETRO INCLUYE TODO LO NECESARIO PARA SU CORRECTA EJECUCION.</v>
          </cell>
          <cell r="C1488" t="str">
            <v>M</v>
          </cell>
          <cell r="D1488">
            <v>458.24</v>
          </cell>
          <cell r="E1488">
            <v>458.24</v>
          </cell>
          <cell r="F1488">
            <v>458.24</v>
          </cell>
          <cell r="G1488">
            <v>458.24</v>
          </cell>
          <cell r="H1488">
            <v>497.75</v>
          </cell>
          <cell r="I1488">
            <v>459.94</v>
          </cell>
          <cell r="J1488">
            <v>459.94</v>
          </cell>
          <cell r="K1488">
            <v>459.94</v>
          </cell>
          <cell r="L1488">
            <v>459.94</v>
          </cell>
        </row>
        <row r="1490">
          <cell r="A1490">
            <v>1129001193</v>
          </cell>
          <cell r="B1490" t="str">
            <v>SUMINISTRO Y COLOCACION DE PIEZAS ESPECIALES DE FIERRO GALVANIZADO, INCLUYE: MANO DE OBRA, FLETES, MANIOBRAS LOCALES Y PRUEBAS. NIPLE DE Fo.Go. DE 102MM (4") DE DIAMETRO INCLUYE TODO LO NECESARIO PARA SU CORRECTA EJECUCION.</v>
          </cell>
          <cell r="C1490" t="str">
            <v>M</v>
          </cell>
          <cell r="D1490">
            <v>696.15</v>
          </cell>
          <cell r="E1490">
            <v>696.15</v>
          </cell>
          <cell r="F1490">
            <v>696.15</v>
          </cell>
          <cell r="G1490">
            <v>696.15</v>
          </cell>
          <cell r="H1490">
            <v>748.75</v>
          </cell>
          <cell r="I1490">
            <v>698.41</v>
          </cell>
          <cell r="J1490">
            <v>698.41</v>
          </cell>
          <cell r="K1490">
            <v>698.41</v>
          </cell>
          <cell r="L1490">
            <v>698.41</v>
          </cell>
        </row>
        <row r="1492">
          <cell r="B1492" t="str">
            <v>Total  Sum. e Inst. de Piezas Especiales de FoG</v>
          </cell>
        </row>
        <row r="1493">
          <cell r="A1493" t="str">
            <v>A1130</v>
          </cell>
          <cell r="B1493" t="str">
            <v>Instalacion de Valvulas Especiales</v>
          </cell>
        </row>
        <row r="1494">
          <cell r="A1494">
            <v>1130000013</v>
          </cell>
          <cell r="B1494" t="str">
            <v xml:space="preserve">INSTALACION DE VALVULA DE COMPUERTA DE 13MM  200LBS CABEZA ROSCADA, CUÑA SOLIDA, CIERRE DE BRONCE A BRONCE Y EXTREMOS SOLDADOS MARCA URREA FIG. 783 INCLUYE: PRUEBA HIDROSTATICA CON TUBERIA, MATERIALES PARA INSTALACION, MANO DE OBRA Y HERRAMIENTA, INCLUYE </v>
          </cell>
          <cell r="C1494" t="str">
            <v>PZA</v>
          </cell>
          <cell r="D1494">
            <v>35.72</v>
          </cell>
          <cell r="E1494">
            <v>35.72</v>
          </cell>
          <cell r="F1494">
            <v>35.72</v>
          </cell>
          <cell r="G1494">
            <v>35.72</v>
          </cell>
          <cell r="H1494">
            <v>44.85</v>
          </cell>
          <cell r="I1494">
            <v>36.1</v>
          </cell>
          <cell r="J1494">
            <v>36.1</v>
          </cell>
          <cell r="K1494">
            <v>36.1</v>
          </cell>
          <cell r="L1494">
            <v>36.1</v>
          </cell>
        </row>
        <row r="1496">
          <cell r="A1496">
            <v>1130000023</v>
          </cell>
          <cell r="B1496" t="str">
            <v xml:space="preserve">INSTALACION DE VALVULA DE COMPUERTA DE 19MM  200LBS CABEZA ROSCADA, CUÑA SOLIDA, CIERRE DE BRONCE A BRONCE Y EXTREMOS SOLDADOS MARCA URREA FIG. 783 INCLUYE: PRUEBA HIDROSTATICA CON TUBERIA, MATERIALES PARA INSTALACION, MANO DE OBRA Y HERRAMIENTA, INCLUYE </v>
          </cell>
          <cell r="C1496" t="str">
            <v>PZA</v>
          </cell>
          <cell r="D1496">
            <v>41.66</v>
          </cell>
          <cell r="E1496">
            <v>41.66</v>
          </cell>
          <cell r="F1496">
            <v>41.66</v>
          </cell>
          <cell r="G1496">
            <v>41.66</v>
          </cell>
          <cell r="H1496">
            <v>52.33</v>
          </cell>
          <cell r="I1496">
            <v>42.11</v>
          </cell>
          <cell r="J1496">
            <v>42.11</v>
          </cell>
          <cell r="K1496">
            <v>42.11</v>
          </cell>
          <cell r="L1496">
            <v>42.11</v>
          </cell>
        </row>
        <row r="1498">
          <cell r="A1498">
            <v>1130000033</v>
          </cell>
          <cell r="B1498" t="str">
            <v xml:space="preserve">INSTALACION DE VALVULA DE COMPUERTA DE 25MM  200LBS CABEZA ROSCADA, CUÑA SOLIDA, CIERRE DE BRONCE A BRONCE Y EXTREMOS SOLDADOS MARCA URREA FIG. 783 INCLUYE: PRUEBA HIDROSTATICA CON TUBERIA, MATERIALES PARA INSTALACION, MANO DE OBRA Y HERRAMIENTA, INCLUYE </v>
          </cell>
          <cell r="C1498" t="str">
            <v>PZA</v>
          </cell>
          <cell r="D1498">
            <v>65.48</v>
          </cell>
          <cell r="E1498">
            <v>65.48</v>
          </cell>
          <cell r="F1498">
            <v>65.48</v>
          </cell>
          <cell r="G1498">
            <v>65.48</v>
          </cell>
          <cell r="H1498">
            <v>82.23</v>
          </cell>
          <cell r="I1498">
            <v>66.17</v>
          </cell>
          <cell r="J1498">
            <v>66.17</v>
          </cell>
          <cell r="K1498">
            <v>66.17</v>
          </cell>
          <cell r="L1498">
            <v>66.17</v>
          </cell>
        </row>
        <row r="1500">
          <cell r="A1500">
            <v>1130000042</v>
          </cell>
          <cell r="B1500" t="str">
            <v xml:space="preserve">INSTALACION DE VALVULA DE COMPUERTA DE 32MM  200LBS CABEZA ROSCADA, CUÑA SOLIDA, CIERRE DE BRONCE A BRONCE Y EXTREMOS SOLDADOS MARCA URREA FIG. 783 INCLUYE: PRUEBA HIDROSTATICA CON TUBERIA, MATERIALES PARA INSTALACION, MANO DE OBRA Y HERRAMIENTA, INCLUYE </v>
          </cell>
          <cell r="C1500" t="str">
            <v>PZA</v>
          </cell>
          <cell r="D1500">
            <v>119.04</v>
          </cell>
          <cell r="E1500">
            <v>119.04</v>
          </cell>
          <cell r="F1500">
            <v>119.04</v>
          </cell>
          <cell r="G1500">
            <v>119.04</v>
          </cell>
          <cell r="H1500">
            <v>149.5</v>
          </cell>
          <cell r="I1500">
            <v>120.33</v>
          </cell>
          <cell r="J1500">
            <v>120.33</v>
          </cell>
          <cell r="K1500">
            <v>120.33</v>
          </cell>
          <cell r="L1500">
            <v>120.33</v>
          </cell>
        </row>
        <row r="1502">
          <cell r="A1502">
            <v>1130000043</v>
          </cell>
          <cell r="B1502" t="str">
            <v xml:space="preserve">INSTALACION DE VALVULA DE COMPUERTA DE 38MM  200LBS CABEZA ROSCADA, CUÑA SOLIDA, CIERRE DE BRONCE A BRONCE Y EXTREMOS SOLDADOS MARCA URREA FIG. 783 INCLUYE: PRUEBA HIDROSTATICA CON TUBERIA, MATERIALES PARA INSTALACION, MANO DE OBRA Y HERRAMIENTA, INCLUYE </v>
          </cell>
          <cell r="C1502" t="str">
            <v>PZA</v>
          </cell>
          <cell r="D1502">
            <v>119.04</v>
          </cell>
          <cell r="E1502">
            <v>119.04</v>
          </cell>
          <cell r="F1502">
            <v>119.04</v>
          </cell>
          <cell r="G1502">
            <v>119.04</v>
          </cell>
          <cell r="H1502">
            <v>149.5</v>
          </cell>
          <cell r="I1502">
            <v>120.33</v>
          </cell>
          <cell r="J1502">
            <v>120.33</v>
          </cell>
          <cell r="K1502">
            <v>120.33</v>
          </cell>
          <cell r="L1502">
            <v>120.33</v>
          </cell>
        </row>
        <row r="1504">
          <cell r="A1504">
            <v>1130000053</v>
          </cell>
          <cell r="B1504" t="str">
            <v xml:space="preserve">INSTALACION DE VALVULA DE COMPUERTA DE 51MM  200LBS CABEZA ROSCADA, CUÑA SOLIDA, CIERRE DE BRONCE A BRONCE Y EXTREMOS SOLDADOS MARCA URREA FIG. 783 INCLUYE: PRUEBA HIDROSTATICA CON TUBERIA, MATERIALES PARA INSTALACION, MANO DE OBRA Y HERRAMIENTA, INCLUYE </v>
          </cell>
          <cell r="C1504" t="str">
            <v>PZA</v>
          </cell>
          <cell r="D1504">
            <v>148.80000000000001</v>
          </cell>
          <cell r="E1504">
            <v>148.80000000000001</v>
          </cell>
          <cell r="F1504">
            <v>148.80000000000001</v>
          </cell>
          <cell r="G1504">
            <v>148.80000000000001</v>
          </cell>
          <cell r="H1504">
            <v>186.88</v>
          </cell>
          <cell r="I1504">
            <v>150.4</v>
          </cell>
          <cell r="J1504">
            <v>150.4</v>
          </cell>
          <cell r="K1504">
            <v>150.4</v>
          </cell>
          <cell r="L1504">
            <v>150.4</v>
          </cell>
        </row>
        <row r="1506">
          <cell r="A1506">
            <v>1130000063</v>
          </cell>
          <cell r="B1506" t="str">
            <v xml:space="preserve">INSTALACION DE VALVULA DE COMPUERTA DE 64MM  200LBS CABEZA ROSCADA, CUÑA SOLIDA, CIERRE DE BRONCE A BRONCE Y EXTREMOS SOLDADOS MARCA URREA FIG. 783 INCLUYE: PRUEBA HIDROSTATICA CON TUBERIA, MATERIALES PARA INSTALACION, MANO DE OBRA Y HERRAMIENTA, INCLUYE </v>
          </cell>
          <cell r="C1506" t="str">
            <v>PZA</v>
          </cell>
          <cell r="D1506">
            <v>148.80000000000001</v>
          </cell>
          <cell r="E1506">
            <v>148.80000000000001</v>
          </cell>
          <cell r="F1506">
            <v>148.80000000000001</v>
          </cell>
          <cell r="G1506">
            <v>148.80000000000001</v>
          </cell>
          <cell r="H1506">
            <v>186.88</v>
          </cell>
          <cell r="I1506">
            <v>150.4</v>
          </cell>
          <cell r="J1506">
            <v>150.4</v>
          </cell>
          <cell r="K1506">
            <v>150.4</v>
          </cell>
          <cell r="L1506">
            <v>150.4</v>
          </cell>
        </row>
        <row r="1508">
          <cell r="A1508">
            <v>1130000073</v>
          </cell>
          <cell r="B1508" t="str">
            <v xml:space="preserve">INSTALACION DE VALVULA DE COMPUERTA DE 75MM  200LBS CABEZA ROSCADA, CUÑA SOLIDA, CIERRE DE BRONCE A BRONCE Y EXTREMOS SOLDADOS MARCA URREA FIG. 783 INCLUYE: PRUEBA HIDROSTATICA CON TUBERIA, MATERIALES PARA INSTALACION, MANO DE OBRA Y HERRAMIENTA, INCLUYE </v>
          </cell>
          <cell r="C1508" t="str">
            <v>PZA</v>
          </cell>
          <cell r="D1508">
            <v>148.80000000000001</v>
          </cell>
          <cell r="E1508">
            <v>148.80000000000001</v>
          </cell>
          <cell r="F1508">
            <v>148.80000000000001</v>
          </cell>
          <cell r="G1508">
            <v>148.80000000000001</v>
          </cell>
          <cell r="H1508">
            <v>186.88</v>
          </cell>
          <cell r="I1508">
            <v>150.4</v>
          </cell>
          <cell r="J1508">
            <v>150.4</v>
          </cell>
          <cell r="K1508">
            <v>150.4</v>
          </cell>
          <cell r="L1508">
            <v>150.4</v>
          </cell>
        </row>
        <row r="1510">
          <cell r="A1510">
            <v>1131000013</v>
          </cell>
          <cell r="B1510" t="str">
            <v>INSTALACION DE VALVULA DE EXPULSION DE AIRE ROSCABLE DE 125 LBS. DE 13 MM. (1/2") DE DIAM. INCLUYE TODO LO NECESARIO PARA SU CORRECTA EJECUCION.</v>
          </cell>
          <cell r="C1510" t="str">
            <v>PZA</v>
          </cell>
          <cell r="D1510">
            <v>11.9</v>
          </cell>
          <cell r="E1510">
            <v>11.9</v>
          </cell>
          <cell r="F1510">
            <v>11.9</v>
          </cell>
          <cell r="G1510">
            <v>11.9</v>
          </cell>
          <cell r="H1510">
            <v>14.95</v>
          </cell>
          <cell r="I1510">
            <v>12.03</v>
          </cell>
          <cell r="J1510">
            <v>12.03</v>
          </cell>
          <cell r="K1510">
            <v>12.03</v>
          </cell>
          <cell r="L1510">
            <v>12.03</v>
          </cell>
        </row>
        <row r="1512">
          <cell r="A1512">
            <v>1131000023</v>
          </cell>
          <cell r="B1512" t="str">
            <v>INSTALACION DE VALVULA DE EXPULSION DE AIRE ROSCABLE DE 125 LBS. DE 19 MM. (3/4") DE DIAM. INCLUYE TODO LO NECESARIO PARA SU CORRECTA EJECUCION.</v>
          </cell>
          <cell r="C1512" t="str">
            <v>PZA</v>
          </cell>
          <cell r="D1512">
            <v>11.9</v>
          </cell>
          <cell r="E1512">
            <v>11.9</v>
          </cell>
          <cell r="F1512">
            <v>11.9</v>
          </cell>
          <cell r="G1512">
            <v>11.9</v>
          </cell>
          <cell r="H1512">
            <v>14.95</v>
          </cell>
          <cell r="I1512">
            <v>12.03</v>
          </cell>
          <cell r="J1512">
            <v>12.03</v>
          </cell>
          <cell r="K1512">
            <v>12.03</v>
          </cell>
          <cell r="L1512">
            <v>12.03</v>
          </cell>
        </row>
        <row r="1514">
          <cell r="A1514">
            <v>1131000033</v>
          </cell>
          <cell r="B1514" t="str">
            <v>INSTALACION DE VALVULA DE EXPULSION DE AIRE ROSCABLE DE 125 LBS. DE 25 MM. (1") DE DIAM. INCLUYE TODO LO NECESARIO PARA SU CORRECTA EJECUCION.</v>
          </cell>
          <cell r="C1514" t="str">
            <v>PZA</v>
          </cell>
          <cell r="D1514">
            <v>11.9</v>
          </cell>
          <cell r="E1514">
            <v>11.9</v>
          </cell>
          <cell r="F1514">
            <v>11.9</v>
          </cell>
          <cell r="G1514">
            <v>11.9</v>
          </cell>
          <cell r="H1514">
            <v>14.95</v>
          </cell>
          <cell r="I1514">
            <v>12.03</v>
          </cell>
          <cell r="J1514">
            <v>12.03</v>
          </cell>
          <cell r="K1514">
            <v>12.03</v>
          </cell>
          <cell r="L1514">
            <v>12.03</v>
          </cell>
        </row>
        <row r="1516">
          <cell r="A1516">
            <v>1132000013</v>
          </cell>
          <cell r="B1516" t="str">
            <v>INSTALACION DE VALVULA DE EXPULSION DE AIRE ROSCABLE DE 250 LBS. DE 13 MM. (1/2") DE DIAM. INCLUYE TODO LO NECESARIO PARA SU CORRECTA EJECUCION.</v>
          </cell>
          <cell r="C1516" t="str">
            <v>PZA</v>
          </cell>
          <cell r="D1516">
            <v>11.9</v>
          </cell>
          <cell r="E1516">
            <v>11.9</v>
          </cell>
          <cell r="F1516">
            <v>11.9</v>
          </cell>
          <cell r="G1516">
            <v>11.9</v>
          </cell>
          <cell r="H1516">
            <v>14.95</v>
          </cell>
          <cell r="I1516">
            <v>12.03</v>
          </cell>
          <cell r="J1516">
            <v>12.03</v>
          </cell>
          <cell r="K1516">
            <v>12.03</v>
          </cell>
          <cell r="L1516">
            <v>12.03</v>
          </cell>
        </row>
        <row r="1518">
          <cell r="A1518">
            <v>1132000023</v>
          </cell>
          <cell r="B1518" t="str">
            <v>INSTALACION DE VALVULA DE EXPULSION DE AIRE ROSCABLE DE 250 LBS. DE 19 MM. (3/4") DE DIAM. INCLUYE TODO LO NECESARIO PARA SU CORRECTA EJECUCION.</v>
          </cell>
          <cell r="C1518" t="str">
            <v>PZA</v>
          </cell>
          <cell r="D1518">
            <v>11.9</v>
          </cell>
          <cell r="E1518">
            <v>11.9</v>
          </cell>
          <cell r="F1518">
            <v>11.9</v>
          </cell>
          <cell r="G1518">
            <v>11.9</v>
          </cell>
          <cell r="H1518">
            <v>14.95</v>
          </cell>
          <cell r="I1518">
            <v>12.03</v>
          </cell>
          <cell r="J1518">
            <v>12.03</v>
          </cell>
          <cell r="K1518">
            <v>12.03</v>
          </cell>
          <cell r="L1518">
            <v>12.03</v>
          </cell>
        </row>
        <row r="1520">
          <cell r="A1520">
            <v>1132000033</v>
          </cell>
          <cell r="B1520" t="str">
            <v>INSTALACION DE VALVULA DE EXPULSION DE AIRE ROSCABLE DE 250 LBS. DE 25 MM. (1") DE DIAM. INCLUYE TODO LO NECESARIO PARA SU CORRECTA EJECUCION.</v>
          </cell>
          <cell r="C1520" t="str">
            <v>PZA</v>
          </cell>
          <cell r="D1520">
            <v>11.9</v>
          </cell>
          <cell r="E1520">
            <v>11.9</v>
          </cell>
          <cell r="F1520">
            <v>11.9</v>
          </cell>
          <cell r="G1520">
            <v>11.9</v>
          </cell>
          <cell r="H1520">
            <v>14.95</v>
          </cell>
          <cell r="I1520">
            <v>12.03</v>
          </cell>
          <cell r="J1520">
            <v>12.03</v>
          </cell>
          <cell r="K1520">
            <v>12.03</v>
          </cell>
          <cell r="L1520">
            <v>12.03</v>
          </cell>
        </row>
        <row r="1522">
          <cell r="A1522">
            <v>1133000013</v>
          </cell>
          <cell r="B1522" t="str">
            <v>INSTALACION DE VALVULA DE ADMISION Y EXPULSION DE AIRE DE 125 LBS. DE 13 MM. (1/2") DE DIAM. INCLUYE TODO LO NECESARIO PARA SU CORRECTA EJECUCION.</v>
          </cell>
          <cell r="C1522" t="str">
            <v>PZA</v>
          </cell>
          <cell r="D1522">
            <v>11.9</v>
          </cell>
          <cell r="E1522">
            <v>11.9</v>
          </cell>
          <cell r="F1522">
            <v>11.9</v>
          </cell>
          <cell r="G1522">
            <v>11.9</v>
          </cell>
          <cell r="H1522">
            <v>14.95</v>
          </cell>
          <cell r="I1522">
            <v>12.03</v>
          </cell>
          <cell r="J1522">
            <v>12.03</v>
          </cell>
          <cell r="K1522">
            <v>12.03</v>
          </cell>
          <cell r="L1522">
            <v>12.03</v>
          </cell>
        </row>
        <row r="1524">
          <cell r="A1524">
            <v>1133000023</v>
          </cell>
          <cell r="B1524" t="str">
            <v>INSTALACION DE VALVULA DE ADMISION Y EXPULSION DE AIRE DE 125 LBS. DE 19 MM. (3/4") DE DIAM. INCLUYE TODO LO NECESARIO PARA SU CORRECTA EJECUCION.</v>
          </cell>
          <cell r="C1524" t="str">
            <v>PZA</v>
          </cell>
          <cell r="D1524">
            <v>11.9</v>
          </cell>
          <cell r="E1524">
            <v>11.9</v>
          </cell>
          <cell r="F1524">
            <v>11.9</v>
          </cell>
          <cell r="G1524">
            <v>11.9</v>
          </cell>
          <cell r="H1524">
            <v>14.95</v>
          </cell>
          <cell r="I1524">
            <v>12.03</v>
          </cell>
          <cell r="J1524">
            <v>12.03</v>
          </cell>
          <cell r="K1524">
            <v>12.03</v>
          </cell>
          <cell r="L1524">
            <v>12.03</v>
          </cell>
        </row>
        <row r="1526">
          <cell r="A1526">
            <v>1133000033</v>
          </cell>
          <cell r="B1526" t="str">
            <v>INSTALACION DE VALVULA DE ADMISION Y EXPULSION DE AIRE DE 125 LBS. DE 25 MM. (1") DE DIAM. INCLUYE TODO LO NECESARIO PARA SU CORRECTA EJECUCION.</v>
          </cell>
          <cell r="C1526" t="str">
            <v>PZA</v>
          </cell>
          <cell r="D1526">
            <v>11.9</v>
          </cell>
          <cell r="E1526">
            <v>11.9</v>
          </cell>
          <cell r="F1526">
            <v>11.9</v>
          </cell>
          <cell r="G1526">
            <v>11.9</v>
          </cell>
          <cell r="H1526">
            <v>14.95</v>
          </cell>
          <cell r="I1526">
            <v>12.03</v>
          </cell>
          <cell r="J1526">
            <v>12.03</v>
          </cell>
          <cell r="K1526">
            <v>12.03</v>
          </cell>
          <cell r="L1526">
            <v>12.03</v>
          </cell>
        </row>
        <row r="1528">
          <cell r="A1528">
            <v>1134000013</v>
          </cell>
          <cell r="B1528" t="str">
            <v>INSTALACION DE VALVULA DE ADMISION Y EXPULSION DE AIRE DE 250 LBS. DE 13 MM. (1/2") DE DIAM. INCLUYE TODO LO NECESARIO PARA SU CORRECTA EJECUCION.</v>
          </cell>
          <cell r="C1528" t="str">
            <v>PZA</v>
          </cell>
          <cell r="D1528">
            <v>11.9</v>
          </cell>
          <cell r="E1528">
            <v>11.9</v>
          </cell>
          <cell r="F1528">
            <v>11.9</v>
          </cell>
          <cell r="G1528">
            <v>11.9</v>
          </cell>
          <cell r="H1528">
            <v>14.95</v>
          </cell>
          <cell r="I1528">
            <v>12.03</v>
          </cell>
          <cell r="J1528">
            <v>12.03</v>
          </cell>
          <cell r="K1528">
            <v>12.03</v>
          </cell>
          <cell r="L1528">
            <v>12.03</v>
          </cell>
        </row>
        <row r="1530">
          <cell r="A1530">
            <v>1134000023</v>
          </cell>
          <cell r="B1530" t="str">
            <v>INSTALACION DE VALVULA DE ADMISION Y EXPULSION DE AIRE DE 250 LBS. DE 19 MM. (3/4") DE DIAM. INCLUYE TODO LO NECESARIO PARA SU CORRECTA EJECUCION.</v>
          </cell>
          <cell r="C1530" t="str">
            <v>PZA</v>
          </cell>
          <cell r="D1530">
            <v>11.9</v>
          </cell>
          <cell r="E1530">
            <v>11.9</v>
          </cell>
          <cell r="F1530">
            <v>11.9</v>
          </cell>
          <cell r="G1530">
            <v>11.9</v>
          </cell>
          <cell r="H1530">
            <v>14.95</v>
          </cell>
          <cell r="I1530">
            <v>12.03</v>
          </cell>
          <cell r="J1530">
            <v>12.03</v>
          </cell>
          <cell r="K1530">
            <v>12.03</v>
          </cell>
          <cell r="L1530">
            <v>12.03</v>
          </cell>
        </row>
        <row r="1532">
          <cell r="A1532">
            <v>1134000033</v>
          </cell>
          <cell r="B1532" t="str">
            <v>INSTALACION DE VALVULA DE ADMISION Y EXPULSION DE AIRE DE 250 LBS. DE 25 MM. (1") DE DIAM. INCLUYE TODO LO NECESARIO PARA SU CORRECTA EJECUCION.</v>
          </cell>
          <cell r="C1532" t="str">
            <v>PZA</v>
          </cell>
          <cell r="D1532">
            <v>11.9</v>
          </cell>
          <cell r="E1532">
            <v>11.9</v>
          </cell>
          <cell r="F1532">
            <v>11.9</v>
          </cell>
          <cell r="G1532">
            <v>11.9</v>
          </cell>
          <cell r="H1532">
            <v>14.95</v>
          </cell>
          <cell r="I1532">
            <v>12.03</v>
          </cell>
          <cell r="J1532">
            <v>12.03</v>
          </cell>
          <cell r="K1532">
            <v>12.03</v>
          </cell>
          <cell r="L1532">
            <v>12.03</v>
          </cell>
        </row>
        <row r="1534">
          <cell r="A1534">
            <v>1135000013</v>
          </cell>
          <cell r="B1534" t="str">
            <v>INSTALACION DE VALVULA COMBINADA DE 125 LBS. DE 13 MM. (1/2") DE DIAM. INCLUYE TODO LO NECESARIO PARA SU CORRECTA EJECUCION.</v>
          </cell>
          <cell r="C1534" t="str">
            <v>PZA</v>
          </cell>
          <cell r="D1534">
            <v>11.9</v>
          </cell>
          <cell r="E1534">
            <v>11.9</v>
          </cell>
          <cell r="F1534">
            <v>11.9</v>
          </cell>
          <cell r="G1534">
            <v>11.9</v>
          </cell>
          <cell r="H1534">
            <v>14.95</v>
          </cell>
          <cell r="I1534">
            <v>12.03</v>
          </cell>
          <cell r="J1534">
            <v>12.03</v>
          </cell>
          <cell r="K1534">
            <v>12.03</v>
          </cell>
          <cell r="L1534">
            <v>12.03</v>
          </cell>
        </row>
        <row r="1536">
          <cell r="A1536">
            <v>1135000023</v>
          </cell>
          <cell r="B1536" t="str">
            <v>INSTALACION DE VALVULA COMBINADA DE 125 LBS. DE 25 MM. (1") DE DIAM. INCLUYE TODO LO NECESARIO PARA SU CORRECTA EJECUCION.</v>
          </cell>
          <cell r="C1536" t="str">
            <v>PZA</v>
          </cell>
          <cell r="D1536">
            <v>11.9</v>
          </cell>
          <cell r="E1536">
            <v>11.9</v>
          </cell>
          <cell r="F1536">
            <v>11.9</v>
          </cell>
          <cell r="G1536">
            <v>11.9</v>
          </cell>
          <cell r="H1536">
            <v>14.95</v>
          </cell>
          <cell r="I1536">
            <v>12.03</v>
          </cell>
          <cell r="J1536">
            <v>12.03</v>
          </cell>
          <cell r="K1536">
            <v>12.03</v>
          </cell>
          <cell r="L1536">
            <v>12.03</v>
          </cell>
        </row>
        <row r="1538">
          <cell r="A1538">
            <v>1136000013</v>
          </cell>
          <cell r="B1538" t="str">
            <v>INSTALACION DE VALVULA COMBINADA DE 250 LBS. DE 13 MM. (1/2") DE DIAM. INCLUYE TODO LO NECESARIO PARA SU CORRECTA EJECUCION.</v>
          </cell>
          <cell r="C1538" t="str">
            <v>PZA</v>
          </cell>
          <cell r="D1538">
            <v>11.9</v>
          </cell>
          <cell r="E1538">
            <v>11.9</v>
          </cell>
          <cell r="F1538">
            <v>11.9</v>
          </cell>
          <cell r="G1538">
            <v>11.9</v>
          </cell>
          <cell r="H1538">
            <v>14.95</v>
          </cell>
          <cell r="I1538">
            <v>12.03</v>
          </cell>
          <cell r="J1538">
            <v>12.03</v>
          </cell>
          <cell r="K1538">
            <v>12.03</v>
          </cell>
          <cell r="L1538">
            <v>12.03</v>
          </cell>
        </row>
        <row r="1540">
          <cell r="A1540">
            <v>1136000023</v>
          </cell>
          <cell r="B1540" t="str">
            <v>INSTALACION DE VALVULA COMBINADA DE 250 LBS. DE 25 MM. (1") DE DIAM. INCLUYE TODO LO NECESARIO PARA SU CORRECTA EJECUCION.</v>
          </cell>
          <cell r="C1540" t="str">
            <v>PZA</v>
          </cell>
          <cell r="D1540">
            <v>11.9</v>
          </cell>
          <cell r="E1540">
            <v>11.9</v>
          </cell>
          <cell r="F1540">
            <v>11.9</v>
          </cell>
          <cell r="G1540">
            <v>11.9</v>
          </cell>
          <cell r="H1540">
            <v>14.95</v>
          </cell>
          <cell r="I1540">
            <v>12.03</v>
          </cell>
          <cell r="J1540">
            <v>12.03</v>
          </cell>
          <cell r="K1540">
            <v>12.03</v>
          </cell>
          <cell r="L1540">
            <v>12.03</v>
          </cell>
        </row>
        <row r="1542">
          <cell r="A1542">
            <v>1137000013</v>
          </cell>
          <cell r="B1542" t="str">
            <v>INSTALACION DE VALVULA DE FLOTADOR ROSCABLE DE 125 LBS. DE 1 1/2" DE DIAMETRO. INCLUYE TODO LO NECESARIO PARA SU CORRECTA EJECUCION.</v>
          </cell>
          <cell r="C1542" t="str">
            <v>PZA</v>
          </cell>
          <cell r="D1542">
            <v>47.62</v>
          </cell>
          <cell r="E1542">
            <v>47.62</v>
          </cell>
          <cell r="F1542">
            <v>47.62</v>
          </cell>
          <cell r="G1542">
            <v>47.62</v>
          </cell>
          <cell r="H1542">
            <v>59.8</v>
          </cell>
          <cell r="I1542">
            <v>48.12</v>
          </cell>
          <cell r="J1542">
            <v>48.12</v>
          </cell>
          <cell r="K1542">
            <v>48.12</v>
          </cell>
          <cell r="L1542">
            <v>48.12</v>
          </cell>
        </row>
        <row r="1544">
          <cell r="A1544">
            <v>1137000023</v>
          </cell>
          <cell r="B1544" t="str">
            <v>INSTALACION DE VALVULA DE FLOTADOR ROSCABLE DE 125 LBS. DE 50 MM. (2") DE DIAM. INCLUYE TODO LO NECESARIO PARA SU CORRECTA EJECUCION.</v>
          </cell>
          <cell r="C1544" t="str">
            <v>PZA</v>
          </cell>
          <cell r="D1544">
            <v>47.62</v>
          </cell>
          <cell r="E1544">
            <v>47.62</v>
          </cell>
          <cell r="F1544">
            <v>47.62</v>
          </cell>
          <cell r="G1544">
            <v>47.62</v>
          </cell>
          <cell r="H1544">
            <v>59.8</v>
          </cell>
          <cell r="I1544">
            <v>48.12</v>
          </cell>
          <cell r="J1544">
            <v>48.12</v>
          </cell>
          <cell r="K1544">
            <v>48.12</v>
          </cell>
          <cell r="L1544">
            <v>48.12</v>
          </cell>
        </row>
        <row r="1546">
          <cell r="A1546">
            <v>1137000033</v>
          </cell>
          <cell r="B1546" t="str">
            <v>INSTALACION DE VALVULA DE FLOTADOR ROSCABLE DE 125 LBS. DE 63 MM. (2 1/2") DE DIAM. INCLUYE TODO LO NECESARIO PARA SU CORRECTA EJECUCION.</v>
          </cell>
          <cell r="C1546" t="str">
            <v>PZA</v>
          </cell>
          <cell r="D1546">
            <v>47.62</v>
          </cell>
          <cell r="E1546">
            <v>47.62</v>
          </cell>
          <cell r="F1546">
            <v>47.62</v>
          </cell>
          <cell r="G1546">
            <v>47.62</v>
          </cell>
          <cell r="H1546">
            <v>59.8</v>
          </cell>
          <cell r="I1546">
            <v>48.12</v>
          </cell>
          <cell r="J1546">
            <v>48.12</v>
          </cell>
          <cell r="K1546">
            <v>48.12</v>
          </cell>
          <cell r="L1546">
            <v>48.12</v>
          </cell>
        </row>
        <row r="1548">
          <cell r="A1548">
            <v>1137000043</v>
          </cell>
          <cell r="B1548" t="str">
            <v>INSTALACION DE VALVULA DE FLOTADOR ROSCABLE DE 125 LBS. DE 75 MM. (3") DE DIAM. INCLUYE TODO LO NECESARIO PARA SU CORRECTA EJECUCION.</v>
          </cell>
          <cell r="C1548" t="str">
            <v>PZA</v>
          </cell>
          <cell r="D1548">
            <v>47.62</v>
          </cell>
          <cell r="E1548">
            <v>47.62</v>
          </cell>
          <cell r="F1548">
            <v>47.62</v>
          </cell>
          <cell r="G1548">
            <v>47.62</v>
          </cell>
          <cell r="H1548">
            <v>59.8</v>
          </cell>
          <cell r="I1548">
            <v>48.12</v>
          </cell>
          <cell r="J1548">
            <v>48.12</v>
          </cell>
          <cell r="K1548">
            <v>48.12</v>
          </cell>
          <cell r="L1548">
            <v>48.12</v>
          </cell>
        </row>
        <row r="1550">
          <cell r="A1550">
            <v>1138000013</v>
          </cell>
          <cell r="B1550" t="str">
            <v>INSTALACION DE VALVULA DE FLOTADOR BRIDADA DE 125 LBS. DE 100 MM. (4") DE DIAM. INCLUYE TODO LO NECESARIO PARA SU CORRECTA EJECUCION.</v>
          </cell>
          <cell r="C1550" t="str">
            <v>PZA</v>
          </cell>
          <cell r="D1550">
            <v>97.53</v>
          </cell>
          <cell r="E1550">
            <v>97.53</v>
          </cell>
          <cell r="F1550">
            <v>97.53</v>
          </cell>
          <cell r="G1550">
            <v>97.53</v>
          </cell>
          <cell r="H1550">
            <v>133.06</v>
          </cell>
          <cell r="I1550">
            <v>98.69</v>
          </cell>
          <cell r="J1550">
            <v>98.69</v>
          </cell>
          <cell r="K1550">
            <v>98.69</v>
          </cell>
          <cell r="L1550">
            <v>98.69</v>
          </cell>
        </row>
        <row r="1552">
          <cell r="A1552">
            <v>1138000023</v>
          </cell>
          <cell r="B1552" t="str">
            <v>INSTALACION DE VALVULA DE FLOTADOR BRIDADA DE 125 LBS. DE 150 MM. (6") DE DIAM. INCLUYE TODO LO NECESARIO PARA SU CORRECTA EJECUCION.</v>
          </cell>
          <cell r="C1552" t="str">
            <v>PZA</v>
          </cell>
          <cell r="D1552">
            <v>97.53</v>
          </cell>
          <cell r="E1552">
            <v>97.53</v>
          </cell>
          <cell r="F1552">
            <v>97.53</v>
          </cell>
          <cell r="G1552">
            <v>97.53</v>
          </cell>
          <cell r="H1552">
            <v>133.06</v>
          </cell>
          <cell r="I1552">
            <v>98.69</v>
          </cell>
          <cell r="J1552">
            <v>98.69</v>
          </cell>
          <cell r="K1552">
            <v>98.69</v>
          </cell>
          <cell r="L1552">
            <v>98.69</v>
          </cell>
        </row>
        <row r="1554">
          <cell r="A1554">
            <v>1139000013</v>
          </cell>
          <cell r="B1554" t="str">
            <v>INSTALACION DE VALVULA CONTRA GOLPE DE ARIETE DE 125 LBS. DE 25 MM. (1") DE DIAM. INCLUYE TODO LO NECESARIO PARA SU CORRECTA EJECUCION.</v>
          </cell>
          <cell r="C1554" t="str">
            <v>PZA</v>
          </cell>
          <cell r="D1554">
            <v>148.80000000000001</v>
          </cell>
          <cell r="E1554">
            <v>148.80000000000001</v>
          </cell>
          <cell r="F1554">
            <v>148.80000000000001</v>
          </cell>
          <cell r="G1554">
            <v>148.80000000000001</v>
          </cell>
          <cell r="H1554">
            <v>186.88</v>
          </cell>
          <cell r="I1554">
            <v>150.4</v>
          </cell>
          <cell r="J1554">
            <v>150.4</v>
          </cell>
          <cell r="K1554">
            <v>150.4</v>
          </cell>
          <cell r="L1554">
            <v>150.4</v>
          </cell>
        </row>
        <row r="1556">
          <cell r="A1556">
            <v>1139000023</v>
          </cell>
          <cell r="B1556" t="str">
            <v>INSTALACION DE VALVULA CONTRA GOLPE DE ARIETE DE 125 LBS. DE 38 MM. (1 1/2") DE DIAM. INCLUYE TODO LO NECESARIO PARA SU CORRECTA EJECUCION.</v>
          </cell>
          <cell r="C1556" t="str">
            <v>PZA</v>
          </cell>
          <cell r="D1556">
            <v>148.80000000000001</v>
          </cell>
          <cell r="E1556">
            <v>148.80000000000001</v>
          </cell>
          <cell r="F1556">
            <v>148.80000000000001</v>
          </cell>
          <cell r="G1556">
            <v>148.80000000000001</v>
          </cell>
          <cell r="H1556">
            <v>186.88</v>
          </cell>
          <cell r="I1556">
            <v>150.4</v>
          </cell>
          <cell r="J1556">
            <v>150.4</v>
          </cell>
          <cell r="K1556">
            <v>150.4</v>
          </cell>
          <cell r="L1556">
            <v>150.4</v>
          </cell>
        </row>
        <row r="1558">
          <cell r="A1558">
            <v>1139000033</v>
          </cell>
          <cell r="B1558" t="str">
            <v>INSTALACION DE VALVULA CONTRA GOLPE DE ARIETE 125 LBS. DE 50 MM. (2") DE DIAM. INCLUYE TODO LO NECESARIO PARA SU CORRECTA EJECUCION.</v>
          </cell>
          <cell r="C1558" t="str">
            <v>PZA</v>
          </cell>
          <cell r="D1558">
            <v>148.80000000000001</v>
          </cell>
          <cell r="E1558">
            <v>148.80000000000001</v>
          </cell>
          <cell r="F1558">
            <v>148.80000000000001</v>
          </cell>
          <cell r="G1558">
            <v>148.80000000000001</v>
          </cell>
          <cell r="H1558">
            <v>186.88</v>
          </cell>
          <cell r="I1558">
            <v>150.4</v>
          </cell>
          <cell r="J1558">
            <v>150.4</v>
          </cell>
          <cell r="K1558">
            <v>150.4</v>
          </cell>
          <cell r="L1558">
            <v>150.4</v>
          </cell>
        </row>
        <row r="1560">
          <cell r="A1560">
            <v>1140000013</v>
          </cell>
          <cell r="B1560" t="str">
            <v>INSTALACION DE VALVULA CONTRA GOLPE DE ARIETE DE 250 LBS. DE 25 MM. (1") DE DIAM. INCLUYE TODO LO NECESARIO PARA SU CORRECTA EJECUCION.</v>
          </cell>
          <cell r="C1560" t="str">
            <v>PZA</v>
          </cell>
          <cell r="D1560">
            <v>148.80000000000001</v>
          </cell>
          <cell r="E1560">
            <v>148.80000000000001</v>
          </cell>
          <cell r="F1560">
            <v>148.80000000000001</v>
          </cell>
          <cell r="G1560">
            <v>148.80000000000001</v>
          </cell>
          <cell r="H1560">
            <v>186.88</v>
          </cell>
          <cell r="I1560">
            <v>150.4</v>
          </cell>
          <cell r="J1560">
            <v>150.4</v>
          </cell>
          <cell r="K1560">
            <v>150.4</v>
          </cell>
          <cell r="L1560">
            <v>150.4</v>
          </cell>
        </row>
        <row r="1562">
          <cell r="A1562">
            <v>1140000023</v>
          </cell>
          <cell r="B1562" t="str">
            <v>INSTALACION DE VALVULA CONTRA GOLPE DE ARIETE DE 250 LBS. DE 38 MM. (1 1/2") DE DIAM. INCLUYE TODO LO NECESARIO PARA SU CORRECTA EJECUCION.</v>
          </cell>
          <cell r="C1562" t="str">
            <v>PZA</v>
          </cell>
          <cell r="D1562">
            <v>148.80000000000001</v>
          </cell>
          <cell r="E1562">
            <v>148.80000000000001</v>
          </cell>
          <cell r="F1562">
            <v>148.80000000000001</v>
          </cell>
          <cell r="G1562">
            <v>148.80000000000001</v>
          </cell>
          <cell r="H1562">
            <v>186.88</v>
          </cell>
          <cell r="I1562">
            <v>150.4</v>
          </cell>
          <cell r="J1562">
            <v>150.4</v>
          </cell>
          <cell r="K1562">
            <v>150.4</v>
          </cell>
          <cell r="L1562">
            <v>150.4</v>
          </cell>
        </row>
        <row r="1564">
          <cell r="A1564">
            <v>1140000033</v>
          </cell>
          <cell r="B1564" t="str">
            <v>INSTALACION DE VALVULA CONTRA GOLPE DE ARIETE  DE 250 LBS. DE 50 MM. (2") DE DIAM. INCLUYE TODO LO NECESARIO PARA SU CORRECTA EJECUCION.</v>
          </cell>
          <cell r="C1564" t="str">
            <v>PZA</v>
          </cell>
          <cell r="D1564">
            <v>148.80000000000001</v>
          </cell>
          <cell r="E1564">
            <v>148.80000000000001</v>
          </cell>
          <cell r="F1564">
            <v>148.80000000000001</v>
          </cell>
          <cell r="G1564">
            <v>148.80000000000001</v>
          </cell>
          <cell r="H1564">
            <v>186.88</v>
          </cell>
          <cell r="I1564">
            <v>150.4</v>
          </cell>
          <cell r="J1564">
            <v>150.4</v>
          </cell>
          <cell r="K1564">
            <v>150.4</v>
          </cell>
          <cell r="L1564">
            <v>150.4</v>
          </cell>
        </row>
        <row r="1566">
          <cell r="B1566" t="str">
            <v>Total  Instalacion de Valvulas Especiales</v>
          </cell>
        </row>
        <row r="1567">
          <cell r="A1567" t="str">
            <v>A1141</v>
          </cell>
          <cell r="B1567" t="str">
            <v>Sum. e Inst. de Valvulas Comp Fig 783 200LBS</v>
          </cell>
        </row>
        <row r="1568">
          <cell r="A1568">
            <v>1141000013</v>
          </cell>
          <cell r="B1568" t="str">
            <v>SUMINISTRO Y COLOCACION DE VALVULA DE COMPUERTA DE 13MM  200LBS CABEZA ROSCADA, CUÑA SOLIDA, CIERRE DE BRONCE A BRONCE Y EXTREMOS SOLDADOS MARCA URREA Fig. 83, FIG. 783, (SOLDABLE O ROSCABLE) INCLUYE: PRUEBA HIDROSTATICA CON TUBERIA, MATERIALES, MANO DE O</v>
          </cell>
          <cell r="C1568" t="str">
            <v>PZA</v>
          </cell>
          <cell r="D1568">
            <v>113.13</v>
          </cell>
          <cell r="E1568">
            <v>113.13</v>
          </cell>
          <cell r="F1568">
            <v>113.13</v>
          </cell>
          <cell r="G1568">
            <v>113.13</v>
          </cell>
          <cell r="H1568">
            <v>122.27</v>
          </cell>
          <cell r="I1568">
            <v>113.51</v>
          </cell>
          <cell r="J1568">
            <v>113.51</v>
          </cell>
          <cell r="K1568">
            <v>113.51</v>
          </cell>
          <cell r="L1568">
            <v>113.51</v>
          </cell>
        </row>
        <row r="1570">
          <cell r="A1570">
            <v>1141000023</v>
          </cell>
          <cell r="B1570" t="str">
            <v>SUMINISTRO Y COLOCACION DE VALVULA DE COMPUERTA DE 19MM  200LBS CABEZA ROSCADA, CUÑA SOLIDA, CIERRE DE BRONCE A BRONCE Y EXTREMOS SOLDADOS MARCA URREA Fig. 83, FIG. 783, (SOLDABLE O ROSCABLE) INCLUYE: PRUEBA HIDROSTATICA CON TUBERIA, MATERIALES, MANO DE O</v>
          </cell>
          <cell r="C1570" t="str">
            <v>PZA</v>
          </cell>
          <cell r="D1570">
            <v>149.13999999999999</v>
          </cell>
          <cell r="E1570">
            <v>149.13999999999999</v>
          </cell>
          <cell r="F1570">
            <v>149.13999999999999</v>
          </cell>
          <cell r="G1570">
            <v>149.13999999999999</v>
          </cell>
          <cell r="H1570">
            <v>159.80000000000001</v>
          </cell>
          <cell r="I1570">
            <v>149.6</v>
          </cell>
          <cell r="J1570">
            <v>149.6</v>
          </cell>
          <cell r="K1570">
            <v>149.6</v>
          </cell>
          <cell r="L1570">
            <v>149.6</v>
          </cell>
        </row>
        <row r="1572">
          <cell r="A1572">
            <v>1141000033</v>
          </cell>
          <cell r="B1572" t="str">
            <v>SUMINISTRO Y COLOCACION DE VALVULA DE COMPUERTA DE 25MM  200LBS CABEZA ROSCADA, CUÑA SOLIDA, CIERRE DE BRONCE A BRONCE Y EXTREMOS SOLDADOS MARCA URREA Fig. 83, FIG. 783, (SOLDABLE O ROSCABLE) INCLUYE: PRUEBA HIDROSTATICA CON TUBERIA, MATERIALES, MANO DE O</v>
          </cell>
          <cell r="C1572" t="str">
            <v>PZA</v>
          </cell>
          <cell r="D1572">
            <v>212.35</v>
          </cell>
          <cell r="E1572">
            <v>212.35</v>
          </cell>
          <cell r="F1572">
            <v>212.35</v>
          </cell>
          <cell r="G1572">
            <v>212.35</v>
          </cell>
          <cell r="H1572">
            <v>229.11</v>
          </cell>
          <cell r="I1572">
            <v>213.05</v>
          </cell>
          <cell r="J1572">
            <v>213.05</v>
          </cell>
          <cell r="K1572">
            <v>213.05</v>
          </cell>
          <cell r="L1572">
            <v>213.05</v>
          </cell>
        </row>
        <row r="1574">
          <cell r="A1574">
            <v>1141000042</v>
          </cell>
          <cell r="B1574" t="str">
            <v>SUMINISTRO Y COLOCACION DE VALVULA DE COMPUERTA DE 32MM  200LBS CABEZA ROSCADA, CUÑA SOLIDA, CIERRE DE BRONCE A BRONCE Y EXTREMOS SOLDADOS MARCA URREA Fig. 83, FIG. 783, (SOLDABLE O ROSCABLE) INCLUYE: PRUEBA HIDROSTATICA CON TUBERIA, MATERIALES, MANO DE O</v>
          </cell>
          <cell r="C1574" t="str">
            <v>PZA</v>
          </cell>
          <cell r="D1574">
            <v>320.01</v>
          </cell>
          <cell r="E1574">
            <v>320.01</v>
          </cell>
          <cell r="F1574">
            <v>320.01</v>
          </cell>
          <cell r="G1574">
            <v>320.01</v>
          </cell>
          <cell r="H1574">
            <v>350.48</v>
          </cell>
          <cell r="I1574">
            <v>321.3</v>
          </cell>
          <cell r="J1574">
            <v>321.3</v>
          </cell>
          <cell r="K1574">
            <v>321.3</v>
          </cell>
          <cell r="L1574">
            <v>321.3</v>
          </cell>
        </row>
        <row r="1576">
          <cell r="A1576">
            <v>1141000043</v>
          </cell>
          <cell r="B1576" t="str">
            <v xml:space="preserve">SUMINISTRO Y COLOCACION DE VALVULA DE COMPUERTA DE 38MM  200LBS CABEZA ROSCADA, CUÑA SOLIDA, CIERRE DE BRONCE A BRONCE Y EXTREMOS SOLDADOS MARCA URREA Fig. 83, FIG. 783, (SOLDABLE O ROSCABLE)  INCLUYE: PRUEBA HIDROSTATICA CON TUBERIA, MATERIALES, MANO DE </v>
          </cell>
          <cell r="C1576" t="str">
            <v>PZA</v>
          </cell>
          <cell r="D1576">
            <v>457.51</v>
          </cell>
          <cell r="E1576">
            <v>457.51</v>
          </cell>
          <cell r="F1576">
            <v>457.51</v>
          </cell>
          <cell r="G1576">
            <v>457.51</v>
          </cell>
          <cell r="H1576">
            <v>487.96</v>
          </cell>
          <cell r="I1576">
            <v>458.78</v>
          </cell>
          <cell r="J1576">
            <v>458.78</v>
          </cell>
          <cell r="K1576">
            <v>458.78</v>
          </cell>
          <cell r="L1576">
            <v>458.78</v>
          </cell>
        </row>
        <row r="1578">
          <cell r="A1578">
            <v>1141000053</v>
          </cell>
          <cell r="B1578" t="str">
            <v>SUMINISTRO Y COLOCACION DE VALVULA DE COMPUERTA DE 51MM  200LBS CABEZA ROSCADA, CUÑA SOLIDA, CIERRE DE BRONCE A BRONCE Y EXTREMOS SOLDADOS MARCA URREA Fig. 83, FIG. 783, (SOLDABLE O ROSCABLE) INCLUYE: PRUEBA HIDROSTATICA CON TUBERIA, MATERIALES, MANO DE O</v>
          </cell>
          <cell r="C1578" t="str">
            <v>PZA</v>
          </cell>
          <cell r="D1578">
            <v>673.41</v>
          </cell>
          <cell r="E1578">
            <v>673.41</v>
          </cell>
          <cell r="F1578">
            <v>673.41</v>
          </cell>
          <cell r="G1578">
            <v>673.41</v>
          </cell>
          <cell r="H1578">
            <v>711.5</v>
          </cell>
          <cell r="I1578">
            <v>675.03</v>
          </cell>
          <cell r="J1578">
            <v>675.03</v>
          </cell>
          <cell r="K1578">
            <v>675.03</v>
          </cell>
          <cell r="L1578">
            <v>675.03</v>
          </cell>
        </row>
        <row r="1580">
          <cell r="A1580">
            <v>1141000063</v>
          </cell>
          <cell r="B1580" t="str">
            <v>SUMINISTRO Y COLOCACION DE VALVULA DE COMPUERTA DE 64MM  200LBS CABEZA ROSCADA, CUÑA SOLIDA, CIERRE DE BRONCE A BRONCE Y EXTREMOS SOLDADOS MARCA URREA Fig. 83, FIG. 783, (SOLDABLE O ROSCABLE) INCLUYE: PRUEBA HIDROSTATICA CON TUBERIA, MATERIALES, MANO DE O</v>
          </cell>
          <cell r="C1580" t="str">
            <v>PZA</v>
          </cell>
          <cell r="D1580">
            <v>1138.82</v>
          </cell>
          <cell r="E1580">
            <v>1138.82</v>
          </cell>
          <cell r="F1580">
            <v>1138.82</v>
          </cell>
          <cell r="G1580">
            <v>1138.82</v>
          </cell>
          <cell r="H1580">
            <v>1176.9100000000001</v>
          </cell>
          <cell r="I1580">
            <v>1140.42</v>
          </cell>
          <cell r="J1580">
            <v>1140.42</v>
          </cell>
          <cell r="K1580">
            <v>1140.42</v>
          </cell>
          <cell r="L1580">
            <v>1140.42</v>
          </cell>
        </row>
        <row r="1582">
          <cell r="A1582">
            <v>1141000073</v>
          </cell>
          <cell r="B1582" t="str">
            <v>SUMINISTRO Y COLOCACION DE VALVULA DE COMPUERTA DE 75MM  200LBS CABEZA ROSCADA, CUÑA SOLIDA, CIERRE DE BRONCE A BRONCE Y EXTREMOS SOLDADOS MARCA URREA Fig. 83, FIG. 783, (SOLDABLE O ROSCABLE) INCLUYE: PRUEBA HIDROSTATICA CON TUBERIA, MATERIALES, MANO DE O</v>
          </cell>
          <cell r="C1582" t="str">
            <v>PZA</v>
          </cell>
          <cell r="D1582">
            <v>1432.13</v>
          </cell>
          <cell r="E1582">
            <v>1432.13</v>
          </cell>
          <cell r="F1582">
            <v>1432.13</v>
          </cell>
          <cell r="G1582">
            <v>1432.13</v>
          </cell>
          <cell r="H1582">
            <v>1470.2</v>
          </cell>
          <cell r="I1582">
            <v>1433.72</v>
          </cell>
          <cell r="J1582">
            <v>1433.72</v>
          </cell>
          <cell r="K1582">
            <v>1433.72</v>
          </cell>
          <cell r="L1582">
            <v>1433.72</v>
          </cell>
        </row>
        <row r="1584">
          <cell r="B1584" t="str">
            <v>Total  Sum. e Inst. de Valvulas Comp Fig 783</v>
          </cell>
        </row>
        <row r="1585">
          <cell r="A1585" t="str">
            <v>A1142</v>
          </cell>
          <cell r="B1585" t="str">
            <v>Sum. e Inst. de Valvulas Exp. de Aire 125 lbs</v>
          </cell>
        </row>
        <row r="1586">
          <cell r="A1586">
            <v>1142000013</v>
          </cell>
          <cell r="B1586" t="str">
            <v>SUMINISTRO E INSTALACION DE VALVULA DE EXPULSION DE AIRE ROSCABLE DE 125 LBS. DE 13 MM.  (1/2")  DE  DIAM. INCL.: LIMPIEZA E INSTALACION DE LA PIEZA; ASI CO MO PRUEBA HIDROSTATICA (JUNTO CON TUBERIA). INCLUYE TODO LO NECESARIO PARA SU CORRECTA EJECUCION.</v>
          </cell>
          <cell r="C1586" t="str">
            <v>PZA</v>
          </cell>
          <cell r="D1586">
            <v>890.84</v>
          </cell>
          <cell r="E1586">
            <v>890.84</v>
          </cell>
          <cell r="F1586">
            <v>890.84</v>
          </cell>
          <cell r="G1586">
            <v>890.84</v>
          </cell>
          <cell r="H1586">
            <v>893.89</v>
          </cell>
          <cell r="I1586">
            <v>890.97</v>
          </cell>
          <cell r="J1586">
            <v>890.97</v>
          </cell>
          <cell r="K1586">
            <v>890.97</v>
          </cell>
          <cell r="L1586">
            <v>890.97</v>
          </cell>
        </row>
        <row r="1588">
          <cell r="A1588">
            <v>1142000023</v>
          </cell>
          <cell r="B1588" t="str">
            <v>SUMINISTRO E INSTALACION DE VALVULA DE EXPULSION DE AIRE ROSCABLE DE 125 LBS. DE 19 MM. (3/4") DE DIAM., INCL.: LIMPIEZA E INSTALACION DE LA PIEZA; ASI CO MO PRUEBA HIDROSTATICA (JUNTO CON TUBERIA). INCLUYE TODO LO NECESARIO PARA SU CORRECTA EJECUCION.</v>
          </cell>
          <cell r="C1588" t="str">
            <v>PZA</v>
          </cell>
          <cell r="D1588">
            <v>890.84</v>
          </cell>
          <cell r="E1588">
            <v>890.84</v>
          </cell>
          <cell r="F1588">
            <v>890.84</v>
          </cell>
          <cell r="G1588">
            <v>890.84</v>
          </cell>
          <cell r="H1588">
            <v>893.89</v>
          </cell>
          <cell r="I1588">
            <v>890.97</v>
          </cell>
          <cell r="J1588">
            <v>890.97</v>
          </cell>
          <cell r="K1588">
            <v>890.97</v>
          </cell>
          <cell r="L1588">
            <v>890.97</v>
          </cell>
        </row>
        <row r="1590">
          <cell r="A1590">
            <v>1142000033</v>
          </cell>
          <cell r="B1590" t="str">
            <v>SUMINISTRO E INSTALACION DE VALVULA DE EXPULSION DE AIRE ROSCABLE DE 125 LBS. DE 25 MM. (1") DE DIAM., INCLUYE: LIMPIEZA E INSTALACION DE LA PIEZA; ASI COMO PRUEBA HIDROSTATICA (JUNTO CON TUBERIA). INCLUYE TODO LO NECESARIO PARA SU CORRECTA EJECUCION.</v>
          </cell>
          <cell r="C1590" t="str">
            <v>PZA</v>
          </cell>
          <cell r="D1590">
            <v>890.84</v>
          </cell>
          <cell r="E1590">
            <v>890.84</v>
          </cell>
          <cell r="F1590">
            <v>890.84</v>
          </cell>
          <cell r="G1590">
            <v>890.84</v>
          </cell>
          <cell r="H1590">
            <v>893.89</v>
          </cell>
          <cell r="I1590">
            <v>890.97</v>
          </cell>
          <cell r="J1590">
            <v>890.97</v>
          </cell>
          <cell r="K1590">
            <v>890.97</v>
          </cell>
          <cell r="L1590">
            <v>890.97</v>
          </cell>
        </row>
        <row r="1592">
          <cell r="B1592" t="str">
            <v>Total  Sum. e Inst. de Valvula Exp. Aire 125 lb</v>
          </cell>
        </row>
        <row r="1593">
          <cell r="A1593" t="str">
            <v>A1143</v>
          </cell>
          <cell r="B1593" t="str">
            <v>Sum. e Inst. de Valvulas Exp. de Aire 250 lbs</v>
          </cell>
        </row>
        <row r="1594">
          <cell r="A1594">
            <v>1143000013</v>
          </cell>
          <cell r="B1594" t="str">
            <v>SUMINISTRO E INSTALACION DE VALVULA DE EXPULSION DE AIRE ROSCABLE DE 250 LBS. DE 13 MM.  (1/2")  DE  DIAM., INCLUYE: LIMPIEZA E INSTALACION DE LA PIEZA; ASI COMO PRUEBA HIDROSTATICA (JUNTO CON TUBERIA). INCLUYE TODO LO NECESARIO PARA SU CORRECTA EJECUCION</v>
          </cell>
          <cell r="C1594" t="str">
            <v>PZA</v>
          </cell>
          <cell r="D1594">
            <v>1163.9000000000001</v>
          </cell>
          <cell r="E1594">
            <v>1163.9000000000001</v>
          </cell>
          <cell r="F1594">
            <v>1163.9000000000001</v>
          </cell>
          <cell r="G1594">
            <v>1163.9000000000001</v>
          </cell>
          <cell r="H1594">
            <v>1166.94</v>
          </cell>
          <cell r="I1594">
            <v>1164.03</v>
          </cell>
          <cell r="J1594">
            <v>1164.03</v>
          </cell>
          <cell r="K1594">
            <v>1164.03</v>
          </cell>
          <cell r="L1594">
            <v>1164.03</v>
          </cell>
        </row>
        <row r="1596">
          <cell r="A1596">
            <v>1143000023</v>
          </cell>
          <cell r="B1596" t="str">
            <v>SUMINISTRO E INSTALACION DE VALVULA DE EXPULSION DE AIRE ROSCABLE DE 250 LBS. DE 19 MM.  (3/4")  DE  DIAM., INCL.: LIMPIEZA E INSTALACION DE LA PIEZA; ASI COMO PRUEBA HIDROSTATICA (JUNTO CON TUBERIA). INCLUYE TODO LO NECESARIO PARA SU CORRECTA EJECUCION.</v>
          </cell>
          <cell r="C1596" t="str">
            <v>PZA</v>
          </cell>
          <cell r="D1596">
            <v>1163.9000000000001</v>
          </cell>
          <cell r="E1596">
            <v>1163.9000000000001</v>
          </cell>
          <cell r="F1596">
            <v>1163.9000000000001</v>
          </cell>
          <cell r="G1596">
            <v>1163.9000000000001</v>
          </cell>
          <cell r="H1596">
            <v>1166.94</v>
          </cell>
          <cell r="I1596">
            <v>1164.03</v>
          </cell>
          <cell r="J1596">
            <v>1164.03</v>
          </cell>
          <cell r="K1596">
            <v>1164.03</v>
          </cell>
          <cell r="L1596">
            <v>1164.03</v>
          </cell>
        </row>
        <row r="1598">
          <cell r="A1598">
            <v>1143000033</v>
          </cell>
          <cell r="B1598" t="str">
            <v>SUMINISTRO E INSTALACION DE VALVULA DE EXPULSION DE AIRE ROSCABLE DE 250 LBS. DE 25 MM. (1") DE DIAM. INCLUYE: LIMPIEZA E INSTALACION DE LA PIEZA; ASI COMO PRUEBA HIDROSTATICA (JUNTO CON TUBERIA). INCLUYE TODO LO NECESARIO PARA SU CORRECTA EJECUCION.</v>
          </cell>
          <cell r="C1598" t="str">
            <v>PZA</v>
          </cell>
          <cell r="D1598">
            <v>1302.45</v>
          </cell>
          <cell r="E1598">
            <v>1302.45</v>
          </cell>
          <cell r="F1598">
            <v>1302.45</v>
          </cell>
          <cell r="G1598">
            <v>1302.45</v>
          </cell>
          <cell r="H1598">
            <v>1305.49</v>
          </cell>
          <cell r="I1598">
            <v>1302.58</v>
          </cell>
          <cell r="J1598">
            <v>1302.58</v>
          </cell>
          <cell r="K1598">
            <v>1302.58</v>
          </cell>
          <cell r="L1598">
            <v>1302.58</v>
          </cell>
        </row>
        <row r="1600">
          <cell r="B1600" t="str">
            <v>Total  Sum. e Inst. de Valvula Exp. Aire 25o lb</v>
          </cell>
        </row>
        <row r="1601">
          <cell r="A1601" t="str">
            <v>A1144</v>
          </cell>
          <cell r="B1601" t="str">
            <v>Sum. e Inst. de Valv. adm/exp aire 125lb</v>
          </cell>
        </row>
        <row r="1602">
          <cell r="A1602">
            <v>1144000013</v>
          </cell>
          <cell r="B1602" t="str">
            <v>SUMINISTRO E INSTALACION DE VALVULA DE ADMISION Y EXPULSION DE AIRE DE 125 LBS. DE 13 MM. (1/2") DE DIAM. INCL.: LIMPIEZA E INSTALACION DE LA PIEZA; ASI CO MO PRUEBA HIDROSTATICA (JUNTO CON TUBERIA). INCLUYE TODO LO NECESARIO PARA SU CORRECTA EJECUCION.</v>
          </cell>
          <cell r="C1602" t="str">
            <v>PZA</v>
          </cell>
          <cell r="D1602">
            <v>1351.83</v>
          </cell>
          <cell r="E1602">
            <v>1351.83</v>
          </cell>
          <cell r="F1602">
            <v>1351.83</v>
          </cell>
          <cell r="G1602">
            <v>1351.83</v>
          </cell>
          <cell r="H1602">
            <v>1354.88</v>
          </cell>
          <cell r="I1602">
            <v>1351.96</v>
          </cell>
          <cell r="J1602">
            <v>1351.96</v>
          </cell>
          <cell r="K1602">
            <v>1351.96</v>
          </cell>
          <cell r="L1602">
            <v>1351.96</v>
          </cell>
        </row>
        <row r="1604">
          <cell r="A1604">
            <v>1144000023</v>
          </cell>
          <cell r="B1604" t="str">
            <v>SUMINISTRO E INSTALACION DE VALVULA DE ADMISION Y EXPULSION DE AIRE DE 125 LBS. DE 19 MM. (3/4") DE DIAM. INCL.: LIMPIEZA E INSTALACION DE LA PIEZA; ASI CO MO PRUEBA HIDROSTATICA (JUNTO CON TUBERIA) INCLUYE TODO LO NECESARIO PARA SU CORRECTA EJECUCION.</v>
          </cell>
          <cell r="C1604" t="str">
            <v>PZA</v>
          </cell>
          <cell r="D1604">
            <v>1351.83</v>
          </cell>
          <cell r="E1604">
            <v>1351.83</v>
          </cell>
          <cell r="F1604">
            <v>1351.83</v>
          </cell>
          <cell r="G1604">
            <v>1351.83</v>
          </cell>
          <cell r="H1604">
            <v>1354.88</v>
          </cell>
          <cell r="I1604">
            <v>1351.96</v>
          </cell>
          <cell r="J1604">
            <v>1351.96</v>
          </cell>
          <cell r="K1604">
            <v>1351.96</v>
          </cell>
          <cell r="L1604">
            <v>1351.96</v>
          </cell>
        </row>
        <row r="1606">
          <cell r="A1606">
            <v>1144000033</v>
          </cell>
          <cell r="B1606" t="str">
            <v>SUMINISTRO E INSTALACION DE VALVULA DE ADMISION Y EXPULSION DE AIRE DE 125 LBS. DE 25 MM. (1") DE DIAM. INCL.: LIMPIEZA E INSTALACION DE LA PIEZA; ASI CO MO PRUEBA HIDROSTATICA (JUNTO CON TUBERIA). INCLUYE TODO LO NECESARIO PARA SU CORRECTA EJECUCION.</v>
          </cell>
          <cell r="C1606" t="str">
            <v>PZA</v>
          </cell>
          <cell r="D1606">
            <v>1351.83</v>
          </cell>
          <cell r="E1606">
            <v>1351.83</v>
          </cell>
          <cell r="F1606">
            <v>1351.83</v>
          </cell>
          <cell r="G1606">
            <v>1351.83</v>
          </cell>
          <cell r="H1606">
            <v>1354.88</v>
          </cell>
          <cell r="I1606">
            <v>1351.96</v>
          </cell>
          <cell r="J1606">
            <v>1351.96</v>
          </cell>
          <cell r="K1606">
            <v>1351.96</v>
          </cell>
          <cell r="L1606">
            <v>1351.96</v>
          </cell>
        </row>
        <row r="1608">
          <cell r="B1608" t="str">
            <v>Total  Sum. e Inst. de Valv. adm/exp aire 125lb</v>
          </cell>
        </row>
        <row r="1609">
          <cell r="A1609" t="str">
            <v>A1145</v>
          </cell>
          <cell r="B1609" t="str">
            <v>Sum. e Inst. de Valv. adm/exp aire 250</v>
          </cell>
        </row>
        <row r="1610">
          <cell r="A1610">
            <v>1145000013</v>
          </cell>
          <cell r="B1610" t="str">
            <v>SUMINISTRO E INSTALACION DE VALVULA DE ADMISION Y EXPULSION DE AIRE DE 250 LBS. DE 13 MM. (1/2") DE DIAM. INCL.: LIMPIEZA E INSTALACION DE LA PIEZA; ASI CO MO PRUEBA HIDROSTATICA (JUNTO CON TUBERIA). INCLUYE TODO LO NECESARIO PARA SU CORRECTA EJECUCION.</v>
          </cell>
          <cell r="C1610" t="str">
            <v>PZA</v>
          </cell>
          <cell r="D1610">
            <v>1474.76</v>
          </cell>
          <cell r="E1610">
            <v>1474.76</v>
          </cell>
          <cell r="F1610">
            <v>1474.76</v>
          </cell>
          <cell r="G1610">
            <v>1474.76</v>
          </cell>
          <cell r="H1610">
            <v>1477.81</v>
          </cell>
          <cell r="I1610">
            <v>1474.89</v>
          </cell>
          <cell r="J1610">
            <v>1474.89</v>
          </cell>
          <cell r="K1610">
            <v>1474.89</v>
          </cell>
          <cell r="L1610">
            <v>1474.89</v>
          </cell>
        </row>
        <row r="1612">
          <cell r="A1612">
            <v>1145000023</v>
          </cell>
          <cell r="B1612" t="str">
            <v>SUMINISTRO E INSTALACION DE VALVULA DE ADMISION Y EXPULSION DE AIRE DE 250 LBS. DE 19 MM. (3/4") DE DIAM. INCL.: LIMPIEZA E INSTALACION DE LA PIEZA; ASI CO MO PRUEBA HIDROSTATICA (JUNTO CON TUBERIA). INCLUYE TODO LO NECESARIO PARA SU CORRECTA EJECUCION.</v>
          </cell>
          <cell r="C1612" t="str">
            <v>PZA</v>
          </cell>
          <cell r="D1612">
            <v>1474.76</v>
          </cell>
          <cell r="E1612">
            <v>1474.76</v>
          </cell>
          <cell r="F1612">
            <v>1474.76</v>
          </cell>
          <cell r="G1612">
            <v>1474.72</v>
          </cell>
          <cell r="H1612">
            <v>1477.81</v>
          </cell>
          <cell r="I1612">
            <v>1474.89</v>
          </cell>
          <cell r="J1612">
            <v>1474.89</v>
          </cell>
          <cell r="K1612">
            <v>1474.89</v>
          </cell>
          <cell r="L1612">
            <v>1474.89</v>
          </cell>
        </row>
        <row r="1614">
          <cell r="A1614">
            <v>1145000033</v>
          </cell>
          <cell r="B1614" t="str">
            <v>SUMINISTRO E INSTALACION DE VALVULA DE ADMISION Y EXPULSION DE AIRE DE 250 LBS. DE 25 MM. (1") DE DIAM. INCL.: LIMPIEZA E INSTALACION DE LA PIEZA; ASI CO MO PRUEBA HIDROSTATICA (JUNTO CON TUBERIA). INCLUYE TODO LO NECESARIO PARA SU CORRECTA EJECUCION.</v>
          </cell>
          <cell r="C1614" t="str">
            <v>PZA</v>
          </cell>
          <cell r="D1614">
            <v>1474.76</v>
          </cell>
          <cell r="E1614">
            <v>1474.76</v>
          </cell>
          <cell r="F1614">
            <v>1474.76</v>
          </cell>
          <cell r="G1614">
            <v>1474.76</v>
          </cell>
          <cell r="H1614">
            <v>1477.81</v>
          </cell>
          <cell r="I1614">
            <v>1474.89</v>
          </cell>
          <cell r="J1614">
            <v>1474.89</v>
          </cell>
          <cell r="K1614">
            <v>1474.89</v>
          </cell>
          <cell r="L1614">
            <v>1474.89</v>
          </cell>
        </row>
        <row r="1616">
          <cell r="B1616" t="str">
            <v>Total  Sum. e Inst. de Valv. adm/exp aire 250</v>
          </cell>
        </row>
        <row r="1617">
          <cell r="A1617" t="str">
            <v>A1146</v>
          </cell>
          <cell r="B1617" t="str">
            <v>Sum. e Inst. de Valv. combinada 125 lb</v>
          </cell>
        </row>
        <row r="1618">
          <cell r="A1618">
            <v>1146000013</v>
          </cell>
          <cell r="B1618" t="str">
            <v>SUMINISTRO E INSTALACION DE VALVULA COMBINADA DE 125 LBS DE 13 MM. (1/2") DE DIAM. INCL.: LIMPIEZA E INSTA LACION DE LA PIEZA; ASI COMO  PRUEBA  HIDROSTATICA (JUNTO CON TUBERIA). INCLUYE TODO LO NECESARIO PARA SU CORRECTA EJECUCION.</v>
          </cell>
          <cell r="C1618" t="str">
            <v>PZA</v>
          </cell>
          <cell r="D1618">
            <v>2298.37</v>
          </cell>
          <cell r="E1618">
            <v>2298.37</v>
          </cell>
          <cell r="F1618">
            <v>2298.37</v>
          </cell>
          <cell r="G1618">
            <v>2298.37</v>
          </cell>
          <cell r="H1618">
            <v>2301.4299999999998</v>
          </cell>
          <cell r="I1618">
            <v>2298.5</v>
          </cell>
          <cell r="J1618">
            <v>2298.5</v>
          </cell>
          <cell r="K1618">
            <v>2298.5</v>
          </cell>
          <cell r="L1618">
            <v>2298.5</v>
          </cell>
        </row>
        <row r="1620">
          <cell r="A1620">
            <v>1146000023</v>
          </cell>
          <cell r="B1620" t="str">
            <v>SUMINISTRO E INSTALACION DE VALVULA COMBINADA DE 125 LBS DE 25 MM. (1") DE DIAM. INCL.: LIMPIEZA E INSTALA CION DE LA PIEZA; ASI  COMO  PRUEBA  HIDROSTATICA (JUNTO CON TUBERIA). INCLUYE TODO LO NECESARIO PARA SU CORRECTA EJECUCION.</v>
          </cell>
          <cell r="C1620" t="str">
            <v>PZA</v>
          </cell>
          <cell r="D1620">
            <v>2298.37</v>
          </cell>
          <cell r="E1620">
            <v>2298.37</v>
          </cell>
          <cell r="F1620">
            <v>2298.37</v>
          </cell>
          <cell r="G1620">
            <v>2298.37</v>
          </cell>
          <cell r="H1620">
            <v>2301.4299999999998</v>
          </cell>
          <cell r="I1620">
            <v>2298.5</v>
          </cell>
          <cell r="J1620">
            <v>2298.5</v>
          </cell>
          <cell r="K1620">
            <v>2298.5</v>
          </cell>
          <cell r="L1620">
            <v>2298.5</v>
          </cell>
        </row>
        <row r="1622">
          <cell r="B1622" t="str">
            <v>Total  Sum. e Inst. de Valv. combinada 125 lb</v>
          </cell>
        </row>
        <row r="1623">
          <cell r="A1623" t="str">
            <v>A1147</v>
          </cell>
          <cell r="B1623" t="str">
            <v>Sum. e Inst. de Valv. combinada 250 lb</v>
          </cell>
        </row>
        <row r="1624">
          <cell r="A1624">
            <v>1147000013</v>
          </cell>
          <cell r="B1624" t="str">
            <v>SUMINISTRO E INSTALACION DE VALVULA COMBINADA DE 250 LBS DE 13 MM. (1/2") DE DIAM. INCL.: LIMPIEZA E INSTA LACION DE LA PIEZA; ASI COMO PRUEBA  HIDROSTATICA (JUNTO CON TUBERIA). INCLUYE TODO LO NECESARIO PARA SU CORRECTA EJECUCION.</v>
          </cell>
          <cell r="C1624" t="str">
            <v>PZA</v>
          </cell>
          <cell r="D1624">
            <v>1735.84</v>
          </cell>
          <cell r="E1624">
            <v>1735.84</v>
          </cell>
          <cell r="F1624">
            <v>1735.84</v>
          </cell>
          <cell r="G1624">
            <v>1735.84</v>
          </cell>
          <cell r="H1624">
            <v>1738.88</v>
          </cell>
          <cell r="I1624">
            <v>1735.96</v>
          </cell>
          <cell r="J1624">
            <v>1735.96</v>
          </cell>
          <cell r="K1624">
            <v>1735.96</v>
          </cell>
          <cell r="L1624">
            <v>1735.96</v>
          </cell>
        </row>
        <row r="1626">
          <cell r="A1626">
            <v>1147000023</v>
          </cell>
          <cell r="B1626" t="str">
            <v>SUMINISTRO E INSTALACION DE VALVULA COMBINADA DE 250 LBS DE 25 MM. (1") DE DIAM. INCL.: LIMPIEZA E INSTALA CION DE LA PIEZA;  ASI  COMO  PRUEBA  HIDROSTATICA INCLUYE TODO LO NECESARIO PARA SU CORRECTA EJECUCION.</v>
          </cell>
          <cell r="C1626" t="str">
            <v>PZA</v>
          </cell>
          <cell r="D1626">
            <v>1880.41</v>
          </cell>
          <cell r="E1626">
            <v>1880.41</v>
          </cell>
          <cell r="F1626">
            <v>1880.41</v>
          </cell>
          <cell r="G1626">
            <v>1880.41</v>
          </cell>
          <cell r="H1626">
            <v>1883.47</v>
          </cell>
          <cell r="I1626">
            <v>1880.54</v>
          </cell>
          <cell r="J1626">
            <v>1880.54</v>
          </cell>
          <cell r="K1626">
            <v>1880.54</v>
          </cell>
          <cell r="L1626">
            <v>1880.54</v>
          </cell>
        </row>
        <row r="1628">
          <cell r="B1628" t="str">
            <v>Total  Sum. e Inst. de Valv. combinada 250 lb</v>
          </cell>
        </row>
        <row r="1629">
          <cell r="A1629" t="str">
            <v>A1148</v>
          </cell>
          <cell r="B1629" t="str">
            <v>Sum. e Inst valv. Flotador Rosc 125 lb</v>
          </cell>
        </row>
        <row r="1630">
          <cell r="A1630">
            <v>1148000013</v>
          </cell>
          <cell r="B1630" t="str">
            <v>SUMINISTRO E INSTALACION DE VALVULA DE FLOTADOR ROSCABLE DE 125 LBS. DE 38 MM. (1 1/2") DE DIAM. INCL.: LIMPIEZA E INSTALACION DE LA PIEZA;  ASI  COMO PRUEBA HIDROSTATICA (JUNTO CON TUBERIA). INCLUYE TODO LO NECESARIO PARA SU CORRECTA EJECUCION.</v>
          </cell>
          <cell r="C1630" t="str">
            <v>PZA</v>
          </cell>
          <cell r="D1630">
            <v>10762.66</v>
          </cell>
          <cell r="E1630">
            <v>10762.66</v>
          </cell>
          <cell r="F1630">
            <v>10762.66</v>
          </cell>
          <cell r="G1630">
            <v>10762.66</v>
          </cell>
          <cell r="H1630">
            <v>10774.84</v>
          </cell>
          <cell r="I1630">
            <v>10763.16</v>
          </cell>
          <cell r="J1630">
            <v>10763.16</v>
          </cell>
          <cell r="K1630">
            <v>10763.16</v>
          </cell>
          <cell r="L1630">
            <v>10763.16</v>
          </cell>
        </row>
        <row r="1632">
          <cell r="A1632">
            <v>1148000023</v>
          </cell>
          <cell r="B1632" t="str">
            <v>SUMINISTRO E INSTALACION DE VALVULA DE FLOTADOR ROSCABLE DE 125 LBS. DE 51 MM. (2") DE DIAM. INCL.: LIMPIEZA E INSTALACION DE LA PIEZA; ASI COMO PRUEBA  HI DROSTATICA (JUNTO CON TUBERIA). INCLUYE TODO LO NECESARIO PARA SU CORRECTA EJECUCION.</v>
          </cell>
          <cell r="C1632" t="str">
            <v>PZA</v>
          </cell>
          <cell r="D1632">
            <v>10762.66</v>
          </cell>
          <cell r="E1632">
            <v>10762.66</v>
          </cell>
          <cell r="F1632">
            <v>10762.66</v>
          </cell>
          <cell r="G1632">
            <v>10762.66</v>
          </cell>
          <cell r="H1632">
            <v>10774.84</v>
          </cell>
          <cell r="I1632">
            <v>10763.16</v>
          </cell>
          <cell r="J1632">
            <v>10763.16</v>
          </cell>
          <cell r="K1632">
            <v>10763.16</v>
          </cell>
          <cell r="L1632">
            <v>10763.16</v>
          </cell>
        </row>
        <row r="1634">
          <cell r="A1634">
            <v>1148000033</v>
          </cell>
          <cell r="B1634" t="str">
            <v>SUMINISTRO E INSTALACION DE VALVULA DE FLOTADOR ROSCABLE DE 125 LBS. DE 63 MM. (2 1/2") DE DIAM. INCL.: LIM PIEZA E INSTALACION DE LA PIEZA; ASI  COMO  PRUEBA HIDROSTATICA (JUNTO CON TUBERIA). INCLUYE TODO LO NECESARIO PARA SU CORRECTA EJECUCION.</v>
          </cell>
          <cell r="C1634" t="str">
            <v>PZA</v>
          </cell>
          <cell r="D1634">
            <v>11429.59</v>
          </cell>
          <cell r="E1634">
            <v>11429.59</v>
          </cell>
          <cell r="F1634">
            <v>11429.59</v>
          </cell>
          <cell r="G1634">
            <v>11429.59</v>
          </cell>
          <cell r="H1634">
            <v>11441.77</v>
          </cell>
          <cell r="I1634">
            <v>11430.09</v>
          </cell>
          <cell r="J1634">
            <v>11430.09</v>
          </cell>
          <cell r="K1634">
            <v>11430.09</v>
          </cell>
          <cell r="L1634">
            <v>11430.09</v>
          </cell>
        </row>
        <row r="1636">
          <cell r="A1636">
            <v>1148000043</v>
          </cell>
          <cell r="B1636" t="str">
            <v>SUMINISTRO E INSTALACION DE VALVULA DE FLOTADOR ROSCABLE DE 125 LBS. DE 75 MM. (3") DE DIAM. INCL.: LIMPIE ZA E INSTALACION DE LA PIEZA; ASI COMO PRUEBA  HI DROSTATICA (JUNTO CON TUBERIA). INCLUYE TODO LO NECESARIO PARA SU CORRECTA EJECUCION.</v>
          </cell>
          <cell r="C1636" t="str">
            <v>PZA</v>
          </cell>
          <cell r="D1636">
            <v>11876.38</v>
          </cell>
          <cell r="E1636">
            <v>11876.38</v>
          </cell>
          <cell r="F1636">
            <v>11876.38</v>
          </cell>
          <cell r="G1636">
            <v>11876.38</v>
          </cell>
          <cell r="H1636">
            <v>11888.56</v>
          </cell>
          <cell r="I1636">
            <v>11876.89</v>
          </cell>
          <cell r="J1636">
            <v>11876.89</v>
          </cell>
          <cell r="K1636">
            <v>11876.89</v>
          </cell>
          <cell r="L1636">
            <v>11876.89</v>
          </cell>
        </row>
        <row r="1638">
          <cell r="B1638" t="str">
            <v>Total  Sum. e Inst valv. Flotador Rosc 125 lb</v>
          </cell>
        </row>
        <row r="1639">
          <cell r="A1639" t="str">
            <v>A1149</v>
          </cell>
          <cell r="B1639" t="str">
            <v>Sum. e Inst valv. Flotador Bridado 125 lb</v>
          </cell>
        </row>
        <row r="1640">
          <cell r="A1640">
            <v>1149000013</v>
          </cell>
          <cell r="B1640" t="str">
            <v>SUMINISTRO E INSTALACION DE VALVULA DE FLOTADOR BRIDADA DE 125 LBS. DE 100 MM. (4") DE DIAM. INCL.: LIMPIE ZA E INSTALACION DE  LA  PIEZA;  ASI  COMO  PRUEBA HIDROSTATICA (JUNTO CON TUBERIA). INCLUYE TODO LO NECESARIO PARA SU CORRECTA EJECUCION.</v>
          </cell>
          <cell r="C1640" t="str">
            <v>PZA</v>
          </cell>
          <cell r="D1640">
            <v>15623.4</v>
          </cell>
          <cell r="E1640">
            <v>15623.4</v>
          </cell>
          <cell r="F1640">
            <v>15623.4</v>
          </cell>
          <cell r="G1640">
            <v>15623.4</v>
          </cell>
          <cell r="H1640">
            <v>15658.92</v>
          </cell>
          <cell r="I1640">
            <v>15624.55</v>
          </cell>
          <cell r="J1640">
            <v>15624.55</v>
          </cell>
          <cell r="K1640">
            <v>15624.55</v>
          </cell>
          <cell r="L1640">
            <v>15624.55</v>
          </cell>
        </row>
        <row r="1642">
          <cell r="A1642">
            <v>1149000023</v>
          </cell>
          <cell r="B1642" t="str">
            <v>SUMINISTRO E INSTALACION DE VALVULA DE FLOTADOR BRIDADA DE 125 LBS. DE 150 MM. (6") DE DIAM. INCL.: LIMPIE ZA E INSTALACION DE  LA  PIEZA;  ASI  COMO  PRUEBA HIDROSTATICA (JUNTO CON TUBERIA) INCLUYE TODO LO NECESARIO PARA SU CORRECTA EJECUCION.</v>
          </cell>
          <cell r="C1642" t="str">
            <v>PZA</v>
          </cell>
          <cell r="D1642">
            <v>26723.85</v>
          </cell>
          <cell r="E1642">
            <v>26723.85</v>
          </cell>
          <cell r="F1642">
            <v>26723.85</v>
          </cell>
          <cell r="G1642">
            <v>26723.85</v>
          </cell>
          <cell r="H1642">
            <v>26759.37</v>
          </cell>
          <cell r="I1642">
            <v>26725</v>
          </cell>
          <cell r="J1642">
            <v>26725</v>
          </cell>
          <cell r="K1642">
            <v>26725</v>
          </cell>
          <cell r="L1642">
            <v>26725</v>
          </cell>
        </row>
        <row r="1644">
          <cell r="B1644" t="str">
            <v>Total  Sum. e Inst valv. Flotador Bridado 125 l</v>
          </cell>
        </row>
        <row r="1645">
          <cell r="A1645" t="str">
            <v>A1150</v>
          </cell>
          <cell r="B1645" t="str">
            <v>Sum. e Inst. de valv. contra Golpe de Ariete 125 lb</v>
          </cell>
        </row>
        <row r="1646">
          <cell r="A1646">
            <v>1150000013</v>
          </cell>
          <cell r="B1646" t="str">
            <v>SUMINISTRO E INSTALACION DE VALVULA CONTRA GOLPE DE ARIE TE DE 125 LBS. DE 25 MM. (1") DE DIAM. INCL.: LIM PIEZA E INSTALACION DE LA PIEZA; ASI COMO PRUEBA HIDROSTATICA (JUNTO CON TUBERIA). INCLUYE TODO LO NECESARIO PARA SU CORRECTA EJECUCION.</v>
          </cell>
          <cell r="C1646" t="str">
            <v>PZA</v>
          </cell>
          <cell r="D1646">
            <v>13082.69</v>
          </cell>
          <cell r="E1646">
            <v>13082.69</v>
          </cell>
          <cell r="F1646">
            <v>13082.69</v>
          </cell>
          <cell r="G1646">
            <v>13082.69</v>
          </cell>
          <cell r="H1646">
            <v>13120.77</v>
          </cell>
          <cell r="I1646">
            <v>13084.28</v>
          </cell>
          <cell r="J1646">
            <v>13084.28</v>
          </cell>
          <cell r="K1646">
            <v>13084.28</v>
          </cell>
          <cell r="L1646">
            <v>13084.28</v>
          </cell>
        </row>
        <row r="1648">
          <cell r="A1648">
            <v>1150000023</v>
          </cell>
          <cell r="B1648" t="str">
            <v>SUMINISTRO E INSTALACION DE VALVULA CONTRA GOLPE DE ARIE TE DE 125 LBS. DE 38 MM. (1 1/2") DE DIAM. INCL.: LIMPIEZA E INSTALACION DE LA PIEZA; ASI COMO PRUEBA HIDROSTATICA (JUNTO CON TUBERIA). INCLUYE TODO LO NECESARIO PARA SU CORRECTA EJECUCION.</v>
          </cell>
          <cell r="C1648" t="str">
            <v>PZA</v>
          </cell>
          <cell r="D1648">
            <v>13082.67</v>
          </cell>
          <cell r="E1648">
            <v>13082.67</v>
          </cell>
          <cell r="F1648">
            <v>13082.67</v>
          </cell>
          <cell r="G1648">
            <v>13082.67</v>
          </cell>
          <cell r="H1648">
            <v>13120.74</v>
          </cell>
          <cell r="I1648">
            <v>13084.26</v>
          </cell>
          <cell r="J1648">
            <v>13084.26</v>
          </cell>
          <cell r="K1648">
            <v>13084.26</v>
          </cell>
          <cell r="L1648">
            <v>13084.26</v>
          </cell>
        </row>
        <row r="1650">
          <cell r="A1650">
            <v>1150000033</v>
          </cell>
          <cell r="B1650" t="str">
            <v>SUMINISTRO E INSTALACION DE VALVULA CONTRA GOLPE DE ARIE TE DE 125 LBS. DE 51 MM. (2") DE DIAM. INCL.: LIM PIEZA E INSTALACION DE LA PIEZA; ASI COMO PRUEBA HIDROSTATICA (JUNTO CON TUBERIA). INCLUYE TODO LO NECESARIO PARA SU CORRECTA EJECUCION.</v>
          </cell>
          <cell r="C1650" t="str">
            <v>PZA</v>
          </cell>
          <cell r="D1650">
            <v>14654.35</v>
          </cell>
          <cell r="E1650">
            <v>14654.35</v>
          </cell>
          <cell r="F1650">
            <v>14654.35</v>
          </cell>
          <cell r="G1650">
            <v>14654.35</v>
          </cell>
          <cell r="H1650">
            <v>14692.44</v>
          </cell>
          <cell r="I1650">
            <v>14655.95</v>
          </cell>
          <cell r="J1650">
            <v>14655.95</v>
          </cell>
          <cell r="K1650">
            <v>14655.95</v>
          </cell>
          <cell r="L1650">
            <v>14655.95</v>
          </cell>
        </row>
        <row r="1652">
          <cell r="B1652" t="str">
            <v>Total  Sum. e Inst. de valv. contra Ariete 125l</v>
          </cell>
        </row>
        <row r="1653">
          <cell r="A1653" t="str">
            <v>A1151</v>
          </cell>
          <cell r="B1653" t="str">
            <v>Sum. e Inst. de valv. contra Golpe de Ariete 250lb</v>
          </cell>
        </row>
        <row r="1654">
          <cell r="A1654">
            <v>1151000013</v>
          </cell>
          <cell r="B1654" t="str">
            <v>SUMINISTRO E INSTALACION DE VALVULA CONTRA GOLPE DE ARIE TE DE 250 LBS. DE 25 MM. (1") DE DIAM. INCL.: LIM PIEZA E INSTALACION DE LA PIEZA; ASI COMO PRUEBA HIDROSTATICA (JUNTO CON TUBERIA). INCLUYE TODO LO NECESARIO PARA SU CORRECTA EJECUCION.</v>
          </cell>
          <cell r="C1654" t="str">
            <v>PZA</v>
          </cell>
          <cell r="D1654">
            <v>16532.830000000002</v>
          </cell>
          <cell r="E1654">
            <v>16532.830000000002</v>
          </cell>
          <cell r="F1654">
            <v>16532.830000000002</v>
          </cell>
          <cell r="G1654">
            <v>16532.830000000002</v>
          </cell>
          <cell r="H1654">
            <v>16570.900000000001</v>
          </cell>
          <cell r="I1654">
            <v>16534.419999999998</v>
          </cell>
          <cell r="J1654">
            <v>16534.419999999998</v>
          </cell>
          <cell r="K1654">
            <v>16534.419999999998</v>
          </cell>
          <cell r="L1654">
            <v>16534.419999999998</v>
          </cell>
        </row>
        <row r="1656">
          <cell r="A1656">
            <v>1151000023</v>
          </cell>
          <cell r="B1656" t="str">
            <v>SUMINISTRO E INSTALACION DE VALVULA CONTRA GOLPE DE ARIETE 250 LBS. DE 38MM  (1 1/2") DE DIAM INCL: LIMPIEZA E INSTALACION DE LA PIEZA; ASI COMO PRUE BA HIDROSTATICA (JUNTO CON TUBERIA). INCLUYE TODO LO NECESARIO PARA SU CORRECTA EJECUCION.</v>
          </cell>
          <cell r="C1656" t="str">
            <v>PZA</v>
          </cell>
          <cell r="D1656">
            <v>16532.830000000002</v>
          </cell>
          <cell r="E1656">
            <v>16532.830000000002</v>
          </cell>
          <cell r="F1656">
            <v>16532.830000000002</v>
          </cell>
          <cell r="G1656">
            <v>16532.830000000002</v>
          </cell>
          <cell r="H1656">
            <v>16570.900000000001</v>
          </cell>
          <cell r="I1656">
            <v>16534.419999999998</v>
          </cell>
          <cell r="J1656">
            <v>16534.419999999998</v>
          </cell>
          <cell r="K1656">
            <v>16534.419999999998</v>
          </cell>
          <cell r="L1656">
            <v>16534.419999999998</v>
          </cell>
        </row>
        <row r="1658">
          <cell r="A1658">
            <v>1151000033</v>
          </cell>
          <cell r="B1658" t="str">
            <v>SUMINISTRO E INSTALACION DE VALVULA CONTRA GOLPE DE ARIE TE DE 250 LBS. DE 51 MM. (2") DE DIAM. INCL.: LIM PIEZA E INSTALACION DE LA PIEZA; ASI COMO  PRUEBA HIDROSTATICA (JUNTO CON TUBERIA). INCLUYE TODO LO NECESARIO PARA SU CORRECTA EJECUCION.</v>
          </cell>
          <cell r="C1658" t="str">
            <v>PZA</v>
          </cell>
          <cell r="D1658">
            <v>16532.830000000002</v>
          </cell>
          <cell r="E1658">
            <v>16532.830000000002</v>
          </cell>
          <cell r="F1658">
            <v>16532.830000000002</v>
          </cell>
          <cell r="G1658">
            <v>16532.830000000002</v>
          </cell>
          <cell r="H1658">
            <v>16570.900000000001</v>
          </cell>
          <cell r="I1658">
            <v>16534.419999999998</v>
          </cell>
          <cell r="J1658">
            <v>16534.419999999998</v>
          </cell>
          <cell r="K1658">
            <v>16534.419999999998</v>
          </cell>
          <cell r="L1658">
            <v>16534.419999999998</v>
          </cell>
        </row>
        <row r="1660">
          <cell r="B1660" t="str">
            <v>Total  Sum. e Inst. de valv. contra Ariete 250l</v>
          </cell>
        </row>
        <row r="1661">
          <cell r="A1661" t="str">
            <v>A1152</v>
          </cell>
          <cell r="B1661" t="str">
            <v>Manometros Equipos de Cloracion</v>
          </cell>
        </row>
        <row r="1662">
          <cell r="A1662" t="str">
            <v>A115201</v>
          </cell>
          <cell r="B1662" t="str">
            <v>Sum. e Inst. de Manometros</v>
          </cell>
        </row>
        <row r="1663">
          <cell r="A1663">
            <v>1152000013</v>
          </cell>
          <cell r="B1663" t="str">
            <v>SUMINISTRO E INSTALACION DE MANOMETRO TIPO BOURDON DE 13 MM. (1/2") DE DIAMETRO, CARATULA DE 3" o 4" CON RANGO DE 0.00  A 7.00 KG/CM2; INCLUYE:  ACARREOS,  FLETES,  MANIOBRAS, HERRAMIENTA MENOR Y MANO DE OBRA. INCLUYE TODO LO NECESARIO PARA SU CORRECTA EJ</v>
          </cell>
          <cell r="C1663" t="str">
            <v>PZA</v>
          </cell>
          <cell r="D1663">
            <v>519.34</v>
          </cell>
          <cell r="E1663">
            <v>519.34</v>
          </cell>
          <cell r="F1663">
            <v>519.34</v>
          </cell>
          <cell r="G1663">
            <v>519.34</v>
          </cell>
          <cell r="H1663">
            <v>537.77</v>
          </cell>
          <cell r="I1663">
            <v>520.13</v>
          </cell>
          <cell r="J1663">
            <v>520.13</v>
          </cell>
          <cell r="K1663">
            <v>520.13</v>
          </cell>
          <cell r="L1663">
            <v>520.13</v>
          </cell>
        </row>
        <row r="1665">
          <cell r="A1665">
            <v>1152000023</v>
          </cell>
          <cell r="B1665" t="str">
            <v>SUMINISTRO E INSTALACION DE MANOMETRO TIPO BOURDON DE 13 MM. (1/2") DE DIAM., CARATULA 3" o 4" CON RANGO DE 0.00-14.00 KG/CM2; INCLUYE: ACARREOS, FLETES, MANIOBRAS, HERRAMIENTA MENOR Y MANO DE OBRA. INCLUYE TODO LO NECESARIO PARA SU CORRECTA EJECUCION.</v>
          </cell>
          <cell r="C1665" t="str">
            <v>PZA</v>
          </cell>
          <cell r="D1665">
            <v>537.16999999999996</v>
          </cell>
          <cell r="E1665">
            <v>537.16999999999996</v>
          </cell>
          <cell r="F1665">
            <v>537.16999999999996</v>
          </cell>
          <cell r="G1665">
            <v>537.16999999999996</v>
          </cell>
          <cell r="H1665">
            <v>560.21</v>
          </cell>
          <cell r="I1665">
            <v>538.15</v>
          </cell>
          <cell r="J1665">
            <v>538.15</v>
          </cell>
          <cell r="K1665">
            <v>538.15</v>
          </cell>
          <cell r="L1665">
            <v>538.15</v>
          </cell>
        </row>
        <row r="1667">
          <cell r="B1667" t="str">
            <v>Total  Sum. e Inst. de Manometros</v>
          </cell>
        </row>
        <row r="1668">
          <cell r="A1668" t="str">
            <v>A115202</v>
          </cell>
          <cell r="B1668" t="str">
            <v>Equipo de Cloracion</v>
          </cell>
        </row>
        <row r="1669">
          <cell r="A1669">
            <v>1152000033</v>
          </cell>
          <cell r="B1669" t="str">
            <v>SUMINISTRO, INSTALACION  DE EQUIPO DE CLORACION  MARCA RAINBOW MODELO 300-29X CON ENTRADA DE AGUA LIMPIA DE 1/2" Y SALIDA DE SOLUCION DE 1/2" INCL.: ACCESORIOS, PARA INSTALARSE EN TANQUE DE ALMACENAMIENTO DE AGUA,  NO INCLUYE LA CASETA DE PROTECCION. INCL</v>
          </cell>
          <cell r="C1669" t="str">
            <v>PZA</v>
          </cell>
          <cell r="D1669">
            <v>5577.36</v>
          </cell>
          <cell r="E1669">
            <v>5577.36</v>
          </cell>
          <cell r="F1669">
            <v>5577.36</v>
          </cell>
          <cell r="G1669">
            <v>5577.36</v>
          </cell>
          <cell r="H1669">
            <v>5761.67</v>
          </cell>
          <cell r="I1669">
            <v>5585.24</v>
          </cell>
          <cell r="J1669">
            <v>5585.24</v>
          </cell>
          <cell r="K1669">
            <v>5585.24</v>
          </cell>
          <cell r="L1669">
            <v>5585.24</v>
          </cell>
        </row>
        <row r="1671">
          <cell r="A1671">
            <v>1152000043</v>
          </cell>
          <cell r="B1671" t="str">
            <v>SUMINISTRO DE HIPOCLORITO DE CALCIO AL 65% (EN TABLETAS),INCLUYE:ACARREOS,FLETES,ALMACENAJES Y MANIOBRAS   INCLUYE TODO LO NECESARIO PARA SU CORRECTA EJECUCION.</v>
          </cell>
          <cell r="C1671" t="str">
            <v>Kg</v>
          </cell>
          <cell r="D1671">
            <v>78.08</v>
          </cell>
          <cell r="E1671">
            <v>78.08</v>
          </cell>
          <cell r="F1671">
            <v>78.08</v>
          </cell>
          <cell r="G1671">
            <v>78.08</v>
          </cell>
          <cell r="H1671">
            <v>78.08</v>
          </cell>
          <cell r="I1671">
            <v>78.08</v>
          </cell>
          <cell r="J1671">
            <v>78.08</v>
          </cell>
          <cell r="K1671">
            <v>78.08</v>
          </cell>
          <cell r="L1671">
            <v>78.08</v>
          </cell>
        </row>
        <row r="1673">
          <cell r="B1673" t="str">
            <v>Total  Equipo de Cloracion</v>
          </cell>
        </row>
        <row r="1674">
          <cell r="A1674" t="str">
            <v>A115203</v>
          </cell>
          <cell r="B1674" t="str">
            <v>Sum. materiales para Toma Domiciliaria</v>
          </cell>
        </row>
        <row r="1675">
          <cell r="A1675">
            <v>1152000053</v>
          </cell>
          <cell r="B1675" t="str">
            <v>SUMINISTRO Y COLOCACION DE  MATERIALES  PARA TOMA DOMICILIARIA TIPO  RURAL INCLUYE: SUJETADOR PVC, 1.2M NIPLE FoGo, COPLE REFORZ FoGo LLAVE DE NARIZ DE TODO LAS PIEZAS DE 13mm DE DIAMETRO INCLUYE TODO LO NECESARIO PARA SU CORRECTA EJECUCION.</v>
          </cell>
          <cell r="C1675" t="str">
            <v>Toma</v>
          </cell>
          <cell r="D1675">
            <v>330.88</v>
          </cell>
          <cell r="E1675">
            <v>330.88</v>
          </cell>
          <cell r="F1675">
            <v>330.88</v>
          </cell>
          <cell r="G1675">
            <v>330.88</v>
          </cell>
          <cell r="H1675">
            <v>376.95</v>
          </cell>
          <cell r="I1675">
            <v>332.85</v>
          </cell>
          <cell r="J1675">
            <v>332.85</v>
          </cell>
          <cell r="K1675">
            <v>332.85</v>
          </cell>
          <cell r="L1675">
            <v>332.85</v>
          </cell>
        </row>
        <row r="1677">
          <cell r="B1677" t="str">
            <v>Total  Sum. materiales para Toma Domiciliaria</v>
          </cell>
        </row>
        <row r="1678">
          <cell r="A1678" t="str">
            <v>A115204</v>
          </cell>
          <cell r="B1678" t="str">
            <v>Tapa lamina, Escalera, Codos Forjados y Abrazaderas</v>
          </cell>
        </row>
        <row r="1679">
          <cell r="A1679">
            <v>1152000063</v>
          </cell>
          <cell r="B1679" t="str">
            <v>SUMINISTRO E INSTALACION DE TAPA DE LAMINA CAL. 10 CON MARCO Y CONTRAMARCO DE ANGULO DE 2"X 1/4" DE ESPESOR, DIMENSIONES DE 60X60 CMS. INCLUYE: BISAGRAS PORTACANDADO, SOLDADURA Y PINTURA ANTICORROSIVA. INCLUYE TODO LO NECESARIO PARA SU CORRECTA EJECUCION.</v>
          </cell>
          <cell r="C1679" t="str">
            <v>PZA</v>
          </cell>
          <cell r="D1679">
            <v>907.7</v>
          </cell>
          <cell r="E1679">
            <v>907.7</v>
          </cell>
          <cell r="F1679">
            <v>907.7</v>
          </cell>
          <cell r="G1679">
            <v>907.7</v>
          </cell>
          <cell r="H1679">
            <v>1041.3800000000001</v>
          </cell>
          <cell r="I1679">
            <v>911.88</v>
          </cell>
          <cell r="J1679">
            <v>911.88</v>
          </cell>
          <cell r="K1679">
            <v>911.88</v>
          </cell>
          <cell r="L1679">
            <v>911.88</v>
          </cell>
        </row>
        <row r="1681">
          <cell r="A1681">
            <v>1152000073</v>
          </cell>
          <cell r="B1681" t="str">
            <v>SUMINISTRO E INSTALACION DE ESCALERA MARINA CON VARILLA DE 5/8" DE DIAMETRO, ESCALONES CON DESARRO LLO DE 135.00 CMS. EMPOTRADAS AL MURO Y CON SEPARA CION DE 35.00 CMS., INCL.: PINTURA ANTICORROSIVA. INCLUYE TODO LO NECESARIO PARA SU CORRECTA EJECUCION.</v>
          </cell>
          <cell r="C1681" t="str">
            <v>M</v>
          </cell>
          <cell r="D1681">
            <v>438.04</v>
          </cell>
          <cell r="E1681">
            <v>438.04</v>
          </cell>
          <cell r="F1681">
            <v>438.04</v>
          </cell>
          <cell r="G1681">
            <v>438.04</v>
          </cell>
          <cell r="H1681">
            <v>556.70000000000005</v>
          </cell>
          <cell r="I1681">
            <v>441.86</v>
          </cell>
          <cell r="J1681">
            <v>441.6</v>
          </cell>
          <cell r="K1681">
            <v>441.6</v>
          </cell>
          <cell r="L1681">
            <v>441.6</v>
          </cell>
        </row>
        <row r="1683">
          <cell r="A1683">
            <v>1152000083</v>
          </cell>
          <cell r="B1683" t="str">
            <v>SUMINISTRO Y COLOCACION DE MALLA TIPO MOSQUITERO GALVANIZADA. INCLUYE TODO LO NECESARIO PARA SU CORRECTA EJECUCION.</v>
          </cell>
          <cell r="C1683" t="str">
            <v>M2</v>
          </cell>
          <cell r="D1683">
            <v>59.99</v>
          </cell>
          <cell r="E1683">
            <v>59.99</v>
          </cell>
          <cell r="F1683">
            <v>59.99</v>
          </cell>
          <cell r="G1683">
            <v>59.99</v>
          </cell>
          <cell r="H1683">
            <v>69.2</v>
          </cell>
          <cell r="I1683">
            <v>60.39</v>
          </cell>
          <cell r="J1683">
            <v>60.39</v>
          </cell>
          <cell r="K1683">
            <v>60.39</v>
          </cell>
          <cell r="L1683">
            <v>60.39</v>
          </cell>
        </row>
        <row r="1685">
          <cell r="A1685">
            <v>1152000093</v>
          </cell>
          <cell r="B1685" t="str">
            <v>RELLENO ASFALTICO EN JUNTA DE DILATACION CON UNA SECCION DE 2X6 CMS. INCL.: MATERIAL ASFALTICO. INCLUYE TODO LO NECESARIO PARA SU CORRECTA EJECUCION.</v>
          </cell>
          <cell r="C1685" t="str">
            <v>M</v>
          </cell>
          <cell r="D1685">
            <v>15.28</v>
          </cell>
          <cell r="E1685">
            <v>15.28</v>
          </cell>
          <cell r="F1685">
            <v>15.28</v>
          </cell>
          <cell r="G1685">
            <v>15.28</v>
          </cell>
          <cell r="H1685">
            <v>24.05</v>
          </cell>
          <cell r="I1685">
            <v>15.64</v>
          </cell>
          <cell r="J1685">
            <v>15.42</v>
          </cell>
          <cell r="K1685">
            <v>15.42</v>
          </cell>
          <cell r="L1685">
            <v>15.42</v>
          </cell>
        </row>
        <row r="1687">
          <cell r="A1687">
            <v>1152000103</v>
          </cell>
          <cell r="B1687" t="str">
            <v>CODO FORJADO EN OBRA DE FO.GO. MENORES DE 45G. INCLUYE MATERIAL PARA CALENTAR LA TUBERIA Y ARENA PARA EL LLENADO DE LA MISMA DE 1 1/2" DE DIAMETRO. INCLUYE TODO LO NECESARIO PARA SU CORRECTA EJECUCION.</v>
          </cell>
          <cell r="C1687" t="str">
            <v>PZA</v>
          </cell>
          <cell r="D1687">
            <v>102.89</v>
          </cell>
          <cell r="E1687">
            <v>102.89</v>
          </cell>
          <cell r="F1687">
            <v>102.89</v>
          </cell>
          <cell r="G1687">
            <v>102.89</v>
          </cell>
          <cell r="H1687">
            <v>112.06</v>
          </cell>
          <cell r="I1687">
            <v>105.59</v>
          </cell>
          <cell r="J1687">
            <v>103.16</v>
          </cell>
          <cell r="K1687">
            <v>103.16</v>
          </cell>
          <cell r="L1687">
            <v>103.16</v>
          </cell>
        </row>
        <row r="1689">
          <cell r="A1689">
            <v>1152000113</v>
          </cell>
          <cell r="B1689" t="str">
            <v>CODO FORJADO EN OBRA DE FO.GO. MENORES DE 45G. INCLUYE MATERIAL PARA CALENTAR LA TUBERIA Y ARENA PARA EL LLENADO DE LA MISMA DE 2" DE DIAMETRO. INCLUYE TODO LO NECESARIO PARA SU CORRECTA EJECUCION.</v>
          </cell>
          <cell r="C1689" t="str">
            <v>PZA</v>
          </cell>
          <cell r="D1689">
            <v>119.59</v>
          </cell>
          <cell r="E1689">
            <v>119.59</v>
          </cell>
          <cell r="F1689">
            <v>119.59</v>
          </cell>
          <cell r="G1689">
            <v>119.59</v>
          </cell>
          <cell r="H1689">
            <v>129.75</v>
          </cell>
          <cell r="I1689">
            <v>123.08</v>
          </cell>
          <cell r="J1689">
            <v>119.88</v>
          </cell>
          <cell r="K1689">
            <v>119.88</v>
          </cell>
          <cell r="L1689">
            <v>119.88</v>
          </cell>
        </row>
        <row r="1691">
          <cell r="A1691">
            <v>1152000123</v>
          </cell>
          <cell r="B1691" t="str">
            <v>CODO FORJADO EN OBRA DE FO.GO. MENORES DE 45G. INCLUYE MATERIAL PARA CALENTAR LA TUBERIA Y ARENA PARA EL LLENADO DE LA MISMA DE 2 1/2" DE DIAMETRO. INCLUYE TODO LO NECESARIO PARA SU CORRECTA EJECUCION.</v>
          </cell>
          <cell r="C1691" t="str">
            <v>PZA</v>
          </cell>
          <cell r="D1691">
            <v>152.81</v>
          </cell>
          <cell r="E1691">
            <v>152.81</v>
          </cell>
          <cell r="F1691">
            <v>152.81</v>
          </cell>
          <cell r="G1691">
            <v>152.81</v>
          </cell>
          <cell r="H1691">
            <v>163.96</v>
          </cell>
          <cell r="I1691">
            <v>157.09</v>
          </cell>
          <cell r="J1691">
            <v>153.07</v>
          </cell>
          <cell r="K1691">
            <v>153.07</v>
          </cell>
          <cell r="L1691">
            <v>153.07</v>
          </cell>
        </row>
        <row r="1693">
          <cell r="A1693">
            <v>1152000133</v>
          </cell>
          <cell r="B1693" t="str">
            <v>CODO FORJADO EN OBRA DE FO.GO. MENORES DE 45G. INCLUYE MATERIAL PARA CALENTAR LA TUBERIA Y ARENA PA RA EL LLENADO DE LA MISMA DE 3" DE DIAMETRO. INCLUYE TODO LO NECESARIO PARA SU CORRECTA EJECUCION.</v>
          </cell>
          <cell r="C1693" t="str">
            <v>PZA</v>
          </cell>
          <cell r="D1693">
            <v>184.28</v>
          </cell>
          <cell r="E1693">
            <v>184.28</v>
          </cell>
          <cell r="F1693">
            <v>184.28</v>
          </cell>
          <cell r="G1693">
            <v>184.28</v>
          </cell>
          <cell r="H1693">
            <v>196.42</v>
          </cell>
          <cell r="I1693">
            <v>189.35</v>
          </cell>
          <cell r="J1693">
            <v>184.54</v>
          </cell>
          <cell r="K1693">
            <v>184.54</v>
          </cell>
          <cell r="L1693">
            <v>184.54</v>
          </cell>
        </row>
        <row r="1695">
          <cell r="A1695">
            <v>1152000143</v>
          </cell>
          <cell r="B1695" t="str">
            <v>CODO FORJADO EN OBRA DE FO.GO. MENORES DE 45G. INCLUYE MATERIAL PARA CALENTAR LA TUBERIA Y ARENA PA RA EL LLENADO DE LA MISMA DE 4" DE DIAMETRO. INCLUYE TODO LO NECESARIO PARA SU CORRECTA EJECUCION.</v>
          </cell>
          <cell r="C1695" t="str">
            <v>PZA</v>
          </cell>
          <cell r="D1695">
            <v>241.18</v>
          </cell>
          <cell r="E1695">
            <v>241.18</v>
          </cell>
          <cell r="F1695">
            <v>241.18</v>
          </cell>
          <cell r="G1695">
            <v>241.18</v>
          </cell>
          <cell r="H1695">
            <v>255.34</v>
          </cell>
          <cell r="I1695">
            <v>247.88</v>
          </cell>
          <cell r="J1695">
            <v>241.45</v>
          </cell>
          <cell r="K1695">
            <v>241.45</v>
          </cell>
          <cell r="L1695">
            <v>241.45</v>
          </cell>
        </row>
        <row r="1697">
          <cell r="A1697">
            <v>1152000153</v>
          </cell>
          <cell r="B1697" t="str">
            <v>SUM. E INSTALACION DE ABRAZADERA TIPO, OMEGA DE 2" X1/4" DE ESPESOR Y 60 CMS. DE DESARROLLO EN APOYO DE CONCRETO, INCLUYE: 2 BIRLOS DE ACERO DE 3/4"X6". INCLUYE TODO LO NECESARIO PARA SU CORRECTA EJECUCION.</v>
          </cell>
          <cell r="C1697" t="str">
            <v>PZA</v>
          </cell>
          <cell r="D1697">
            <v>146.93</v>
          </cell>
          <cell r="E1697">
            <v>146.93</v>
          </cell>
          <cell r="F1697">
            <v>146.93</v>
          </cell>
          <cell r="G1697">
            <v>146.93</v>
          </cell>
          <cell r="H1697">
            <v>180.37</v>
          </cell>
          <cell r="I1697">
            <v>148</v>
          </cell>
          <cell r="J1697">
            <v>148</v>
          </cell>
          <cell r="K1697">
            <v>148</v>
          </cell>
          <cell r="L1697">
            <v>148</v>
          </cell>
        </row>
        <row r="1699">
          <cell r="A1699">
            <v>1152000173</v>
          </cell>
          <cell r="B1699" t="str">
            <v>SUM. Y COLOCACION DE ABRAZADERA FORJADA TIPO OMEGA CON SOLERA DE 2"X3/16" DE ESPESOR Y CON DESARROLLO DE 50 CMS. EN APOYO DE CONCRETO, INCLUYE: 2 BIRLOS DE ACERO CON TUERCA DE 3/8"X6" DE DIAMETRO. INCLUYE TODO LO NECESARIO PARA SU CORRECTA EJECUCION.</v>
          </cell>
          <cell r="C1699" t="str">
            <v>PZA</v>
          </cell>
          <cell r="D1699">
            <v>126.82</v>
          </cell>
          <cell r="E1699">
            <v>126.82</v>
          </cell>
          <cell r="F1699">
            <v>126.82</v>
          </cell>
          <cell r="G1699">
            <v>126.82</v>
          </cell>
          <cell r="H1699">
            <v>160.26</v>
          </cell>
          <cell r="I1699">
            <v>127.88</v>
          </cell>
          <cell r="J1699">
            <v>127.88</v>
          </cell>
          <cell r="K1699">
            <v>127.88</v>
          </cell>
          <cell r="L1699">
            <v>127.88</v>
          </cell>
        </row>
        <row r="1701">
          <cell r="B1701" t="str">
            <v xml:space="preserve">Total  Tapa lamina, Escalera, Codos Forjados y </v>
          </cell>
        </row>
        <row r="1703">
          <cell r="B1703" t="str">
            <v>Total  Manometros Equipos de Cloracion</v>
          </cell>
        </row>
        <row r="1704">
          <cell r="B1704" t="str">
            <v>Total  Agua Potable</v>
          </cell>
        </row>
        <row r="1705">
          <cell r="A1705" t="str">
            <v>A12</v>
          </cell>
          <cell r="B1705" t="str">
            <v>Alcantarillado</v>
          </cell>
        </row>
        <row r="1706">
          <cell r="A1706" t="str">
            <v>A1201</v>
          </cell>
          <cell r="B1706" t="str">
            <v>Sum. de Tuberia de Concreto Simple</v>
          </cell>
        </row>
        <row r="1707">
          <cell r="A1707">
            <v>1201000013</v>
          </cell>
          <cell r="B1707" t="str">
            <v>SUMINISTRO DE TUBERIA DE CONCRETO SIMPLE 15 CMS DE DIAMETRO. INCLUYE TODO LO NECESARIO PARA SU CORRECTA EJECUCION.</v>
          </cell>
          <cell r="C1707" t="str">
            <v>PZA</v>
          </cell>
          <cell r="D1707">
            <v>57.11</v>
          </cell>
          <cell r="E1707">
            <v>57.11</v>
          </cell>
          <cell r="F1707">
            <v>57.11</v>
          </cell>
          <cell r="G1707">
            <v>57.11</v>
          </cell>
          <cell r="H1707">
            <v>57.11</v>
          </cell>
          <cell r="I1707">
            <v>57.11</v>
          </cell>
          <cell r="J1707">
            <v>57.11</v>
          </cell>
          <cell r="K1707">
            <v>57.11</v>
          </cell>
          <cell r="L1707">
            <v>57.11</v>
          </cell>
        </row>
        <row r="1709">
          <cell r="A1709">
            <v>1201000023</v>
          </cell>
          <cell r="B1709" t="str">
            <v>SUMINISTRO DE TUBERIA DE CONCRETO SIMPLE 20 CMS DE DIAMETRO. INCLUYE TODO LO NECESARIO PARA SU CORRECTA EJECUCION.</v>
          </cell>
          <cell r="C1709" t="str">
            <v>PZA</v>
          </cell>
          <cell r="D1709">
            <v>66.61</v>
          </cell>
          <cell r="E1709">
            <v>66.61</v>
          </cell>
          <cell r="F1709">
            <v>66.61</v>
          </cell>
          <cell r="G1709">
            <v>66.61</v>
          </cell>
          <cell r="H1709">
            <v>66.61</v>
          </cell>
          <cell r="I1709">
            <v>66.61</v>
          </cell>
          <cell r="J1709">
            <v>66.61</v>
          </cell>
          <cell r="K1709">
            <v>66.61</v>
          </cell>
          <cell r="L1709">
            <v>66.61</v>
          </cell>
        </row>
        <row r="1711">
          <cell r="A1711">
            <v>1201000033</v>
          </cell>
          <cell r="B1711" t="str">
            <v>SUMINISTRO DE TUBERIA DE CONCRETO SIMPLE 25 CMS DE DIAMETRO. INCLUYE TODO LO NECESARIO PARA SU CORRECTA EJECUCION.</v>
          </cell>
          <cell r="C1711" t="str">
            <v>PZA</v>
          </cell>
          <cell r="D1711">
            <v>82.48</v>
          </cell>
          <cell r="E1711">
            <v>82.48</v>
          </cell>
          <cell r="F1711">
            <v>82.48</v>
          </cell>
          <cell r="G1711">
            <v>82.48</v>
          </cell>
          <cell r="H1711">
            <v>82.48</v>
          </cell>
          <cell r="I1711">
            <v>82.48</v>
          </cell>
          <cell r="J1711">
            <v>82.48</v>
          </cell>
          <cell r="K1711">
            <v>82.48</v>
          </cell>
          <cell r="L1711">
            <v>82.48</v>
          </cell>
        </row>
        <row r="1713">
          <cell r="A1713">
            <v>1201000043</v>
          </cell>
          <cell r="B1713" t="str">
            <v>SUMINISTRO DE TUBERIA DE CONCRETO SIMPLE 30 CM DE DIAMETRO. INCLUYE TODO LO NECESARIO PARA SU CORRECTA EJECUCION.</v>
          </cell>
          <cell r="C1713" t="str">
            <v>PZA</v>
          </cell>
          <cell r="D1713">
            <v>111.04</v>
          </cell>
          <cell r="E1713">
            <v>111.04</v>
          </cell>
          <cell r="F1713">
            <v>111.04</v>
          </cell>
          <cell r="G1713">
            <v>111.04</v>
          </cell>
          <cell r="H1713">
            <v>111.04</v>
          </cell>
          <cell r="I1713">
            <v>111.04</v>
          </cell>
          <cell r="J1713">
            <v>111.04</v>
          </cell>
          <cell r="K1713">
            <v>111.04</v>
          </cell>
          <cell r="L1713">
            <v>111.04</v>
          </cell>
        </row>
        <row r="1715">
          <cell r="A1715">
            <v>1201000053</v>
          </cell>
          <cell r="B1715" t="str">
            <v>SUMINISTRO DE TUBERIA DE CONCRETO SIMPLE 38 CMS DE DIAMETRO. INCLUYE TODO LO NECESARIO PARA SU CORRECTA EJECUCION.</v>
          </cell>
          <cell r="C1715" t="str">
            <v>PZA</v>
          </cell>
          <cell r="D1715">
            <v>158.63</v>
          </cell>
          <cell r="E1715">
            <v>158.63</v>
          </cell>
          <cell r="F1715">
            <v>158.63</v>
          </cell>
          <cell r="G1715">
            <v>158.63</v>
          </cell>
          <cell r="H1715">
            <v>158.63</v>
          </cell>
          <cell r="I1715">
            <v>158.63</v>
          </cell>
          <cell r="J1715">
            <v>158.63</v>
          </cell>
          <cell r="K1715">
            <v>158.63</v>
          </cell>
          <cell r="L1715">
            <v>158.63</v>
          </cell>
        </row>
        <row r="1717">
          <cell r="A1717">
            <v>1201000063</v>
          </cell>
          <cell r="B1717" t="str">
            <v>SUMINISTRO DE TUBERIA DE CONCRETO SIMPLE 45 CMS DE DIAMETRO. INCLUYE TODO LO NECESARIO PARA SU CORRECTA EJECUCION.</v>
          </cell>
          <cell r="C1717" t="str">
            <v>PZA</v>
          </cell>
          <cell r="D1717">
            <v>253.8</v>
          </cell>
          <cell r="E1717">
            <v>253.8</v>
          </cell>
          <cell r="F1717">
            <v>253.8</v>
          </cell>
          <cell r="G1717">
            <v>253.8</v>
          </cell>
          <cell r="H1717">
            <v>253.8</v>
          </cell>
          <cell r="I1717">
            <v>253.8</v>
          </cell>
          <cell r="J1717">
            <v>253.8</v>
          </cell>
          <cell r="K1717">
            <v>253.8</v>
          </cell>
          <cell r="L1717">
            <v>253.8</v>
          </cell>
        </row>
        <row r="1719">
          <cell r="B1719" t="str">
            <v>Total  Sum. de Tuberia de Concreto Simple</v>
          </cell>
        </row>
        <row r="1720">
          <cell r="A1720" t="str">
            <v>A1202</v>
          </cell>
          <cell r="B1720" t="str">
            <v>Sum. de Tuberia de Concreto Reforzado</v>
          </cell>
        </row>
        <row r="1721">
          <cell r="A1721">
            <v>1202000013</v>
          </cell>
          <cell r="B1721" t="str">
            <v>SUMINISTRO DE TUBERIA DE CONCRETO REFORZADO F'C= 280 KG/CM2. DE 61 CMS. DE DIAMETRO. INCLUYE TODO LO NECESARIO PARA SU CORRECTA EJECUCION.</v>
          </cell>
          <cell r="C1721" t="str">
            <v>PZA</v>
          </cell>
          <cell r="D1721">
            <v>960.01</v>
          </cell>
          <cell r="E1721">
            <v>960.01</v>
          </cell>
          <cell r="F1721">
            <v>960.01</v>
          </cell>
          <cell r="G1721">
            <v>960.01</v>
          </cell>
          <cell r="H1721">
            <v>960.01</v>
          </cell>
          <cell r="I1721">
            <v>960.01</v>
          </cell>
          <cell r="J1721">
            <v>960.01</v>
          </cell>
          <cell r="K1721">
            <v>960.01</v>
          </cell>
          <cell r="L1721">
            <v>960.01</v>
          </cell>
        </row>
        <row r="1723">
          <cell r="A1723">
            <v>1202000023</v>
          </cell>
          <cell r="B1723" t="str">
            <v>SUMINISTRO DE TUBERIA DE CONCRETO REFORZADO F'C= 280 KG/CM2. DE 76 CMS. DE DIAMETRO. INCLUYE TODO LO NECESARIO PARA SU CORRECTA EJECUCION.</v>
          </cell>
          <cell r="C1723" t="str">
            <v>PZA</v>
          </cell>
          <cell r="D1723">
            <v>1280</v>
          </cell>
          <cell r="E1723">
            <v>1280</v>
          </cell>
          <cell r="F1723">
            <v>1280</v>
          </cell>
          <cell r="G1723">
            <v>1280</v>
          </cell>
          <cell r="H1723">
            <v>1280</v>
          </cell>
          <cell r="I1723">
            <v>1280</v>
          </cell>
          <cell r="J1723">
            <v>1280</v>
          </cell>
          <cell r="K1723">
            <v>1280</v>
          </cell>
          <cell r="L1723">
            <v>1280</v>
          </cell>
        </row>
        <row r="1725">
          <cell r="A1725">
            <v>1202000033</v>
          </cell>
          <cell r="B1725" t="str">
            <v>SUMINISTRO DE TUBERIA DE CONCRETO REFORZADO F'C= 280 KG/CM2. DE 90 CMS. DE DIAMETRO. INCLUYE TODO LO NECESARIO PARA SU CORRECTA EJECUCION.</v>
          </cell>
          <cell r="C1725" t="str">
            <v>PZA</v>
          </cell>
          <cell r="D1725">
            <v>1717.76</v>
          </cell>
          <cell r="E1725">
            <v>1717.76</v>
          </cell>
          <cell r="F1725">
            <v>1717.76</v>
          </cell>
          <cell r="G1725">
            <v>1717.76</v>
          </cell>
          <cell r="H1725">
            <v>1717.76</v>
          </cell>
          <cell r="I1725">
            <v>1717.76</v>
          </cell>
          <cell r="J1725">
            <v>1717.76</v>
          </cell>
          <cell r="K1725">
            <v>1717.76</v>
          </cell>
          <cell r="L1725">
            <v>1717.76</v>
          </cell>
        </row>
        <row r="1727">
          <cell r="A1727">
            <v>1202000043</v>
          </cell>
          <cell r="B1727" t="str">
            <v>SUMINISTRO DE TUBERIA DE CONCRETO REFORZADO F'C= 280 KG/CM2. DE 107 CMS. DE DIAMETRO. INCLUYE TODO LO NECESARIO PARA SU CORRECTA EJECUCION.</v>
          </cell>
          <cell r="C1727" t="str">
            <v>PZA</v>
          </cell>
          <cell r="D1727">
            <v>2186.23</v>
          </cell>
          <cell r="E1727">
            <v>2186.23</v>
          </cell>
          <cell r="F1727">
            <v>2186.23</v>
          </cell>
          <cell r="G1727">
            <v>2186.23</v>
          </cell>
          <cell r="H1727">
            <v>2186.23</v>
          </cell>
          <cell r="I1727">
            <v>2186.23</v>
          </cell>
          <cell r="J1727">
            <v>2186.23</v>
          </cell>
          <cell r="K1727">
            <v>2186.23</v>
          </cell>
          <cell r="L1727">
            <v>2186.23</v>
          </cell>
        </row>
        <row r="1729">
          <cell r="A1729">
            <v>1202000053</v>
          </cell>
          <cell r="B1729" t="str">
            <v>SUMINISTRO DE TUBERIA DE CONCRETO REFORZADO F'C= 280 KG/CM2. DE 122 CMS. DE DIAMETRO. INCLUYE TODO LO NECESARIO PARA SU CORRECTA EJECUCION.</v>
          </cell>
          <cell r="C1729" t="str">
            <v>PZA</v>
          </cell>
          <cell r="D1729">
            <v>2654.71</v>
          </cell>
          <cell r="E1729">
            <v>2654.71</v>
          </cell>
          <cell r="F1729">
            <v>2654.71</v>
          </cell>
          <cell r="G1729">
            <v>2654.71</v>
          </cell>
          <cell r="H1729">
            <v>2654.71</v>
          </cell>
          <cell r="I1729">
            <v>2654.71</v>
          </cell>
          <cell r="J1729">
            <v>2654.71</v>
          </cell>
          <cell r="K1729">
            <v>2654.71</v>
          </cell>
          <cell r="L1729">
            <v>2654.71</v>
          </cell>
        </row>
        <row r="1731">
          <cell r="A1731">
            <v>1202000063</v>
          </cell>
          <cell r="B1731" t="str">
            <v>SUMINISTRO DE TUBERIA DE CONCRETO REFORZADO F'C= 280 KG/CM2. DE 150CMS. DE DIAMETRO. INCLUYE TODO LO NECESARIO PARA SU CORRECTA EJECUCION.</v>
          </cell>
          <cell r="C1731" t="str">
            <v>PZA</v>
          </cell>
          <cell r="D1731">
            <v>5129.8500000000004</v>
          </cell>
          <cell r="E1731">
            <v>5129.8500000000004</v>
          </cell>
          <cell r="F1731">
            <v>5129.8500000000004</v>
          </cell>
          <cell r="G1731">
            <v>5129.8500000000004</v>
          </cell>
          <cell r="H1731">
            <v>5129.8500000000004</v>
          </cell>
          <cell r="I1731">
            <v>5129.8500000000004</v>
          </cell>
          <cell r="J1731">
            <v>5129.8500000000004</v>
          </cell>
          <cell r="K1731">
            <v>5129.8500000000004</v>
          </cell>
          <cell r="L1731">
            <v>5129.8500000000004</v>
          </cell>
        </row>
        <row r="1733">
          <cell r="B1733" t="str">
            <v>Total  Sum. de Tuberia de Concreto Reforzado</v>
          </cell>
        </row>
        <row r="1734">
          <cell r="A1734" t="str">
            <v>A1203</v>
          </cell>
          <cell r="B1734" t="str">
            <v>Inst. de Tuberia de Concreto Simple</v>
          </cell>
        </row>
        <row r="1735">
          <cell r="A1735">
            <v>1203000013</v>
          </cell>
          <cell r="B1735" t="str">
            <v>INSTALACION DE TUBERIAS DE CONCRETO SIMPLE INCLUYE: MANIOBRAS LOCALES, BAJADO, INSTALACION, JUNTEO CON MORTERO CEMENTO-ARENA 1:3. DE 15 CM. DE DIAMETRO INCLUYE TODO LO NECESARIO PARA SU CORRECTA EJECUCION.</v>
          </cell>
          <cell r="C1735" t="str">
            <v>M</v>
          </cell>
          <cell r="D1735">
            <v>25.28</v>
          </cell>
          <cell r="E1735">
            <v>25.28</v>
          </cell>
          <cell r="F1735">
            <v>25.28</v>
          </cell>
          <cell r="G1735">
            <v>25.28</v>
          </cell>
          <cell r="H1735">
            <v>37.64</v>
          </cell>
          <cell r="I1735">
            <v>25.8</v>
          </cell>
          <cell r="J1735">
            <v>25.55</v>
          </cell>
          <cell r="K1735">
            <v>25.55</v>
          </cell>
          <cell r="L1735">
            <v>25.55</v>
          </cell>
        </row>
        <row r="1737">
          <cell r="A1737">
            <v>1203000023</v>
          </cell>
          <cell r="B1737" t="str">
            <v>INSTALACION DE TUBERIAS DE CONCRETO SIMPLE INCLUYE: MANIOBRAS LOCALES, BAJADO, INSTALACION, JUNTEO CON MORTERO CEMENTO-ARENA 1:3. DE 20 CM. DE DIAMETRO INCLUYE TODO LO NECESARIO PARA SU CORRECTA EJECUCION.</v>
          </cell>
          <cell r="C1737" t="str">
            <v>M</v>
          </cell>
          <cell r="D1737">
            <v>32.479999999999997</v>
          </cell>
          <cell r="E1737">
            <v>32.479999999999997</v>
          </cell>
          <cell r="F1737">
            <v>32.479999999999997</v>
          </cell>
          <cell r="G1737">
            <v>32.479999999999997</v>
          </cell>
          <cell r="H1737">
            <v>47.77</v>
          </cell>
          <cell r="I1737">
            <v>33.47</v>
          </cell>
          <cell r="J1737">
            <v>32.799999999999997</v>
          </cell>
          <cell r="K1737">
            <v>32.799999999999997</v>
          </cell>
          <cell r="L1737">
            <v>32.799999999999997</v>
          </cell>
        </row>
        <row r="1739">
          <cell r="A1739">
            <v>1203000033</v>
          </cell>
          <cell r="B1739" t="str">
            <v>INSTALACION DE TUBERIAS DE CONCRETO SIMPLE INCLUYE: MANIOBRAS LOCALES, BAJADO, INSTALACION, JUNTEO CON MORTERO CEMENTO-ARENA 1:3. DE 25 CM. DE DIAMETRO INCLUYE TODO LO NECESARIO PARA SU CORRECTA EJECUCION.</v>
          </cell>
          <cell r="C1739" t="str">
            <v>M</v>
          </cell>
          <cell r="D1739">
            <v>40.700000000000003</v>
          </cell>
          <cell r="E1739">
            <v>40.700000000000003</v>
          </cell>
          <cell r="F1739">
            <v>40.700000000000003</v>
          </cell>
          <cell r="G1739">
            <v>40.700000000000003</v>
          </cell>
          <cell r="H1739">
            <v>59.85</v>
          </cell>
          <cell r="I1739">
            <v>41.95</v>
          </cell>
          <cell r="J1739">
            <v>41.1</v>
          </cell>
          <cell r="K1739">
            <v>41.1</v>
          </cell>
          <cell r="L1739">
            <v>41.1</v>
          </cell>
        </row>
        <row r="1741">
          <cell r="A1741">
            <v>1203000043</v>
          </cell>
          <cell r="B1741" t="str">
            <v>INSTALACION DE TUBERIAS DE CONCRETO SIMPLE INCLUYE: MANIOBRAS LOCALES, BAJADO, INSTALACION, JUNTEO CON MORTERO CEMENTO-ARENA 1:3. DE 30 CM. DE DIAMETRO INCLUYE TODO LO NECESARIO PARA SU CORRECTA EJECUCION.</v>
          </cell>
          <cell r="C1741" t="str">
            <v>M</v>
          </cell>
          <cell r="D1741">
            <v>53.55</v>
          </cell>
          <cell r="E1741">
            <v>53.55</v>
          </cell>
          <cell r="F1741">
            <v>53.55</v>
          </cell>
          <cell r="G1741">
            <v>53.55</v>
          </cell>
          <cell r="H1741">
            <v>78.92</v>
          </cell>
          <cell r="I1741">
            <v>55.09</v>
          </cell>
          <cell r="J1741">
            <v>54.09</v>
          </cell>
          <cell r="K1741">
            <v>54.09</v>
          </cell>
          <cell r="L1741">
            <v>54.09</v>
          </cell>
        </row>
        <row r="1743">
          <cell r="A1743">
            <v>1203000053</v>
          </cell>
          <cell r="B1743" t="str">
            <v>INSTALACION DE TUBERIAS DE CONCRETO SIMPLE INCLUYE: MANIOBRAS LOCALES, BAJADO, INSTALACION, JUNTEO CON MORTERO CEMENTO-ARENA 1:3. DE 38 CM. DE DIAMETRO INCLUYE TODO LO NECESARIO PARA SU CORRECTA EJECUCION.</v>
          </cell>
          <cell r="C1743" t="str">
            <v>M</v>
          </cell>
          <cell r="D1743">
            <v>138.38999999999999</v>
          </cell>
          <cell r="E1743">
            <v>138.38999999999999</v>
          </cell>
          <cell r="F1743">
            <v>138.38999999999999</v>
          </cell>
          <cell r="G1743">
            <v>138.38999999999999</v>
          </cell>
          <cell r="H1743">
            <v>190.37</v>
          </cell>
          <cell r="I1743">
            <v>141.12</v>
          </cell>
          <cell r="J1743">
            <v>139.81</v>
          </cell>
          <cell r="K1743">
            <v>139.81</v>
          </cell>
          <cell r="L1743">
            <v>139.81</v>
          </cell>
        </row>
        <row r="1745">
          <cell r="A1745">
            <v>1203000063</v>
          </cell>
          <cell r="B1745" t="str">
            <v>INSTALACION DE TUBERIAS DE CONCRETO SIMPLE INCLUYE: MANIOBRAS LOCALES, BAJADO, INSTALACION, JUNTEO CON MORTERO CEMENTO-ARENA 1:3. DE 45 CM. DE DIAMETRO INCLUYE TODO LO NECESARIO PARA SU CORRECTA EJECUCION.</v>
          </cell>
          <cell r="C1745" t="str">
            <v>M</v>
          </cell>
          <cell r="D1745">
            <v>152.82</v>
          </cell>
          <cell r="E1745">
            <v>152.82</v>
          </cell>
          <cell r="F1745">
            <v>152.82</v>
          </cell>
          <cell r="G1745">
            <v>152.82</v>
          </cell>
          <cell r="H1745">
            <v>210.12</v>
          </cell>
          <cell r="I1745">
            <v>155.91999999999999</v>
          </cell>
          <cell r="J1745">
            <v>154.41</v>
          </cell>
          <cell r="K1745">
            <v>154.41</v>
          </cell>
          <cell r="L1745">
            <v>154.41</v>
          </cell>
        </row>
        <row r="1747">
          <cell r="A1747">
            <v>1203000073</v>
          </cell>
          <cell r="B1747" t="str">
            <v>INSTALACION DE TUBERIA DE CONCRETO REFORZADO, INCLUYE: MANIOBRAS LOCALES BAJADO, INSTALACION JUNTEO CON MORTERO CEMENTO-ARENA 1:3 DE: 61 CM. DE DIAMETRO INCLUYE TODO LO NECESARIO PARA SU CORRECTA EJECUCION.</v>
          </cell>
          <cell r="C1747" t="str">
            <v>M</v>
          </cell>
          <cell r="D1747">
            <v>192.7</v>
          </cell>
          <cell r="E1747">
            <v>192.7</v>
          </cell>
          <cell r="F1747">
            <v>192.7</v>
          </cell>
          <cell r="G1747">
            <v>192.7</v>
          </cell>
          <cell r="H1747">
            <v>236.98</v>
          </cell>
          <cell r="I1747">
            <v>198.93</v>
          </cell>
          <cell r="J1747">
            <v>194.29</v>
          </cell>
          <cell r="K1747">
            <v>194.29</v>
          </cell>
          <cell r="L1747">
            <v>194.29</v>
          </cell>
        </row>
        <row r="1749">
          <cell r="A1749">
            <v>1203000075</v>
          </cell>
          <cell r="B1749" t="str">
            <v>INSTALACION DE TUBERIA DE CONCRETO REFORZADO, INCLUYE: MANIOBRAS LOCALES BAJADO, INSTALACION JUNTEO CON MORTERO CEMENTO-ARENA 1:3 DE: 76 CM. DE DIAMETRO INCLUYE TODO LO NECESARIO PARA SU CORRECTA EJECUCION.</v>
          </cell>
          <cell r="C1749" t="str">
            <v>M</v>
          </cell>
          <cell r="D1749">
            <v>267.22000000000003</v>
          </cell>
          <cell r="E1749">
            <v>267.22000000000003</v>
          </cell>
          <cell r="F1749">
            <v>267.22000000000003</v>
          </cell>
          <cell r="G1749">
            <v>267.22000000000003</v>
          </cell>
          <cell r="H1749">
            <v>329.8</v>
          </cell>
          <cell r="I1749">
            <v>275.26</v>
          </cell>
          <cell r="J1749">
            <v>269.49</v>
          </cell>
          <cell r="K1749">
            <v>269.49</v>
          </cell>
          <cell r="L1749">
            <v>269.49</v>
          </cell>
        </row>
        <row r="1751">
          <cell r="A1751">
            <v>1203000093</v>
          </cell>
          <cell r="B1751" t="str">
            <v>INSTALACION DE TUBERIA DE CONCRETO REFORZADO, INCLUYE MANIOBRAS LOCALES BAJADO, INSTALACION JUNTEO CON MORTERO CEMENTO-ARENA 1:3 DE: 91 CM. DE DIAMETRO INCLUYE TODO LO NECESARIO PARA SU CORRECTA EJECUCION.</v>
          </cell>
          <cell r="C1751" t="str">
            <v>M</v>
          </cell>
          <cell r="D1751">
            <v>334.76</v>
          </cell>
          <cell r="E1751">
            <v>334.76</v>
          </cell>
          <cell r="F1751">
            <v>334.76</v>
          </cell>
          <cell r="G1751">
            <v>334.76</v>
          </cell>
          <cell r="H1751">
            <v>413.12</v>
          </cell>
          <cell r="I1751">
            <v>344.53</v>
          </cell>
          <cell r="J1751">
            <v>337.62</v>
          </cell>
          <cell r="K1751">
            <v>337.62</v>
          </cell>
          <cell r="L1751">
            <v>337.62</v>
          </cell>
        </row>
        <row r="1753">
          <cell r="A1753">
            <v>1203000103</v>
          </cell>
          <cell r="B1753" t="str">
            <v>INSTALACION DE TUBERIA DE CONCRETO REFORZADO, INCLUYE MANIOBRAS LOCALES BAJADO, INSTALACION JUNTEO CON MORTERO CEMENTO-ARENA 1:3 DE: 107 CM. DE DIAMETRO INCLUYE TODO LO NECESARIO PARA SU CORRECTA EJECUCION.</v>
          </cell>
          <cell r="C1753" t="str">
            <v>M</v>
          </cell>
          <cell r="D1753">
            <v>377.37</v>
          </cell>
          <cell r="E1753">
            <v>377.37</v>
          </cell>
          <cell r="F1753">
            <v>377.37</v>
          </cell>
          <cell r="G1753">
            <v>377.37</v>
          </cell>
          <cell r="H1753">
            <v>462.31</v>
          </cell>
          <cell r="I1753">
            <v>388.6</v>
          </cell>
          <cell r="J1753">
            <v>380.49</v>
          </cell>
          <cell r="K1753">
            <v>380.49</v>
          </cell>
          <cell r="L1753">
            <v>380.49</v>
          </cell>
        </row>
        <row r="1755">
          <cell r="A1755">
            <v>1203000113</v>
          </cell>
          <cell r="B1755" t="str">
            <v>INSTALACION DE TUBERIA DE CONCRETO REFORZADO, INCLUYE MANIOBRAS LOCALES BAJADO, INSTALACION JUNTEO CON MORTERO CEMENTO-ARENA 1:3 DE: 122 CM. DE DIAMETRO INCLUYE TODO LO NECESARIO PARA SU CORRECTA EJECUCION.</v>
          </cell>
          <cell r="C1755" t="str">
            <v>M</v>
          </cell>
          <cell r="D1755">
            <v>458.15</v>
          </cell>
          <cell r="E1755">
            <v>458.15</v>
          </cell>
          <cell r="F1755">
            <v>458.15</v>
          </cell>
          <cell r="G1755">
            <v>458.15</v>
          </cell>
          <cell r="H1755">
            <v>571.16</v>
          </cell>
          <cell r="I1755">
            <v>471.11</v>
          </cell>
          <cell r="J1755">
            <v>461.87</v>
          </cell>
          <cell r="K1755">
            <v>461.87</v>
          </cell>
          <cell r="L1755">
            <v>461.87</v>
          </cell>
        </row>
        <row r="1757">
          <cell r="A1757">
            <v>1203000123</v>
          </cell>
          <cell r="B1757" t="str">
            <v>INSTALACION DE TUBERIA DE CONCRETO REFORZADO, INCLUYE MANIOBRAS LOCALES BAJADO, INSTALACION JUNTEO CON MORTERO CEMENTO-ARENA 1:3 DE: 150 CM. DE DIAMETRO INCLUYE TODO LO NECESARIO PARA SU CORRECTA EJECUCION.</v>
          </cell>
          <cell r="C1757" t="str">
            <v>M</v>
          </cell>
          <cell r="D1757">
            <v>575.88</v>
          </cell>
          <cell r="E1757">
            <v>575.88</v>
          </cell>
          <cell r="F1757">
            <v>575.88</v>
          </cell>
          <cell r="G1757">
            <v>575.88</v>
          </cell>
          <cell r="H1757">
            <v>718.17</v>
          </cell>
          <cell r="I1757">
            <v>592.1</v>
          </cell>
          <cell r="J1757">
            <v>580.59</v>
          </cell>
          <cell r="K1757">
            <v>580.59</v>
          </cell>
          <cell r="L1757">
            <v>580.59</v>
          </cell>
        </row>
        <row r="1759">
          <cell r="B1759" t="str">
            <v>Total  Inst. de Tuberia de Concreto Simple</v>
          </cell>
        </row>
        <row r="1760">
          <cell r="A1760" t="str">
            <v>A1205</v>
          </cell>
          <cell r="B1760" t="str">
            <v>Pozos de Visita</v>
          </cell>
        </row>
        <row r="1761">
          <cell r="A1761">
            <v>1205000143</v>
          </cell>
          <cell r="B1761" t="str">
            <v xml:space="preserve">POZO  DE VISITA DE: 1.25M. DE PROFUNDIDAD, PARA TUBO DE 15-30CM DE DIÁMETRO,  CON BASE CIRCULAR DE 0.9 M. DE DIÁMETRO INTERIOR. CONSTRUIDO A BASE DE TABIQUE ROJO RECOCIDO CON DIMENSIONES DE 5.5X13X28 CM. ASENTADO CON MEZCLA DE CEMENTO ARENA EN PROPORCIÓN </v>
          </cell>
          <cell r="C1761" t="str">
            <v>PZA</v>
          </cell>
          <cell r="D1761">
            <v>2717.29</v>
          </cell>
          <cell r="E1761">
            <v>2717.29</v>
          </cell>
          <cell r="F1761">
            <v>2717.29</v>
          </cell>
          <cell r="G1761">
            <v>2717.29</v>
          </cell>
          <cell r="H1761">
            <v>3464.36</v>
          </cell>
          <cell r="I1761">
            <v>2886.11</v>
          </cell>
          <cell r="J1761">
            <v>2729.17</v>
          </cell>
          <cell r="K1761">
            <v>2729.17</v>
          </cell>
          <cell r="L1761">
            <v>2729.17</v>
          </cell>
        </row>
        <row r="1763">
          <cell r="A1763">
            <v>1205000153</v>
          </cell>
          <cell r="B1763" t="str">
            <v>POZO  DE  VISITA  DE: 1.5M. DE PROFUNDIDAD, PARA TUBO DE 15-30CM DE DIÁMETRO,  CON BASE CIRCULAR DE 0.9 M. DE DIÁMETRO INTERIOR. CONSTRUIDO A BASE DE TABIQUE ROJO RECOCIDO CON DIMENSIONES DE 5.5X13X28 CM. ASENTADO CON MEZCLA DE CEMENTO ARENA EN PROPORCIÓN</v>
          </cell>
          <cell r="C1763" t="str">
            <v>PZA</v>
          </cell>
          <cell r="D1763">
            <v>3077.09</v>
          </cell>
          <cell r="E1763">
            <v>3077.09</v>
          </cell>
          <cell r="F1763">
            <v>3077.09</v>
          </cell>
          <cell r="G1763">
            <v>3077.09</v>
          </cell>
          <cell r="H1763">
            <v>3929.14</v>
          </cell>
          <cell r="I1763">
            <v>3267.19</v>
          </cell>
          <cell r="J1763">
            <v>3090.73</v>
          </cell>
          <cell r="K1763">
            <v>3090.73</v>
          </cell>
          <cell r="L1763">
            <v>3090.73</v>
          </cell>
        </row>
        <row r="1765">
          <cell r="A1765">
            <v>1205000163</v>
          </cell>
          <cell r="B1765" t="str">
            <v>POZO DE VISITA DE: 2M. DE PROFUNDIDAD, PARA TUBO DE 15-30CM DE DIÁMETRO,  CON BASE CIRCULAR DE 0.9 M. DE DIÁMETRO INTERIOR. CONSTRUIDO A BASE DE TABIQUE ROJO RECOCIDO CON DIMENSIONES DE 5.5X13X28 CM. ASENTADO CON MEZCLA DE CEMENTO ARENA EN PROPORCIÓN DE 1</v>
          </cell>
          <cell r="C1765" t="str">
            <v>PZA</v>
          </cell>
          <cell r="D1765">
            <v>3815.64</v>
          </cell>
          <cell r="E1765">
            <v>3815.64</v>
          </cell>
          <cell r="F1765">
            <v>3815.64</v>
          </cell>
          <cell r="G1765">
            <v>3815.64</v>
          </cell>
          <cell r="H1765">
            <v>4879.93</v>
          </cell>
          <cell r="I1765">
            <v>4048.42</v>
          </cell>
          <cell r="J1765">
            <v>3832.91</v>
          </cell>
          <cell r="K1765">
            <v>3832.91</v>
          </cell>
          <cell r="L1765">
            <v>3832.91</v>
          </cell>
        </row>
        <row r="1767">
          <cell r="A1767">
            <v>1205000173</v>
          </cell>
          <cell r="B1767" t="str">
            <v>POZO  DE  VISITA  DE: 2.5M. DE PROFUNDIDAD, PARA TUBO DE 15-30CM DE DIÁMETRO,  CON BASE CIRCULAR DE 1.2 M. DE DIÁMETRO INTERIOR. CONSTRUIDO A BASE DE TABIQUE ROJO RECOCIDO CON DIMENSIONES DE 5.5X13X28 CM. ASENTADO CON MEZCLA DE CEMENTO ARENA EN PROPORCIÓN</v>
          </cell>
          <cell r="C1767" t="str">
            <v>PZA</v>
          </cell>
          <cell r="D1767">
            <v>5980.01</v>
          </cell>
          <cell r="E1767">
            <v>5980.01</v>
          </cell>
          <cell r="F1767">
            <v>5980.01</v>
          </cell>
          <cell r="G1767">
            <v>5980.01</v>
          </cell>
          <cell r="H1767">
            <v>7648.85</v>
          </cell>
          <cell r="I1767">
            <v>6342.68</v>
          </cell>
          <cell r="J1767">
            <v>6007.14</v>
          </cell>
          <cell r="K1767">
            <v>6007.14</v>
          </cell>
          <cell r="L1767">
            <v>6007.14</v>
          </cell>
        </row>
        <row r="1769">
          <cell r="A1769">
            <v>1205000183</v>
          </cell>
          <cell r="B1769" t="str">
            <v>POZO DE VISITA DE: 3M. DE PROFUNDIDAD, PARA TUBO DE 15-30CM DE DIÁMETRO,  CON BASE CIRCULAR DE 1.2 M. DE DIÁMETRO INTERIOR. CONSTRUIDO A BASE DE TABIQUE ROJO RECOCIDO CON DIMENSIONES DE 5.5X13X28 CM. ASENTADO CON MEZCLA DE CEMENTO ARENA EN PROPORCIÓN DE 1</v>
          </cell>
          <cell r="C1769" t="str">
            <v>PZA</v>
          </cell>
          <cell r="D1769">
            <v>6967.86</v>
          </cell>
          <cell r="E1769">
            <v>6967.86</v>
          </cell>
          <cell r="F1769">
            <v>6967.86</v>
          </cell>
          <cell r="G1769">
            <v>6967.86</v>
          </cell>
          <cell r="H1769">
            <v>8923.34</v>
          </cell>
          <cell r="I1769">
            <v>7388.47</v>
          </cell>
          <cell r="J1769">
            <v>6999.84</v>
          </cell>
          <cell r="K1769">
            <v>6999.84</v>
          </cell>
          <cell r="L1769">
            <v>6999.84</v>
          </cell>
        </row>
        <row r="1771">
          <cell r="A1771">
            <v>1205000193</v>
          </cell>
          <cell r="B1771" t="str">
            <v>POZO  DE  VISITA  DE: 3.5M. DE PROFUNDIDAD, PARA TUBO DE 15-30CM DE DIÁMETRO,  CON BASE CIRCULAR DE 1.2 M. DE DIÁMETRO INTERIOR. CONSTRUIDO A BASE DE TABIQUE ROJO RECOCIDO CON DIMENSIONES DE 5.5X13X28 CM. ASENTADO CON MEZCLA DE CEMENTO ARENA EN PROPORCIÓN</v>
          </cell>
          <cell r="C1771" t="str">
            <v>PZA</v>
          </cell>
          <cell r="D1771">
            <v>8129.94</v>
          </cell>
          <cell r="E1771">
            <v>8129.94</v>
          </cell>
          <cell r="F1771">
            <v>8129.94</v>
          </cell>
          <cell r="G1771">
            <v>8129.94</v>
          </cell>
          <cell r="H1771">
            <v>10422.61</v>
          </cell>
          <cell r="I1771">
            <v>8618.7000000000007</v>
          </cell>
          <cell r="J1771">
            <v>8167.59</v>
          </cell>
          <cell r="K1771">
            <v>8167.59</v>
          </cell>
          <cell r="L1771">
            <v>8167.59</v>
          </cell>
        </row>
        <row r="1773">
          <cell r="A1773">
            <v>1205000203</v>
          </cell>
          <cell r="B1773" t="str">
            <v>POZO DE VISITA DE: 4M. DE PROFUNDIDAD, PARA TUBO DE 15-30CM DE DIÁMETRO,  CON BASE CIRCULAR DE 1.2 M. DE DIÁMETRO INTERIOR. CONSTRUIDO A BASE DE TABIQUE ROJO RECOCIDO CON DIMENSIONES DE 5.5X13X28 CM. ASENTADO CON MEZCLA DE CEMENTO ARENA EN PROPORCIÓN DE 1</v>
          </cell>
          <cell r="C1773" t="str">
            <v>PZA</v>
          </cell>
          <cell r="D1773">
            <v>9292.09</v>
          </cell>
          <cell r="E1773">
            <v>9292.09</v>
          </cell>
          <cell r="F1773">
            <v>9292.09</v>
          </cell>
          <cell r="G1773">
            <v>9292.09</v>
          </cell>
          <cell r="H1773">
            <v>11921.97</v>
          </cell>
          <cell r="I1773">
            <v>9849</v>
          </cell>
          <cell r="J1773">
            <v>9335.39</v>
          </cell>
          <cell r="K1773">
            <v>9335.39</v>
          </cell>
          <cell r="L1773">
            <v>9335.39</v>
          </cell>
        </row>
        <row r="1775">
          <cell r="A1775">
            <v>1205000210</v>
          </cell>
          <cell r="B1775" t="str">
            <v xml:space="preserve">POZO  DE VISITA DE: 1.25M. DE PROFUNDIDAD, PARA TUBO DE 38-45CM DE DIÁMETRO,  CON BASE CIRCULAR DE 0.9 M. DE DIÁMETRO INTERIOR. CONSTRUIDO A BASE DE TABIQUE ROJO RECOCIDO CON DIMENSIONES DE 5.5X13X28 CM. ASENTADO CON MEZCLA DE CEMENTO ARENA EN PROPORCIÓN </v>
          </cell>
          <cell r="C1775" t="str">
            <v>PZA</v>
          </cell>
          <cell r="D1775">
            <v>2621.5</v>
          </cell>
          <cell r="E1775">
            <v>2621.5</v>
          </cell>
          <cell r="F1775">
            <v>2621.5</v>
          </cell>
          <cell r="G1775">
            <v>2621.5</v>
          </cell>
          <cell r="H1775">
            <v>3334.97</v>
          </cell>
          <cell r="I1775">
            <v>2784.36</v>
          </cell>
          <cell r="J1775">
            <v>2632.79</v>
          </cell>
          <cell r="K1775">
            <v>2632.79</v>
          </cell>
          <cell r="L1775">
            <v>2632.79</v>
          </cell>
        </row>
        <row r="1777">
          <cell r="A1777">
            <v>1205000213</v>
          </cell>
          <cell r="B1777" t="str">
            <v>POZO  DE  VISITA  DE: 1.5M. DE PROFUNDIDAD, PARA TUBO DE 38-45CM DE DIÁMETRO,  CON BASE CIRCULAR DE 0.9 M. DE DIÁMETRO INTERIOR. CONSTRUIDO A BASE DE TABIQUE ROJO RECOCIDO CON DIMENSIONES DE 5.5X13X28 CM. ASENTADO CON MEZCLA DE CEMENTO ARENA EN PROPORCIÓN</v>
          </cell>
          <cell r="C1777" t="str">
            <v>PZA</v>
          </cell>
          <cell r="D1777">
            <v>2981.24</v>
          </cell>
          <cell r="E1777">
            <v>2981.24</v>
          </cell>
          <cell r="F1777">
            <v>2981.24</v>
          </cell>
          <cell r="G1777">
            <v>2981.24</v>
          </cell>
          <cell r="H1777">
            <v>3799.65</v>
          </cell>
          <cell r="I1777">
            <v>3165.37</v>
          </cell>
          <cell r="J1777">
            <v>2994.28</v>
          </cell>
          <cell r="K1777">
            <v>2994.28</v>
          </cell>
          <cell r="L1777">
            <v>2994.28</v>
          </cell>
        </row>
        <row r="1779">
          <cell r="A1779">
            <v>1205000223</v>
          </cell>
          <cell r="B1779" t="str">
            <v>POZO DE VISITA DE: 2M. DE PROFUNDIDAD, PARA TUBO DE 38-45CM DE DIÁMETRO,  CON BASE CIRCULAR DE 0.9 M. DE DIÁMETRO INTERIOR. CONSTRUIDO A BASE DE TABIQUE ROJO RECOCIDO CON DIMENSIONES DE 5.5X13X28 CM. ASENTADO CON MEZCLA DE CEMENTO ARENA EN PROPORCIÓN DE 1</v>
          </cell>
          <cell r="C1779" t="str">
            <v>PZA</v>
          </cell>
          <cell r="D1779">
            <v>3717.76</v>
          </cell>
          <cell r="E1779">
            <v>3717.76</v>
          </cell>
          <cell r="F1779">
            <v>3717.76</v>
          </cell>
          <cell r="G1779">
            <v>3717.76</v>
          </cell>
          <cell r="H1779">
            <v>4748.1499999999996</v>
          </cell>
          <cell r="I1779">
            <v>3944.57</v>
          </cell>
          <cell r="J1779">
            <v>3734.43</v>
          </cell>
          <cell r="K1779">
            <v>3734.43</v>
          </cell>
          <cell r="L1779">
            <v>3734.43</v>
          </cell>
        </row>
        <row r="1781">
          <cell r="A1781">
            <v>1205000233</v>
          </cell>
          <cell r="B1781" t="str">
            <v>POZO  DE  VISITA  DE: 2.5M. DE PROFUNDIDAD, PARA TUBO DE 38-45CM DE DIÁMETRO,  CON BASE CIRCULAR DE 1.2 M. DE DIÁMETRO INTERIOR. CONSTRUIDO A BASE DE TABIQUE ROJO RECOCIDO CON DIMENSIONES DE 5.5X13X28 CM. ASENTADO CON MEZCLA DE CEMENTO ARENA EN PROPORCIÓN</v>
          </cell>
          <cell r="C1781" t="str">
            <v>PZA</v>
          </cell>
          <cell r="D1781">
            <v>5961.29</v>
          </cell>
          <cell r="E1781">
            <v>5961.29</v>
          </cell>
          <cell r="F1781">
            <v>5961.29</v>
          </cell>
          <cell r="G1781">
            <v>5961.29</v>
          </cell>
          <cell r="H1781">
            <v>7614.03</v>
          </cell>
          <cell r="I1781">
            <v>6322.16</v>
          </cell>
          <cell r="J1781">
            <v>5988.08</v>
          </cell>
          <cell r="K1781">
            <v>5988.08</v>
          </cell>
          <cell r="L1781">
            <v>5988.08</v>
          </cell>
        </row>
        <row r="1783">
          <cell r="A1783">
            <v>1205000243</v>
          </cell>
          <cell r="B1783" t="str">
            <v>POZO DE VISITA DE: 3M. DE PROFUNDIDAD, PARA TUBO DE 38-45CM DE DIÁMETRO,  CON BASE CIRCULAR DE 1.2 M. DE DIÁMETRO INTERIOR. CONSTRUIDO A BASE DE TABIQUE ROJO RECOCIDO CON DIMENSIONES DE 5.5X13X28 CM. ASENTADO CON MEZCLA DE CEMENTO ARENA EN PROPORCIÓN DE 1</v>
          </cell>
          <cell r="C1783" t="str">
            <v>PZA</v>
          </cell>
          <cell r="D1783">
            <v>6949.09</v>
          </cell>
          <cell r="E1783">
            <v>6949.09</v>
          </cell>
          <cell r="F1783">
            <v>6949.09</v>
          </cell>
          <cell r="G1783">
            <v>6949.09</v>
          </cell>
          <cell r="H1783">
            <v>8888.43</v>
          </cell>
          <cell r="I1783">
            <v>7367.89</v>
          </cell>
          <cell r="J1783">
            <v>6980.7</v>
          </cell>
          <cell r="K1783">
            <v>6980.7</v>
          </cell>
          <cell r="L1783">
            <v>6980.7</v>
          </cell>
        </row>
        <row r="1785">
          <cell r="A1785">
            <v>1205000253</v>
          </cell>
          <cell r="B1785" t="str">
            <v>POZO  DE  VISITA  DE: 3.5M. DE PROFUNDIDAD, PARA TUBO DE 38-45CM DE DIÁMETRO,  CON BASE CIRCULAR DE 1.2 M. DE DIÁMETRO INTERIOR. CONSTRUIDO A BASE DE TABIQUE ROJO RECOCIDO CON DIMENSIONES DE 5.5X13X28 CM. ASENTADO CON MEZCLA DE CEMENTO ARENA EN PROPORCIÓN</v>
          </cell>
          <cell r="C1785" t="str">
            <v>PZA</v>
          </cell>
          <cell r="D1785">
            <v>8111.24</v>
          </cell>
          <cell r="E1785">
            <v>8111.24</v>
          </cell>
          <cell r="F1785">
            <v>8111.24</v>
          </cell>
          <cell r="G1785">
            <v>8111.24</v>
          </cell>
          <cell r="H1785">
            <v>10387.799999999999</v>
          </cell>
          <cell r="I1785">
            <v>8598.19</v>
          </cell>
          <cell r="J1785">
            <v>8148.51</v>
          </cell>
          <cell r="K1785">
            <v>8148.51</v>
          </cell>
          <cell r="L1785">
            <v>8148.51</v>
          </cell>
        </row>
        <row r="1787">
          <cell r="A1787">
            <v>1205000263</v>
          </cell>
          <cell r="B1787" t="str">
            <v>POZO DE VISITA DE: 4M. DE PROFUNDIDAD, PARA TUBO DE 38-45CM DE DIÁMETRO,  CON BASE CIRCULAR DE 1.2 M. DE DIÁMETRO INTERIOR. CONSTRUIDO A BASE DE TABIQUE ROJO RECOCIDO CON DIMENSIONES DE 5.5X13X28 CM. ASENTADO CON MEZCLA DE CEMENTO ARENA EN PROPORCIÓN DE 1</v>
          </cell>
          <cell r="C1787" t="str">
            <v>PZA</v>
          </cell>
          <cell r="D1787">
            <v>9273.36</v>
          </cell>
          <cell r="E1787">
            <v>9273.36</v>
          </cell>
          <cell r="F1787">
            <v>9273.36</v>
          </cell>
          <cell r="G1787">
            <v>9273.36</v>
          </cell>
          <cell r="H1787">
            <v>11887.16</v>
          </cell>
          <cell r="I1787">
            <v>9828.5</v>
          </cell>
          <cell r="J1787">
            <v>9316.32</v>
          </cell>
          <cell r="K1787">
            <v>9316.32</v>
          </cell>
          <cell r="L1787">
            <v>9316.32</v>
          </cell>
        </row>
        <row r="1789">
          <cell r="A1789">
            <v>1205000273</v>
          </cell>
          <cell r="B1789" t="str">
            <v>POZO  DE  VISITA  DE: 2.5M. DE PROFUNDIDAD, PARA TUBO DE 61-76CM DE DIÁMETRO,  CON BASE CIRCULAR DE 1.5 M. DE DIÁMETRO INTERIOR. CONSTRUIDO A BASE DE TABIQUE ROJO RECOCIDO CON DIMENSIONES DE 5.5X13X28 CM. ASENTADO CON MEZCLA DE CEMENTO ARENA EN PROPORCIÓN</v>
          </cell>
          <cell r="C1789" t="str">
            <v>PZA</v>
          </cell>
          <cell r="D1789">
            <v>7437.27</v>
          </cell>
          <cell r="E1789">
            <v>7437.27</v>
          </cell>
          <cell r="F1789">
            <v>7437.27</v>
          </cell>
          <cell r="G1789">
            <v>7437.27</v>
          </cell>
          <cell r="H1789">
            <v>9464.7199999999993</v>
          </cell>
          <cell r="I1789">
            <v>7886.78</v>
          </cell>
          <cell r="J1789">
            <v>7469.85</v>
          </cell>
          <cell r="K1789">
            <v>7469.85</v>
          </cell>
          <cell r="L1789">
            <v>7469.85</v>
          </cell>
        </row>
        <row r="1791">
          <cell r="A1791">
            <v>1205000283</v>
          </cell>
          <cell r="B1791" t="str">
            <v>POZO DE VISITA DE: 3M. DE PROFUNDIDAD, PARA TUBO DE 61-76CM DE DIÁMETRO,  CON BASE CIRCULAR DE 1.5 M. DE DIÁMETRO INTERIOR. CONSTRUIDO A BASE DE TABIQUE ROJO RECOCIDO CON DIMENSIONES DE 5.5X13X28 CM. ASENTADO CON MEZCLA DE CEMENTO ARENA EN PROPORCIÓN DE 1</v>
          </cell>
          <cell r="C1791" t="str">
            <v>PZA</v>
          </cell>
          <cell r="D1791">
            <v>8628.4699999999993</v>
          </cell>
          <cell r="E1791">
            <v>8628.4699999999993</v>
          </cell>
          <cell r="F1791">
            <v>8628.4699999999993</v>
          </cell>
          <cell r="G1791">
            <v>8628.4699999999993</v>
          </cell>
          <cell r="H1791">
            <v>11001.56</v>
          </cell>
          <cell r="I1791">
            <v>9147.83</v>
          </cell>
          <cell r="J1791">
            <v>8666.85</v>
          </cell>
          <cell r="K1791">
            <v>8666.85</v>
          </cell>
          <cell r="L1791">
            <v>8666.85</v>
          </cell>
        </row>
        <row r="1793">
          <cell r="A1793">
            <v>1205000293</v>
          </cell>
          <cell r="B1793" t="str">
            <v>POZO  DE  VISITA  DE: 3.5M. DE PROFUNDIDAD, PARA TUBO DE 61-76CM DE DIÁMETRO,  CON BASE CIRCULAR DE 1.5 M. DE DIÁMETRO INTERIOR. CONSTRUIDO A BASE DE TABIQUE ROJO RECOCIDO CON DIMENSIONES DE 5.5X13X28 CM. ASENTADO CON MEZCLA DE CEMENTO ARENA EN PROPORCIÓN</v>
          </cell>
          <cell r="C1793" t="str">
            <v>PZA</v>
          </cell>
          <cell r="D1793">
            <v>10081.040000000001</v>
          </cell>
          <cell r="E1793">
            <v>10081.040000000001</v>
          </cell>
          <cell r="F1793">
            <v>10081.040000000001</v>
          </cell>
          <cell r="G1793">
            <v>10081.040000000001</v>
          </cell>
          <cell r="H1793">
            <v>12875.63</v>
          </cell>
          <cell r="I1793">
            <v>10685.61</v>
          </cell>
          <cell r="J1793">
            <v>10126.530000000001</v>
          </cell>
          <cell r="K1793">
            <v>10126.530000000001</v>
          </cell>
          <cell r="L1793">
            <v>10126.530000000001</v>
          </cell>
        </row>
        <row r="1795">
          <cell r="A1795">
            <v>1205000303</v>
          </cell>
          <cell r="B1795" t="str">
            <v>POZO DE VISITA DE: 4M. DE PROFUNDIDAD, PARA TUBO DE 61-76CM DE DIÁMETRO,  CON BASE CIRCULAR DE 1.5 M. DE DIÁMETRO INTERIOR. CONSTRUIDO A BASE DE TABIQUE ROJO RECOCIDO CON DIMENSIONES DE 5.5X13X28 CM. ASENTADO CON MEZCLA DE CEMENTO ARENA EN PROPORCIÓN DE 1</v>
          </cell>
          <cell r="C1795" t="str">
            <v>PZA</v>
          </cell>
          <cell r="D1795">
            <v>11533.7</v>
          </cell>
          <cell r="E1795">
            <v>11533.7</v>
          </cell>
          <cell r="F1795">
            <v>11533.7</v>
          </cell>
          <cell r="G1795">
            <v>11533.7</v>
          </cell>
          <cell r="H1795">
            <v>14749.79</v>
          </cell>
          <cell r="I1795">
            <v>12223.47</v>
          </cell>
          <cell r="J1795">
            <v>11586.27</v>
          </cell>
          <cell r="K1795">
            <v>11586.27</v>
          </cell>
          <cell r="L1795">
            <v>11586.27</v>
          </cell>
        </row>
        <row r="1797">
          <cell r="A1797">
            <v>1205000313</v>
          </cell>
          <cell r="B1797" t="str">
            <v>POZO  DE  VISITA  DE:  2.5M. DE PROFUNDIDAD, PARA TUBO DE 91-105CM DE DIÁMETRO,  CON BASE CIRCULAR DE 2 M. DE DIÁMETRO INTERIOR. CONSTRUIDO A BASE DE TABIQUE ROJO RECOCIDO CON DIMENSIONES DE 5.5X13X28 CM. ASENTADO CON MEZCLA DE CEMENTO ARENA EN PROPORCIÓN</v>
          </cell>
          <cell r="C1797" t="str">
            <v>PZA</v>
          </cell>
          <cell r="D1797">
            <v>10720.9</v>
          </cell>
          <cell r="E1797">
            <v>10720.9</v>
          </cell>
          <cell r="F1797">
            <v>10720.9</v>
          </cell>
          <cell r="G1797">
            <v>10720.9</v>
          </cell>
          <cell r="H1797">
            <v>13589.13</v>
          </cell>
          <cell r="I1797">
            <v>11366.19</v>
          </cell>
          <cell r="J1797">
            <v>10766.61</v>
          </cell>
          <cell r="K1797">
            <v>10766.61</v>
          </cell>
          <cell r="L1797">
            <v>10766.61</v>
          </cell>
        </row>
        <row r="1799">
          <cell r="A1799">
            <v>1205000323</v>
          </cell>
          <cell r="B1799" t="str">
            <v>POZO  DE VISITA DE: 3M. DE PROFUNDIDAD, PARA TUBO DE 91-105CM DE DIÁMETRO,  CON BASE CIRCULAR DE 2 M. DE DIÁMETRO INTERIOR. CONSTRUIDO A BASE DE TABIQUE ROJO RECOCIDO CON DIMENSIONES DE 5.5X13X28 CM. ASENTADO CON MEZCLA DE CEMENTO ARENA EN PROPORCIÓN DE 1</v>
          </cell>
          <cell r="C1799" t="str">
            <v>PZA</v>
          </cell>
          <cell r="D1799">
            <v>12251.06</v>
          </cell>
          <cell r="E1799">
            <v>12251.06</v>
          </cell>
          <cell r="F1799">
            <v>12251.06</v>
          </cell>
          <cell r="G1799">
            <v>12251.06</v>
          </cell>
          <cell r="H1799">
            <v>15563.27</v>
          </cell>
          <cell r="I1799">
            <v>12986.1</v>
          </cell>
          <cell r="J1799">
            <v>12304.21</v>
          </cell>
          <cell r="K1799">
            <v>12304.21</v>
          </cell>
          <cell r="L1799">
            <v>12304.21</v>
          </cell>
        </row>
        <row r="1801">
          <cell r="A1801">
            <v>1205000333</v>
          </cell>
          <cell r="B1801" t="str">
            <v>POZO  DE  VISITA  DE:  3.5M. DE PROFUNDIDAD, PARA TUBO DE 91-105CM DE DIÁMETRO,  CON BASE CIRCULAR DE 2 M. DE DIÁMETRO INTERIOR. CONSTRUIDO A BASE DE TABIQUE ROJO RECOCIDO CON DIMENSIONES DE 5.5X13X28 CM. ASENTADO CON MEZCLA DE CEMENTO ARENA EN PROPORCIÓN</v>
          </cell>
          <cell r="C1801" t="str">
            <v>PZA</v>
          </cell>
          <cell r="D1801">
            <v>14187.93</v>
          </cell>
          <cell r="E1801">
            <v>14187.93</v>
          </cell>
          <cell r="F1801">
            <v>14187.93</v>
          </cell>
          <cell r="G1801">
            <v>14187.93</v>
          </cell>
          <cell r="H1801">
            <v>18062.150000000001</v>
          </cell>
          <cell r="I1801">
            <v>15036.57</v>
          </cell>
          <cell r="J1801">
            <v>14250.53</v>
          </cell>
          <cell r="K1801">
            <v>14250.53</v>
          </cell>
          <cell r="L1801">
            <v>14250.53</v>
          </cell>
        </row>
        <row r="1803">
          <cell r="A1803">
            <v>1205000343</v>
          </cell>
          <cell r="B1803" t="str">
            <v>POZO  DE VISITA DE: 4M. DE PROFUNDIDAD, PARA TUBO DE 91-105CM DE DIÁMETRO,  CON BASE CIRCULAR DE 2 M. DE DIÁMETRO INTERIOR. CONSTRUIDO A BASE DE TABIQUE ROJO RECOCIDO CON DIMENSIONES DE 5.5X13X28 CM. ASENTADO CON MEZCLA DE CEMENTO ARENA EN PROPORCIÓN DE 1</v>
          </cell>
          <cell r="C1803" t="str">
            <v>PZA</v>
          </cell>
          <cell r="D1803">
            <v>16124.81</v>
          </cell>
          <cell r="E1803">
            <v>16124.81</v>
          </cell>
          <cell r="F1803">
            <v>16124.81</v>
          </cell>
          <cell r="G1803">
            <v>16124.81</v>
          </cell>
          <cell r="H1803">
            <v>20561.04</v>
          </cell>
          <cell r="I1803">
            <v>17087.05</v>
          </cell>
          <cell r="J1803">
            <v>16196.84</v>
          </cell>
          <cell r="K1803">
            <v>16196.84</v>
          </cell>
          <cell r="L1803">
            <v>16196.84</v>
          </cell>
        </row>
        <row r="1805">
          <cell r="A1805">
            <v>1205000353</v>
          </cell>
          <cell r="B1805" t="str">
            <v xml:space="preserve">POZO  DE  VISITA DE: 3M. DE PROFUNDIDAD, PARA TUBO DE 1.22CM DE DIÁMETRO,  CON BASE CIRCULAR DE 2.3 M. DE DIÁMETRO INTERIOR. CONSTRUIDO A BASE DE TABIQUE ROJO RECOCIDO CON DIMENSIONES DE 5.5X13X28 CM. ASENTADO CON MEZCLA DE CEMENTO ARENA EN PROPORCIÓN DE </v>
          </cell>
          <cell r="C1805" t="str">
            <v>PZA</v>
          </cell>
          <cell r="D1805">
            <v>14878.5</v>
          </cell>
          <cell r="E1805">
            <v>14878.5</v>
          </cell>
          <cell r="F1805">
            <v>14878.5</v>
          </cell>
          <cell r="G1805">
            <v>14878.5</v>
          </cell>
          <cell r="H1805">
            <v>18863.77</v>
          </cell>
          <cell r="I1805">
            <v>15769</v>
          </cell>
          <cell r="J1805">
            <v>14942.19</v>
          </cell>
          <cell r="K1805">
            <v>14942.19</v>
          </cell>
          <cell r="L1805">
            <v>14942.19</v>
          </cell>
        </row>
        <row r="1807">
          <cell r="A1807">
            <v>1205000363</v>
          </cell>
          <cell r="B1807" t="str">
            <v>POZO  DE  VISITA  DE:  3.5M. DE PROFUNDIDAD, PARA TUBO DE 1.22CM DE DIÁMETRO,  CON BASE CIRCULAR DE 2.3 M. DE DIÁMETRO INTERIOR. CONSTRUIDO A BASE DE TABIQUE ROJO RECOCIDO CON DIMENSIONES DE 5.5X13X28 CM. ASENTADO CON MEZCLA DE CEMENTO ARENA EN PROPORCIÓN</v>
          </cell>
          <cell r="C1807" t="str">
            <v>PZA</v>
          </cell>
          <cell r="D1807">
            <v>17105.939999999999</v>
          </cell>
          <cell r="E1807">
            <v>17105.939999999999</v>
          </cell>
          <cell r="F1807">
            <v>17105.939999999999</v>
          </cell>
          <cell r="G1807">
            <v>17105.939999999999</v>
          </cell>
          <cell r="H1807">
            <v>21737.52</v>
          </cell>
          <cell r="I1807">
            <v>18127.07</v>
          </cell>
          <cell r="J1807">
            <v>17180.490000000002</v>
          </cell>
          <cell r="K1807">
            <v>17180.490000000002</v>
          </cell>
          <cell r="L1807">
            <v>17180.490000000002</v>
          </cell>
        </row>
        <row r="1809">
          <cell r="A1809">
            <v>1205000373</v>
          </cell>
          <cell r="B1809" t="str">
            <v xml:space="preserve">POZO  DE  VISITA DE: 4M. DE PROFUNDIDAD, PARA TUBO DE 1.22CM DE DIÁMETRO,  CON BASE CIRCULAR DE 2.3 M. DE DIÁMETRO INTERIOR. CONSTRUIDO A BASE DE TABIQUE ROJO RECOCIDO CON DIMENSIONES DE 5.5X13X28 CM. ASENTADO CON MEZCLA DE CEMENTO ARENA EN PROPORCIÓN DE </v>
          </cell>
          <cell r="C1809" t="str">
            <v>PZA</v>
          </cell>
          <cell r="D1809">
            <v>19333.32</v>
          </cell>
          <cell r="E1809">
            <v>19333.32</v>
          </cell>
          <cell r="F1809">
            <v>19333.32</v>
          </cell>
          <cell r="G1809">
            <v>19333.32</v>
          </cell>
          <cell r="H1809">
            <v>24611.21</v>
          </cell>
          <cell r="I1809">
            <v>20485.080000000002</v>
          </cell>
          <cell r="J1809">
            <v>19418.73</v>
          </cell>
          <cell r="K1809">
            <v>19418.73</v>
          </cell>
          <cell r="L1809">
            <v>19418.73</v>
          </cell>
        </row>
        <row r="1811">
          <cell r="A1811">
            <v>1205000383</v>
          </cell>
          <cell r="B1811" t="str">
            <v>POZO  DE  VISITA  DE:  3.5M. DE PROFUNDIDAD, PARA TUBO DE 1.50CM DE DIÁMETRO,  CON BASE CIRCULAR DE 2.5 M. DE DIÁMETRO INTERIOR. CONSTRUIDO A BASE DE TABIQUE ROJO RECOCIDO CON DIMENSIONES DE 5.5X13X28 CM. ASENTADO CON MEZCLA DE CEMENTO ARENA EN PROPORCIÓN</v>
          </cell>
          <cell r="C1811" t="str">
            <v>PZA</v>
          </cell>
          <cell r="D1811">
            <v>18526.75</v>
          </cell>
          <cell r="E1811">
            <v>18526.75</v>
          </cell>
          <cell r="F1811">
            <v>18526.75</v>
          </cell>
          <cell r="G1811">
            <v>18526.75</v>
          </cell>
          <cell r="H1811">
            <v>23508.080000000002</v>
          </cell>
          <cell r="I1811">
            <v>19634.259999999998</v>
          </cell>
          <cell r="J1811">
            <v>18606.560000000001</v>
          </cell>
          <cell r="K1811">
            <v>18606.560000000001</v>
          </cell>
          <cell r="L1811">
            <v>18606.560000000001</v>
          </cell>
        </row>
        <row r="1813">
          <cell r="A1813">
            <v>1205000393</v>
          </cell>
          <cell r="B1813" t="str">
            <v xml:space="preserve">POZO  DE  VISITA DE: 4M. DE PROFUNDIDAD, PARA TUBO DE 1.50CM DE DIÁMETRO,  CON BASE CIRCULAR DE 2.5 M. DE DIÁMETRO INTERIOR. CONSTRUIDO A BASE DE TABIQUE ROJO RECOCIDO CON DIMENSIONES DE 5.5X13X28 CM. ASENTADO CON MEZCLA DE CEMENTO ARENA EN PROPORCIÓN DE </v>
          </cell>
          <cell r="C1813" t="str">
            <v>PZA</v>
          </cell>
          <cell r="D1813">
            <v>20947.830000000002</v>
          </cell>
          <cell r="E1813">
            <v>20947.830000000002</v>
          </cell>
          <cell r="F1813">
            <v>20947.830000000002</v>
          </cell>
          <cell r="G1813">
            <v>20947.830000000002</v>
          </cell>
          <cell r="H1813">
            <v>26631.68</v>
          </cell>
          <cell r="I1813">
            <v>22197.360000000001</v>
          </cell>
          <cell r="J1813">
            <v>21039.46</v>
          </cell>
          <cell r="K1813">
            <v>21039.46</v>
          </cell>
          <cell r="L1813">
            <v>21039.46</v>
          </cell>
        </row>
        <row r="1815">
          <cell r="B1815" t="str">
            <v>Total  Pozos de Visita</v>
          </cell>
        </row>
        <row r="1816">
          <cell r="A1816" t="str">
            <v>A1208</v>
          </cell>
          <cell r="B1816" t="str">
            <v>Brocales de Concreto</v>
          </cell>
        </row>
        <row r="1817">
          <cell r="A1817">
            <v>1208000013</v>
          </cell>
          <cell r="B1817" t="str">
            <v>BROCAL Y TAPA  PARA POZO DE VISITA, FABRICADO A BASE DE CONCRETO ARMADO DE  F C= 200 KG/ CM2; INCLUYE:  HABILITADO DEL ACERO, CIMBRADO, DESCIMBRADO, ACARREOS, HERRAMIENTA MENOR Y TODO LO NECESARIO PARA SU CORRECTA EJECUCION.</v>
          </cell>
          <cell r="C1817" t="str">
            <v>PZA</v>
          </cell>
          <cell r="D1817">
            <v>669.96</v>
          </cell>
          <cell r="E1817">
            <v>669.96</v>
          </cell>
          <cell r="F1817">
            <v>669.96</v>
          </cell>
          <cell r="G1817">
            <v>669.96</v>
          </cell>
          <cell r="H1817">
            <v>880.65</v>
          </cell>
          <cell r="I1817">
            <v>689.03</v>
          </cell>
          <cell r="J1817">
            <v>674.14</v>
          </cell>
          <cell r="K1817">
            <v>674.14</v>
          </cell>
          <cell r="L1817">
            <v>674.14</v>
          </cell>
        </row>
        <row r="1819">
          <cell r="B1819" t="str">
            <v>Total  Brocales de Concreto</v>
          </cell>
        </row>
        <row r="1820">
          <cell r="A1820" t="str">
            <v>A1209</v>
          </cell>
          <cell r="B1820" t="str">
            <v>Cajas de Caida</v>
          </cell>
        </row>
        <row r="1821">
          <cell r="A1821">
            <v>1209000013</v>
          </cell>
          <cell r="B1821" t="str">
            <v>CAJAS DE CAIDA ADOSADAS A LOS POZOS DE VISITA  INCLUYE: TAPA DE CONCRETO DE F'C=150 KG/CM2,  ARMADO CON ACERO DEL NO. 3 A CADA 15 CMS, EN AMBOS LADOS, PLANTILLA DE CONCRETO DE F'C=100 KG/CM2  DE 0.10 M. DE ESPESOR, MURO DE TABIQUE DE 0.28 M. DE ESPESOR AS</v>
          </cell>
          <cell r="C1821" t="str">
            <v>Caja</v>
          </cell>
          <cell r="D1821">
            <v>1570.2</v>
          </cell>
          <cell r="E1821">
            <v>1570.2</v>
          </cell>
          <cell r="F1821">
            <v>1570.2</v>
          </cell>
          <cell r="G1821">
            <v>1570.2</v>
          </cell>
          <cell r="H1821">
            <v>2019.91</v>
          </cell>
          <cell r="I1821">
            <v>1622.32</v>
          </cell>
          <cell r="J1821">
            <v>1578.87</v>
          </cell>
          <cell r="K1821">
            <v>1578.87</v>
          </cell>
          <cell r="L1821">
            <v>1578.87</v>
          </cell>
        </row>
        <row r="1823">
          <cell r="A1823">
            <v>1209000023</v>
          </cell>
          <cell r="B1823" t="str">
            <v>CAJAS DE CAIDA ADOSADAS A LOS POZOS DE VISITA  INCLUYE: TAPA DE CONCRETO DE F'C=150 KG/CM2,  ARMADO CON ACERO DEL NO. 3 A CADA 15 CMS, EN AMBOS LADOS, PLANTILLA DE CONCRETO DE F'C=100 KG/CM2  DE 0.10 M. DE ESPESOR, MURO DE TABIQUE DE 0.28 M. DE ESPESOR AS</v>
          </cell>
          <cell r="C1823" t="str">
            <v>Caja</v>
          </cell>
          <cell r="D1823">
            <v>1675.17</v>
          </cell>
          <cell r="E1823">
            <v>1675.17</v>
          </cell>
          <cell r="F1823">
            <v>1675.17</v>
          </cell>
          <cell r="G1823">
            <v>1675.17</v>
          </cell>
          <cell r="H1823">
            <v>2124.88</v>
          </cell>
          <cell r="I1823">
            <v>1727.29</v>
          </cell>
          <cell r="J1823">
            <v>1683.83</v>
          </cell>
          <cell r="K1823">
            <v>1683.83</v>
          </cell>
          <cell r="L1823">
            <v>1683.83</v>
          </cell>
        </row>
        <row r="1825">
          <cell r="A1825">
            <v>1209000033</v>
          </cell>
          <cell r="B1825" t="str">
            <v>CAJAS DE CAIDA ADOSADAS A LOS POZOS DE VISITA  INCLUYE: TAPA DE CONCRETO DE F'C=150 KG/CM2,  ARMADO CON ACERO DEL NO. 3 A CADA 15 CMS, EN AMBOS LADOS, PLANTILLA DE CONCRETO DE F'C=100 KG/CM2  DE 0.10 M. DE ESPESOR, MURO DE TABIQUE DE 0.28 M. DE ESPESOR AS</v>
          </cell>
          <cell r="C1825" t="str">
            <v>Caja</v>
          </cell>
          <cell r="D1825">
            <v>1780.16</v>
          </cell>
          <cell r="E1825">
            <v>1780.16</v>
          </cell>
          <cell r="F1825">
            <v>1780.16</v>
          </cell>
          <cell r="G1825">
            <v>1780.16</v>
          </cell>
          <cell r="H1825">
            <v>2229.87</v>
          </cell>
          <cell r="I1825">
            <v>1832.28</v>
          </cell>
          <cell r="J1825">
            <v>1788.82</v>
          </cell>
          <cell r="K1825">
            <v>1788.82</v>
          </cell>
          <cell r="L1825">
            <v>1788.82</v>
          </cell>
        </row>
        <row r="1827">
          <cell r="A1827">
            <v>1209000043</v>
          </cell>
          <cell r="B1827" t="str">
            <v>CAJAS DE CAIDA ADOSADAS A LOS POZOS DE VISITA  INCLUYE: TAPA DE CONCRETO DE F'C=150 KG/CM2,  ARMADO CON ACERO DEL NO. 3 A CADA 15 CMS, EN AMBOS LADOS, PLANTILLA DE CONCRETO DE F'C=100 KG/CM2  DE 0.10 M. DE ESPESOR, MURO DE TABIQUE DE 0.28 M. DE ESPESOR AS</v>
          </cell>
          <cell r="C1827" t="str">
            <v>Caja</v>
          </cell>
          <cell r="D1827">
            <v>1885.12</v>
          </cell>
          <cell r="E1827">
            <v>1885.12</v>
          </cell>
          <cell r="F1827">
            <v>1885.12</v>
          </cell>
          <cell r="G1827">
            <v>1885.12</v>
          </cell>
          <cell r="H1827">
            <v>2334.85</v>
          </cell>
          <cell r="I1827">
            <v>1937.25</v>
          </cell>
          <cell r="J1827">
            <v>1893.8</v>
          </cell>
          <cell r="K1827">
            <v>1893.8</v>
          </cell>
          <cell r="L1827">
            <v>1893.8</v>
          </cell>
        </row>
        <row r="1829">
          <cell r="A1829">
            <v>1209000053</v>
          </cell>
          <cell r="B1829" t="str">
            <v>INCREMENTO DE PRECIO POR CADA 50 CM. DE PROF. A LA CAJA DE CAIDA V.C. 1990. INCLUYE TODO LO NECESARIO PARA SU CORRECTA EJECUCION.</v>
          </cell>
          <cell r="C1829" t="str">
            <v>PZA</v>
          </cell>
          <cell r="D1829">
            <v>344.29</v>
          </cell>
          <cell r="E1829">
            <v>344.29</v>
          </cell>
          <cell r="F1829">
            <v>344.29</v>
          </cell>
          <cell r="G1829">
            <v>344.29</v>
          </cell>
          <cell r="H1829">
            <v>380.42</v>
          </cell>
          <cell r="I1829">
            <v>345.07</v>
          </cell>
          <cell r="J1829">
            <v>345.07</v>
          </cell>
          <cell r="K1829">
            <v>345.07</v>
          </cell>
          <cell r="L1829">
            <v>345.07</v>
          </cell>
        </row>
        <row r="1831">
          <cell r="B1831" t="str">
            <v>Total  Cajas de Caida</v>
          </cell>
        </row>
        <row r="1832">
          <cell r="A1832" t="str">
            <v>A1210</v>
          </cell>
          <cell r="B1832" t="str">
            <v>Conexiones domiciliarias</v>
          </cell>
        </row>
        <row r="1833">
          <cell r="A1833">
            <v>1210000013</v>
          </cell>
          <cell r="B1833" t="str">
            <v>CONEXIONES DOMICILIARIAS (SLANT Y CODO DE CONCRETO SIMPLE) SEGUN PLANO V.C. 1983 INCLUYE ALMACENAJE, INSTALACION CON MORTERO CEMENTO-ARENA 1:3. CONEXION DOMICILIARIA DE 150 MM. DE DIAM. A TUBO DE CONCRETO SIMPLE. INCLUYE TODO LO NECESARIO PARA SU CORRECTA</v>
          </cell>
          <cell r="C1833" t="str">
            <v>Juego</v>
          </cell>
          <cell r="D1833">
            <v>46.64</v>
          </cell>
          <cell r="E1833">
            <v>46.64</v>
          </cell>
          <cell r="F1833">
            <v>46.64</v>
          </cell>
          <cell r="G1833">
            <v>46.64</v>
          </cell>
          <cell r="H1833">
            <v>71.67</v>
          </cell>
          <cell r="I1833">
            <v>47.82</v>
          </cell>
          <cell r="J1833">
            <v>47.12</v>
          </cell>
          <cell r="K1833">
            <v>47.12</v>
          </cell>
          <cell r="L1833">
            <v>47.12</v>
          </cell>
        </row>
        <row r="1835">
          <cell r="A1835">
            <v>1210000023</v>
          </cell>
          <cell r="B1835" t="str">
            <v>CONEXION DOMICILIARIA DE 200 MM. DE DIAM. A TUBO DE CONCRETO SIMPLE. INCLUYE TODO LO NECESARIO PARA SU CORRECTA EJECUCION.</v>
          </cell>
          <cell r="C1835" t="str">
            <v>Juego</v>
          </cell>
          <cell r="D1835">
            <v>48.01</v>
          </cell>
          <cell r="E1835">
            <v>48.01</v>
          </cell>
          <cell r="F1835">
            <v>48.01</v>
          </cell>
          <cell r="G1835">
            <v>48.01</v>
          </cell>
          <cell r="H1835">
            <v>73.31</v>
          </cell>
          <cell r="I1835">
            <v>49.41</v>
          </cell>
          <cell r="J1835">
            <v>48.48</v>
          </cell>
          <cell r="K1835">
            <v>48.48</v>
          </cell>
          <cell r="L1835">
            <v>48.48</v>
          </cell>
        </row>
        <row r="1837">
          <cell r="A1837">
            <v>1210000033</v>
          </cell>
          <cell r="B1837" t="str">
            <v>CONEXION DOMICILIARIA DE 150 MM. DE DIAM. A TUBO DE CONCRETO REFORZADO. INCLUYE TODO LO NECESARIO PARA SU CORRECTA EJECUCION.</v>
          </cell>
          <cell r="C1837" t="str">
            <v>Juego</v>
          </cell>
          <cell r="D1837">
            <v>89.14</v>
          </cell>
          <cell r="E1837">
            <v>89.14</v>
          </cell>
          <cell r="F1837">
            <v>89.14</v>
          </cell>
          <cell r="G1837">
            <v>89.14</v>
          </cell>
          <cell r="H1837">
            <v>138.26</v>
          </cell>
          <cell r="I1837">
            <v>90.8</v>
          </cell>
          <cell r="J1837">
            <v>90.08</v>
          </cell>
          <cell r="K1837">
            <v>90.08</v>
          </cell>
          <cell r="L1837">
            <v>90.08</v>
          </cell>
        </row>
        <row r="1839">
          <cell r="A1839">
            <v>1210000043</v>
          </cell>
          <cell r="B1839" t="str">
            <v>CONEXION DOMICILIARIA DE 200 MM. DE DIAM. A TUBO DE CONCRETO REFORZADO. INCLUYE TODO LO NECESARIO PARA SU CORRECTA EJECUCION.</v>
          </cell>
          <cell r="C1839" t="str">
            <v>Juego</v>
          </cell>
          <cell r="D1839">
            <v>90.54</v>
          </cell>
          <cell r="E1839">
            <v>90.54</v>
          </cell>
          <cell r="F1839">
            <v>90.54</v>
          </cell>
          <cell r="G1839">
            <v>90.54</v>
          </cell>
          <cell r="H1839">
            <v>139.93</v>
          </cell>
          <cell r="I1839">
            <v>92.4</v>
          </cell>
          <cell r="J1839">
            <v>91.48</v>
          </cell>
          <cell r="K1839">
            <v>91.48</v>
          </cell>
          <cell r="L1839">
            <v>91.48</v>
          </cell>
        </row>
        <row r="1841">
          <cell r="B1841" t="str">
            <v>Total  Conexiones domiciliarias</v>
          </cell>
        </row>
        <row r="1843">
          <cell r="B1843" t="str">
            <v>Total  Alcantarillado</v>
          </cell>
        </row>
        <row r="1844">
          <cell r="A1844" t="str">
            <v>A14</v>
          </cell>
          <cell r="B1844" t="str">
            <v>Registros</v>
          </cell>
        </row>
        <row r="1845">
          <cell r="A1845">
            <v>1401000013</v>
          </cell>
          <cell r="B1845" t="str">
            <v>REGISTRO  DE  0.6  x  0.4  M.  DE  MEDIDAS  INTERIORES  Y  0.6 M. DE PROFUNDIDAD,  A BASE DE MUROS DE TABIQUE ROJO RECOCIDO DE 12 CMS. DE ESPESOR,  ASENTADO CON MEZCLA DE CEMENTO ARENA EN PROPORCIÓN DE 1:5, DE 1 CM. DE ESPESOR,  APLANADO ACABADO PULIDO EN</v>
          </cell>
          <cell r="C1845" t="str">
            <v>PZA</v>
          </cell>
          <cell r="D1845">
            <v>1623.77</v>
          </cell>
          <cell r="E1845">
            <v>1623.77</v>
          </cell>
          <cell r="F1845">
            <v>1623.77</v>
          </cell>
          <cell r="G1845">
            <v>1623.77</v>
          </cell>
          <cell r="H1845">
            <v>1955.9</v>
          </cell>
          <cell r="I1845">
            <v>1667.34</v>
          </cell>
          <cell r="J1845">
            <v>1631.27</v>
          </cell>
          <cell r="K1845">
            <v>1631.27</v>
          </cell>
          <cell r="L1845">
            <v>1631.27</v>
          </cell>
        </row>
        <row r="1847">
          <cell r="A1847">
            <v>1401000023</v>
          </cell>
          <cell r="B1847" t="str">
            <v>REGISTRO  DE  0.6  x  0.4  M.  DE  MEDIDAS  INTERIORES  Y  0.8 M. DE PROFUNDIDAD,  A BASE DE MUROS DE TABIQUE ROJO RECOCIDO DE 12 CMS. DE ESPESOR,  ASENTADO CON MEZCLA DE CEMENTO ARENA EN PROPORCIÓN DE 1:5, DE 1 CM. DE ESPESOR,  APLANADO ACABADO PULIDO EN</v>
          </cell>
          <cell r="C1847" t="str">
            <v>PZA</v>
          </cell>
          <cell r="D1847">
            <v>1330.08</v>
          </cell>
          <cell r="E1847">
            <v>1330.08</v>
          </cell>
          <cell r="F1847">
            <v>1330.08</v>
          </cell>
          <cell r="G1847">
            <v>1330.08</v>
          </cell>
          <cell r="H1847">
            <v>1698.69</v>
          </cell>
          <cell r="I1847">
            <v>1380.53</v>
          </cell>
          <cell r="J1847">
            <v>1337.48</v>
          </cell>
          <cell r="K1847">
            <v>1337.48</v>
          </cell>
          <cell r="L1847">
            <v>1337.48</v>
          </cell>
        </row>
        <row r="1849">
          <cell r="A1849">
            <v>1401000033</v>
          </cell>
          <cell r="B1849" t="str">
            <v>REGISTRO  DE  0.6 x 0.4 M. DE MEDIDAS INTERIORES Y 1 M. DE PROFUNDIDAD,  A BASE DE MUROS DE TABIQUE ROJO RECOCIDO DE 12 CMS. DE ESPESOR,  ASENTADO CON MEZCLA DE CEMENTO ARENA EN PROPORCIÓN DE 1:5, DE 1 CM. DE ESPESOR,  APLANADO ACABADO PULIDO EN INTERIOR,</v>
          </cell>
          <cell r="C1849" t="str">
            <v>PZA</v>
          </cell>
          <cell r="D1849">
            <v>1498.8</v>
          </cell>
          <cell r="E1849">
            <v>1498.8</v>
          </cell>
          <cell r="F1849">
            <v>1498.8</v>
          </cell>
          <cell r="G1849">
            <v>1498.8</v>
          </cell>
          <cell r="H1849">
            <v>1924.48</v>
          </cell>
          <cell r="I1849">
            <v>1557.29</v>
          </cell>
          <cell r="J1849">
            <v>1507.25</v>
          </cell>
          <cell r="K1849">
            <v>1507.25</v>
          </cell>
          <cell r="L1849">
            <v>1507.25</v>
          </cell>
        </row>
        <row r="1851">
          <cell r="A1851">
            <v>1401000043</v>
          </cell>
          <cell r="B1851" t="str">
            <v>REGISTRO  DE  0.6  x  0.4  M.  DE  MEDIDAS  INTERIORES Y 0.6 M. DE PROFUNDIDAD,  A BASE DE MUROS DE BLOCK DE CONCRETO DE 12X20X40 CMS. DE ESPESOR,  ASENTADO CON MEZCLA DE CEMENTO ARENA EN PROPORCIÓN DE 1:5, DE 1 CM. DE ESPESOR,  APLANADO ACABADO PULIDO EN</v>
          </cell>
          <cell r="C1851" t="str">
            <v>PZA</v>
          </cell>
          <cell r="D1851">
            <v>1614.25</v>
          </cell>
          <cell r="E1851">
            <v>1614.25</v>
          </cell>
          <cell r="F1851">
            <v>1614.25</v>
          </cell>
          <cell r="G1851">
            <v>1614.25</v>
          </cell>
          <cell r="H1851">
            <v>1933.56</v>
          </cell>
          <cell r="I1851">
            <v>1652.36</v>
          </cell>
          <cell r="J1851">
            <v>1621.64</v>
          </cell>
          <cell r="K1851">
            <v>1621.64</v>
          </cell>
          <cell r="L1851">
            <v>1621.64</v>
          </cell>
        </row>
        <row r="1853">
          <cell r="A1853">
            <v>1401000063</v>
          </cell>
          <cell r="B1853" t="str">
            <v>REGISTRO  DE  0.6  x  0.4  M.  DE  MEDIDAS  INTERIORES  Y  1 M. DE PROFUNDIDAD,  A BASE DE MUROS DE BLOCK DE CONCRETO DE 12X20X40 CMS. DE ESPESOR,  ASENTADO CON MEZCLA DE CEMENTO ARENA EN PROPORCIÓN DE 1:5, DE 1 CM. DE ESPESOR,  APLANADO ACABADO PULIDO EN</v>
          </cell>
          <cell r="C1853" t="str">
            <v>PZA</v>
          </cell>
          <cell r="D1853">
            <v>1471.63</v>
          </cell>
          <cell r="E1853">
            <v>1471.63</v>
          </cell>
          <cell r="F1853">
            <v>1471.63</v>
          </cell>
          <cell r="G1853">
            <v>1471.63</v>
          </cell>
          <cell r="H1853">
            <v>1871.36</v>
          </cell>
          <cell r="I1853">
            <v>1519.03</v>
          </cell>
          <cell r="J1853">
            <v>1479.81</v>
          </cell>
          <cell r="K1853">
            <v>1479.81</v>
          </cell>
          <cell r="L1853">
            <v>1479.81</v>
          </cell>
        </row>
        <row r="1855">
          <cell r="A1855">
            <v>1401000045</v>
          </cell>
          <cell r="B1855" t="str">
            <v>REGISTRO  DE  0.6  x  0.4  M.  DE  MEDIDAS  INTERIORES Y 0.8 M. DE PROFUNDIDAD,  A BASE DE MUROS DE BLOCK DE CONCRETO DE 12X20X40 CMS. DE ESPESOR,  ASENTADO CON MEZCLA DE CEMENTO ARENA EN PROPORCIÓN DE 1:5, DE 1 CM. DE ESPESOR,  APLANADO ACABADO PULIDO EN</v>
          </cell>
          <cell r="C1855" t="str">
            <v>PZA</v>
          </cell>
          <cell r="D1855">
            <v>1277.52</v>
          </cell>
          <cell r="E1855">
            <v>1277.52</v>
          </cell>
          <cell r="F1855">
            <v>1277.52</v>
          </cell>
          <cell r="G1855">
            <v>1277.52</v>
          </cell>
          <cell r="H1855">
            <v>1625.4</v>
          </cell>
          <cell r="I1855">
            <v>1318.5</v>
          </cell>
          <cell r="J1855">
            <v>1284.72</v>
          </cell>
          <cell r="K1855">
            <v>1284.72</v>
          </cell>
          <cell r="L1855">
            <v>1284.72</v>
          </cell>
        </row>
        <row r="1857">
          <cell r="B1857" t="str">
            <v xml:space="preserve">Total  Registros </v>
          </cell>
        </row>
        <row r="1858">
          <cell r="A1858" t="str">
            <v>A20</v>
          </cell>
          <cell r="B1858" t="str">
            <v>Sum. de Materiales de Agua Potable</v>
          </cell>
        </row>
        <row r="1859">
          <cell r="A1859" t="str">
            <v>A2041</v>
          </cell>
          <cell r="B1859" t="str">
            <v>Sum. de Tuberia PVC Hidraulico</v>
          </cell>
        </row>
        <row r="1860">
          <cell r="A1860">
            <v>2041000013</v>
          </cell>
          <cell r="B1860" t="str">
            <v>SUMINISTRO DE TUBERIA DE P.V.C. CON CAMPANA  DE 13 MM. (1/2") DE DIAMETRO. RD 26 INCLUYE TODO LO NECESARIO PARA SU CORRECTA EJECUCION.</v>
          </cell>
          <cell r="C1860" t="str">
            <v>M</v>
          </cell>
          <cell r="D1860">
            <v>5.91</v>
          </cell>
          <cell r="E1860">
            <v>5.91</v>
          </cell>
          <cell r="F1860">
            <v>5.91</v>
          </cell>
          <cell r="G1860">
            <v>5.91</v>
          </cell>
          <cell r="H1860">
            <v>5.91</v>
          </cell>
          <cell r="I1860">
            <v>5.91</v>
          </cell>
          <cell r="J1860">
            <v>5.91</v>
          </cell>
          <cell r="K1860">
            <v>5.91</v>
          </cell>
          <cell r="L1860">
            <v>5.91</v>
          </cell>
        </row>
        <row r="1862">
          <cell r="A1862">
            <v>2041000023</v>
          </cell>
          <cell r="B1862" t="str">
            <v>SUMINISTRO DE TUBERIA DE PVC CON CAMPANA DE 19 MM. (3/4") DE DIAMETRO. RD 26 INCLUYE TODO LO NECESARIO PARA SU CORRECTA EJECUCION.</v>
          </cell>
          <cell r="C1862" t="str">
            <v>M</v>
          </cell>
          <cell r="D1862">
            <v>5.91</v>
          </cell>
          <cell r="E1862">
            <v>5.91</v>
          </cell>
          <cell r="F1862">
            <v>5.91</v>
          </cell>
          <cell r="G1862">
            <v>5.91</v>
          </cell>
          <cell r="H1862">
            <v>5.91</v>
          </cell>
          <cell r="I1862">
            <v>5.91</v>
          </cell>
          <cell r="J1862">
            <v>5.91</v>
          </cell>
          <cell r="K1862">
            <v>5.91</v>
          </cell>
          <cell r="L1862">
            <v>5.91</v>
          </cell>
        </row>
        <row r="1864">
          <cell r="A1864">
            <v>2041000033</v>
          </cell>
          <cell r="B1864" t="str">
            <v>SUMINISTRO DE TUBERIA DE PVC DE 25 MM. (1") DE DIAMETRO. RD 26 INCLUYE TODO LO NECESARIO PARA SU CORRECTA EJECUCION.</v>
          </cell>
          <cell r="C1864" t="str">
            <v>M</v>
          </cell>
          <cell r="D1864">
            <v>7.59</v>
          </cell>
          <cell r="E1864">
            <v>7.59</v>
          </cell>
          <cell r="F1864">
            <v>7.59</v>
          </cell>
          <cell r="G1864">
            <v>7.59</v>
          </cell>
          <cell r="H1864">
            <v>7.59</v>
          </cell>
          <cell r="I1864">
            <v>7.59</v>
          </cell>
          <cell r="J1864">
            <v>7.59</v>
          </cell>
          <cell r="K1864">
            <v>7.59</v>
          </cell>
          <cell r="L1864">
            <v>7.59</v>
          </cell>
        </row>
        <row r="1866">
          <cell r="A1866">
            <v>2041000043</v>
          </cell>
          <cell r="B1866" t="str">
            <v>SUMINISTRO DE TUBERIA DE PVC DE 32 MM. (1 1/4") DE DIAMETRO. RD 26 INCLUYE TODO LO NECESARIO PARA SU CORRECTA EJECUCION.</v>
          </cell>
          <cell r="C1866" t="str">
            <v>M</v>
          </cell>
          <cell r="D1866">
            <v>10.32</v>
          </cell>
          <cell r="E1866">
            <v>10.32</v>
          </cell>
          <cell r="F1866">
            <v>10.32</v>
          </cell>
          <cell r="G1866">
            <v>10.32</v>
          </cell>
          <cell r="H1866">
            <v>10.32</v>
          </cell>
          <cell r="I1866">
            <v>10.32</v>
          </cell>
          <cell r="J1866">
            <v>10.32</v>
          </cell>
          <cell r="K1866">
            <v>10.32</v>
          </cell>
          <cell r="L1866">
            <v>10.32</v>
          </cell>
        </row>
        <row r="1868">
          <cell r="A1868">
            <v>2041000053</v>
          </cell>
          <cell r="B1868" t="str">
            <v>SUMINISTRO DE TUBERIA DE PVC DE 38 MM. (1 1/2") DE DIAMETRO. RD 26 INCLUYE TODO LO NECESARIO PARA SU CORRECTA EJECUCION.</v>
          </cell>
          <cell r="C1868" t="str">
            <v>M</v>
          </cell>
          <cell r="D1868">
            <v>12.99</v>
          </cell>
          <cell r="E1868">
            <v>12.99</v>
          </cell>
          <cell r="F1868">
            <v>12.99</v>
          </cell>
          <cell r="G1868">
            <v>12.99</v>
          </cell>
          <cell r="H1868">
            <v>12.99</v>
          </cell>
          <cell r="I1868">
            <v>12.99</v>
          </cell>
          <cell r="J1868">
            <v>12.99</v>
          </cell>
          <cell r="K1868">
            <v>12.99</v>
          </cell>
          <cell r="L1868">
            <v>12.99</v>
          </cell>
        </row>
        <row r="1870">
          <cell r="A1870">
            <v>2041000063</v>
          </cell>
          <cell r="B1870" t="str">
            <v>SUMINISTRO DE TUBERIA DE PVC CON CAMPANA DE 50 MM. (2") DE DIAMETRO. RD 26 INCLUYE TODO LO NECESARIO PARA SU CORRECTA EJECUCION.</v>
          </cell>
          <cell r="C1870" t="str">
            <v>M</v>
          </cell>
          <cell r="D1870">
            <v>19.25</v>
          </cell>
          <cell r="E1870">
            <v>19.25</v>
          </cell>
          <cell r="F1870">
            <v>19.25</v>
          </cell>
          <cell r="G1870">
            <v>19.25</v>
          </cell>
          <cell r="H1870">
            <v>19.25</v>
          </cell>
          <cell r="I1870">
            <v>19.25</v>
          </cell>
          <cell r="J1870">
            <v>19.25</v>
          </cell>
          <cell r="K1870">
            <v>19.25</v>
          </cell>
          <cell r="L1870">
            <v>19.25</v>
          </cell>
        </row>
        <row r="1872">
          <cell r="A1872">
            <v>2041000073</v>
          </cell>
          <cell r="B1872" t="str">
            <v>SUMINISTRO DE TUBERIA DE PVC  DE 63 MM. (2 1/2") DE DIAMETRO. RD 26 INCLUYE TODO LO NECESARIO PARA SU CORRECTA EJECUCION.</v>
          </cell>
          <cell r="C1872" t="str">
            <v>M</v>
          </cell>
          <cell r="D1872">
            <v>28.42</v>
          </cell>
          <cell r="E1872">
            <v>28.42</v>
          </cell>
          <cell r="F1872">
            <v>28.42</v>
          </cell>
          <cell r="G1872">
            <v>28.42</v>
          </cell>
          <cell r="H1872">
            <v>28.42</v>
          </cell>
          <cell r="I1872">
            <v>28.42</v>
          </cell>
          <cell r="J1872">
            <v>28.42</v>
          </cell>
          <cell r="K1872">
            <v>28.42</v>
          </cell>
          <cell r="L1872">
            <v>28.42</v>
          </cell>
        </row>
        <row r="1874">
          <cell r="A1874">
            <v>2041000083</v>
          </cell>
          <cell r="B1874" t="str">
            <v>SUMINISTRO DE TUBERIA DE PVC  DE 60 MM. (2 1/2") DE DIAMETRO. RD 32.5 INCLUYE TODO LO NECESARIO PARA SU CORRECTA EJECUCION.</v>
          </cell>
          <cell r="C1874" t="str">
            <v>M</v>
          </cell>
          <cell r="D1874">
            <v>22.99</v>
          </cell>
          <cell r="E1874">
            <v>22.99</v>
          </cell>
          <cell r="F1874">
            <v>22.99</v>
          </cell>
          <cell r="G1874">
            <v>22.99</v>
          </cell>
          <cell r="H1874">
            <v>22.99</v>
          </cell>
          <cell r="I1874">
            <v>22.99</v>
          </cell>
          <cell r="J1874">
            <v>22.99</v>
          </cell>
          <cell r="K1874">
            <v>22.99</v>
          </cell>
          <cell r="L1874">
            <v>22.99</v>
          </cell>
        </row>
        <row r="1876">
          <cell r="A1876">
            <v>2041000093</v>
          </cell>
          <cell r="B1876" t="str">
            <v>SUMINISTRO DE TUBERIA DE PVC CON CAMPANA DE 75 MM. (3") DE DIAMETRO. RD 26 INCLUYE TODO LO NECESARIO PARA SU CORRECTA EJECUCION.</v>
          </cell>
          <cell r="C1876" t="str">
            <v>M</v>
          </cell>
          <cell r="D1876">
            <v>42.03</v>
          </cell>
          <cell r="E1876">
            <v>42.03</v>
          </cell>
          <cell r="F1876">
            <v>42.03</v>
          </cell>
          <cell r="G1876">
            <v>42.03</v>
          </cell>
          <cell r="H1876">
            <v>42.03</v>
          </cell>
          <cell r="I1876">
            <v>42.03</v>
          </cell>
          <cell r="J1876">
            <v>42.03</v>
          </cell>
          <cell r="K1876">
            <v>42.03</v>
          </cell>
          <cell r="L1876">
            <v>42.03</v>
          </cell>
        </row>
        <row r="1878">
          <cell r="A1878">
            <v>2041000103</v>
          </cell>
          <cell r="B1878" t="str">
            <v>SUMINISTRO DE TUBERIA DE PVC CON CAMPANA DE 75 MM. (3") DE DIAMETRO. RD 32.5 INCLUYE TODO LO NECESARIO PARA SU CORRECTA EJECUCION.</v>
          </cell>
          <cell r="C1878" t="str">
            <v>M</v>
          </cell>
          <cell r="D1878">
            <v>34.32</v>
          </cell>
          <cell r="E1878">
            <v>34.32</v>
          </cell>
          <cell r="F1878">
            <v>34.32</v>
          </cell>
          <cell r="G1878">
            <v>34.32</v>
          </cell>
          <cell r="H1878">
            <v>34.32</v>
          </cell>
          <cell r="I1878">
            <v>34.32</v>
          </cell>
          <cell r="J1878">
            <v>34.32</v>
          </cell>
          <cell r="K1878">
            <v>34.32</v>
          </cell>
          <cell r="L1878">
            <v>34.32</v>
          </cell>
        </row>
        <row r="1880">
          <cell r="A1880">
            <v>2041000113</v>
          </cell>
          <cell r="B1880" t="str">
            <v>SUMINISTRO DE TUBERIA DE PVC CON CAMPANA DE 100 MM. (4") DE DIAMETRO. RD 26 INCLUYE TODO LO NECESARIO PARA SU CORRECTA EJECUCION.</v>
          </cell>
          <cell r="C1880" t="str">
            <v>M</v>
          </cell>
          <cell r="D1880">
            <v>69.22</v>
          </cell>
          <cell r="E1880">
            <v>69.22</v>
          </cell>
          <cell r="F1880">
            <v>69.22</v>
          </cell>
          <cell r="G1880">
            <v>69.22</v>
          </cell>
          <cell r="H1880">
            <v>69.22</v>
          </cell>
          <cell r="I1880">
            <v>69.22</v>
          </cell>
          <cell r="J1880">
            <v>69.22</v>
          </cell>
          <cell r="K1880">
            <v>69.22</v>
          </cell>
          <cell r="L1880">
            <v>69.22</v>
          </cell>
        </row>
        <row r="1882">
          <cell r="A1882">
            <v>2041000123</v>
          </cell>
          <cell r="B1882" t="str">
            <v>SUMINISTRO DE TUBERIA DE PVC CON CAMPANA DE 100 MM. (4") DE DIAMETRO.RD 32.5 INCLUYE TODO LO NECESARIO PARA SU CORRECTA EJECUCION.</v>
          </cell>
          <cell r="C1882" t="str">
            <v>M</v>
          </cell>
          <cell r="D1882">
            <v>56.07</v>
          </cell>
          <cell r="E1882">
            <v>56.07</v>
          </cell>
          <cell r="F1882">
            <v>56.07</v>
          </cell>
          <cell r="G1882">
            <v>56.07</v>
          </cell>
          <cell r="H1882">
            <v>56.07</v>
          </cell>
          <cell r="I1882">
            <v>56.07</v>
          </cell>
          <cell r="J1882">
            <v>56.07</v>
          </cell>
          <cell r="K1882">
            <v>56.07</v>
          </cell>
          <cell r="L1882">
            <v>56.07</v>
          </cell>
        </row>
        <row r="1884">
          <cell r="A1884">
            <v>2041000133</v>
          </cell>
          <cell r="B1884" t="str">
            <v>SUMINISTRO DE TUBERIA DE PVC CON CAMPANA DE 100 MM. (4") DE DIAMETRO RD 41 INCLUYE TODO LO NECESARIO PARA SU CORRECTA EJECUCION.</v>
          </cell>
          <cell r="C1884" t="str">
            <v>M</v>
          </cell>
          <cell r="D1884">
            <v>46.01</v>
          </cell>
          <cell r="E1884">
            <v>46.01</v>
          </cell>
          <cell r="F1884">
            <v>46.01</v>
          </cell>
          <cell r="G1884">
            <v>46.01</v>
          </cell>
          <cell r="H1884">
            <v>46.01</v>
          </cell>
          <cell r="I1884">
            <v>46.01</v>
          </cell>
          <cell r="J1884">
            <v>46.01</v>
          </cell>
          <cell r="K1884">
            <v>46.01</v>
          </cell>
          <cell r="L1884">
            <v>46.01</v>
          </cell>
        </row>
        <row r="1886">
          <cell r="A1886">
            <v>2041000143</v>
          </cell>
          <cell r="B1886" t="str">
            <v>SUMINISTRO DE TUBERIA DE PVC CON CAMPANA DE 150 MM. (6") DE DIAMETRO. RD 26 INCLUYE TODO LO NECESARIO PARA SU CORRECTA EJECUCION.</v>
          </cell>
          <cell r="C1886" t="str">
            <v>M</v>
          </cell>
          <cell r="D1886">
            <v>147.47999999999999</v>
          </cell>
          <cell r="E1886">
            <v>147.47999999999999</v>
          </cell>
          <cell r="F1886">
            <v>147.47999999999999</v>
          </cell>
          <cell r="G1886">
            <v>147.47999999999999</v>
          </cell>
          <cell r="H1886">
            <v>147.47999999999999</v>
          </cell>
          <cell r="I1886">
            <v>147.47999999999999</v>
          </cell>
          <cell r="J1886">
            <v>147.47999999999999</v>
          </cell>
          <cell r="K1886">
            <v>147.47999999999999</v>
          </cell>
          <cell r="L1886">
            <v>147.47999999999999</v>
          </cell>
        </row>
        <row r="1888">
          <cell r="A1888">
            <v>2041000153</v>
          </cell>
          <cell r="B1888" t="str">
            <v>SUMINISTRO DE TUBERIA DE PVC CON CAMPANA DE150 MM. (6") DE DIAMETRO RD 32.5 INCLUYE TODO LO NECESARIO PARA SU CORRECTA EJECUCION.</v>
          </cell>
          <cell r="C1888" t="str">
            <v>M</v>
          </cell>
          <cell r="D1888">
            <v>119.1</v>
          </cell>
          <cell r="E1888">
            <v>119.1</v>
          </cell>
          <cell r="F1888">
            <v>119.1</v>
          </cell>
          <cell r="G1888">
            <v>119.1</v>
          </cell>
          <cell r="H1888">
            <v>119.1</v>
          </cell>
          <cell r="I1888">
            <v>119.1</v>
          </cell>
          <cell r="J1888">
            <v>119.1</v>
          </cell>
          <cell r="K1888">
            <v>119.1</v>
          </cell>
          <cell r="L1888">
            <v>119.1</v>
          </cell>
        </row>
        <row r="1890">
          <cell r="A1890">
            <v>2041000163</v>
          </cell>
          <cell r="B1890" t="str">
            <v>SUMINISTRO DE TUBERIA DE PVC CON CAMPANA DE 150 MM. (6") DE DIAMETRO RD 41 INCLUYE TODO LO NECESARIO PARA SU CORRECTA EJECUCION.</v>
          </cell>
          <cell r="C1890" t="str">
            <v>M</v>
          </cell>
          <cell r="D1890">
            <v>97.27</v>
          </cell>
          <cell r="E1890">
            <v>97.27</v>
          </cell>
          <cell r="F1890">
            <v>97.27</v>
          </cell>
          <cell r="G1890">
            <v>97.27</v>
          </cell>
          <cell r="H1890">
            <v>97.27</v>
          </cell>
          <cell r="I1890">
            <v>97.27</v>
          </cell>
          <cell r="J1890">
            <v>97.27</v>
          </cell>
          <cell r="K1890">
            <v>97.27</v>
          </cell>
          <cell r="L1890">
            <v>97.27</v>
          </cell>
        </row>
        <row r="1892">
          <cell r="A1892">
            <v>2041000173</v>
          </cell>
          <cell r="B1892" t="str">
            <v>SUMINISTRO DE TUBERIA DE PVC CON CAMPANA DE 200 MM. (8") DE DIAMETRO. CLASE 5 INCLUYE TODO LO NECESARIO PARA SU CORRECTA EJECUCION.</v>
          </cell>
          <cell r="C1892" t="str">
            <v>M</v>
          </cell>
          <cell r="D1892">
            <v>103.56</v>
          </cell>
          <cell r="E1892">
            <v>103.56</v>
          </cell>
          <cell r="F1892">
            <v>103.56</v>
          </cell>
          <cell r="G1892">
            <v>103.56</v>
          </cell>
          <cell r="H1892">
            <v>103.56</v>
          </cell>
          <cell r="I1892">
            <v>103.56</v>
          </cell>
          <cell r="J1892">
            <v>103.56</v>
          </cell>
          <cell r="K1892">
            <v>103.56</v>
          </cell>
          <cell r="L1892">
            <v>103.56</v>
          </cell>
        </row>
        <row r="1894">
          <cell r="A1894">
            <v>2041000183</v>
          </cell>
          <cell r="B1894" t="str">
            <v>SUMINISTRO DE TUBERIA DE PVC CON CAMPANA DE 200 MM. (8") DE DIAMETRO. CLASE 7 INCLUYE TODO LO NECESARIO PARA SU CORRECTA EJECUCION.</v>
          </cell>
          <cell r="C1894" t="str">
            <v>M</v>
          </cell>
          <cell r="D1894">
            <v>141.02000000000001</v>
          </cell>
          <cell r="E1894">
            <v>141.02000000000001</v>
          </cell>
          <cell r="F1894">
            <v>141.02000000000001</v>
          </cell>
          <cell r="G1894">
            <v>141.02000000000001</v>
          </cell>
          <cell r="H1894">
            <v>141.02000000000001</v>
          </cell>
          <cell r="I1894">
            <v>141.02000000000001</v>
          </cell>
          <cell r="J1894">
            <v>141.02000000000001</v>
          </cell>
          <cell r="K1894">
            <v>141.02000000000001</v>
          </cell>
          <cell r="L1894">
            <v>141.02000000000001</v>
          </cell>
        </row>
        <row r="1896">
          <cell r="A1896">
            <v>2041000193</v>
          </cell>
          <cell r="B1896" t="str">
            <v>SUMINISTRO DE TUBERIA DE PVC CON CAMPANA DE 200 MM. (8") DE DIAMETRO CLASE 10 INCLUYE TODO LO NECESARIO PARA SU CORRECTA EJECUCION.</v>
          </cell>
          <cell r="C1896" t="str">
            <v>M</v>
          </cell>
          <cell r="D1896">
            <v>190.94</v>
          </cell>
          <cell r="E1896">
            <v>190.94</v>
          </cell>
          <cell r="F1896">
            <v>190.94</v>
          </cell>
          <cell r="G1896">
            <v>190.94</v>
          </cell>
          <cell r="H1896">
            <v>190.94</v>
          </cell>
          <cell r="I1896">
            <v>190.94</v>
          </cell>
          <cell r="J1896">
            <v>190.94</v>
          </cell>
          <cell r="K1896">
            <v>190.94</v>
          </cell>
          <cell r="L1896">
            <v>190.94</v>
          </cell>
        </row>
        <row r="1898">
          <cell r="A1898">
            <v>2041000203</v>
          </cell>
          <cell r="B1898" t="str">
            <v>SUMINISTRO DE TUBERIA DE PVC CON CAMPANA DE 250 MM. (10") DE DIAMETRO. CLASE 5 INCLUYE TODO LO NECESARIO PARA SU CORRECTA EJECUCION.</v>
          </cell>
          <cell r="C1898" t="str">
            <v>M</v>
          </cell>
          <cell r="D1898">
            <v>162.68</v>
          </cell>
          <cell r="E1898">
            <v>162.68</v>
          </cell>
          <cell r="F1898">
            <v>162.68</v>
          </cell>
          <cell r="G1898">
            <v>162.68</v>
          </cell>
          <cell r="H1898">
            <v>162.68</v>
          </cell>
          <cell r="I1898">
            <v>162.68</v>
          </cell>
          <cell r="J1898">
            <v>162.68</v>
          </cell>
          <cell r="K1898">
            <v>162.68</v>
          </cell>
          <cell r="L1898">
            <v>162.68</v>
          </cell>
        </row>
        <row r="1900">
          <cell r="A1900">
            <v>2041000213</v>
          </cell>
          <cell r="B1900" t="str">
            <v>SUMINISTRO DE TUBERIA DE PVC CON CAMPANA DE 250 MM. (10") DE DIAMETRO. CLASE 7 INCLUYE TODO LO NECESARIO PARA SU CORRECTA EJECUCION.</v>
          </cell>
          <cell r="C1900" t="str">
            <v>M</v>
          </cell>
          <cell r="D1900">
            <v>219.66</v>
          </cell>
          <cell r="E1900">
            <v>219.66</v>
          </cell>
          <cell r="F1900">
            <v>219.66</v>
          </cell>
          <cell r="G1900">
            <v>219.66</v>
          </cell>
          <cell r="H1900">
            <v>219.66</v>
          </cell>
          <cell r="I1900">
            <v>219.66</v>
          </cell>
          <cell r="J1900">
            <v>219.66</v>
          </cell>
          <cell r="K1900">
            <v>219.66</v>
          </cell>
          <cell r="L1900">
            <v>219.66</v>
          </cell>
        </row>
        <row r="1902">
          <cell r="A1902">
            <v>2041000223</v>
          </cell>
          <cell r="B1902" t="str">
            <v>SUMINISTRO DE TUBERIA DE PVC CON CAMPANA DE 250 MM. (10") DE DIAMETRO. CLASE 10 INCLUYE TODO LO NECESARIO PARA SU CORRECTA EJECUCION.</v>
          </cell>
          <cell r="C1902" t="str">
            <v>M</v>
          </cell>
          <cell r="D1902">
            <v>297.79000000000002</v>
          </cell>
          <cell r="E1902">
            <v>297.79000000000002</v>
          </cell>
          <cell r="F1902">
            <v>297.79000000000002</v>
          </cell>
          <cell r="G1902">
            <v>297.79000000000002</v>
          </cell>
          <cell r="H1902">
            <v>297.79000000000002</v>
          </cell>
          <cell r="I1902">
            <v>297.79000000000002</v>
          </cell>
          <cell r="J1902">
            <v>297.79000000000002</v>
          </cell>
          <cell r="K1902">
            <v>297.79000000000002</v>
          </cell>
          <cell r="L1902">
            <v>297.79000000000002</v>
          </cell>
        </row>
        <row r="1904">
          <cell r="A1904">
            <v>2041000233</v>
          </cell>
          <cell r="B1904" t="str">
            <v>SUMINISTRO DE TUBERIA DE PVC CON CAMPANA DE 300 MM. (12") DE DIAMETRO. CLASE 5 INCLUYE TODO LO NECESARIO PARA SU CORRECTA EJECUCION.</v>
          </cell>
          <cell r="C1904" t="str">
            <v>M</v>
          </cell>
          <cell r="D1904">
            <v>256.54000000000002</v>
          </cell>
          <cell r="E1904">
            <v>256.54000000000002</v>
          </cell>
          <cell r="F1904">
            <v>256.54000000000002</v>
          </cell>
          <cell r="G1904">
            <v>256.54000000000002</v>
          </cell>
          <cell r="H1904">
            <v>256.54000000000002</v>
          </cell>
          <cell r="I1904">
            <v>256.54000000000002</v>
          </cell>
          <cell r="J1904">
            <v>256.54000000000002</v>
          </cell>
          <cell r="K1904">
            <v>256.54000000000002</v>
          </cell>
          <cell r="L1904">
            <v>256.54000000000002</v>
          </cell>
        </row>
        <row r="1906">
          <cell r="A1906">
            <v>2041000243</v>
          </cell>
          <cell r="B1906" t="str">
            <v>SUMINISTRO DE TUBERIA DE PVC CON CAMPANA DE 300 MM. (12") DE DIAMETRO. CLASE 7 INCLUYE TODO LO NECESARIO PARA SU CORRECTA EJECUCION.</v>
          </cell>
          <cell r="C1906" t="str">
            <v>M</v>
          </cell>
          <cell r="D1906">
            <v>349.38</v>
          </cell>
          <cell r="E1906">
            <v>349.38</v>
          </cell>
          <cell r="F1906">
            <v>349.38</v>
          </cell>
          <cell r="G1906">
            <v>349.38</v>
          </cell>
          <cell r="H1906">
            <v>349.38</v>
          </cell>
          <cell r="I1906">
            <v>349.38</v>
          </cell>
          <cell r="J1906">
            <v>349.38</v>
          </cell>
          <cell r="K1906">
            <v>349.38</v>
          </cell>
          <cell r="L1906">
            <v>349.38</v>
          </cell>
        </row>
        <row r="1908">
          <cell r="A1908">
            <v>2041000253</v>
          </cell>
          <cell r="B1908" t="str">
            <v>SUMINISTRO DE TUBERIA DE PVC CON CAMPANA DE 300 MM. (12') DE DIAMETRO. CLASE 10 INCLUYE TODO LO NECESARIO PARA SU CORRECTA EJECUCION.</v>
          </cell>
          <cell r="C1908" t="str">
            <v>M</v>
          </cell>
          <cell r="D1908">
            <v>475.37</v>
          </cell>
          <cell r="E1908">
            <v>475.37</v>
          </cell>
          <cell r="F1908">
            <v>475.37</v>
          </cell>
          <cell r="G1908">
            <v>475.37</v>
          </cell>
          <cell r="H1908">
            <v>475.37</v>
          </cell>
          <cell r="I1908">
            <v>475.37</v>
          </cell>
          <cell r="J1908">
            <v>475.37</v>
          </cell>
          <cell r="K1908">
            <v>475.37</v>
          </cell>
          <cell r="L1908">
            <v>475.37</v>
          </cell>
        </row>
        <row r="1910">
          <cell r="A1910">
            <v>2041000263</v>
          </cell>
          <cell r="B1910" t="str">
            <v>SUMINISTRO DE TUBERIA DE PVC DE 355 MM. (14") DE DIAMETRO. CLASE 5 INCLUYE TODO LO NECESARIO PARA SU CORRECTA EJECUCION.</v>
          </cell>
          <cell r="C1910" t="str">
            <v>M</v>
          </cell>
          <cell r="D1910">
            <v>344.61</v>
          </cell>
          <cell r="E1910">
            <v>344.61</v>
          </cell>
          <cell r="F1910">
            <v>344.61</v>
          </cell>
          <cell r="G1910">
            <v>344.61</v>
          </cell>
          <cell r="H1910">
            <v>344.61</v>
          </cell>
          <cell r="I1910">
            <v>344.61</v>
          </cell>
          <cell r="J1910">
            <v>344.61</v>
          </cell>
          <cell r="K1910">
            <v>344.61</v>
          </cell>
          <cell r="L1910">
            <v>344.61</v>
          </cell>
        </row>
        <row r="1912">
          <cell r="A1912">
            <v>2041000273</v>
          </cell>
          <cell r="B1912" t="str">
            <v>SUMINISTRO DE TUBERIA DE PVC DE 355 MM. (14") DE DIAMETRO. CLASE 7 INCLUYE TODO LO NECESARIO PARA SU CORRECTA EJECUCION.</v>
          </cell>
          <cell r="C1912" t="str">
            <v>M</v>
          </cell>
          <cell r="D1912">
            <v>480.23</v>
          </cell>
          <cell r="E1912">
            <v>480.23</v>
          </cell>
          <cell r="F1912">
            <v>480.23</v>
          </cell>
          <cell r="G1912">
            <v>480.23</v>
          </cell>
          <cell r="H1912">
            <v>480.23</v>
          </cell>
          <cell r="I1912">
            <v>480.23</v>
          </cell>
          <cell r="J1912">
            <v>480.23</v>
          </cell>
          <cell r="K1912">
            <v>480.23</v>
          </cell>
          <cell r="L1912">
            <v>480.23</v>
          </cell>
        </row>
        <row r="1914">
          <cell r="A1914">
            <v>2041000283</v>
          </cell>
          <cell r="B1914" t="str">
            <v>SUMINISTRO DE TUBERIA DE PVC DE 355 MM. (14") DE DIAMETRO CLASE 10 INCLUYE TODO LO NECESARIO PARA SU CORRECTA EJECUCION.</v>
          </cell>
          <cell r="C1914" t="str">
            <v>M</v>
          </cell>
          <cell r="D1914">
            <v>632.65</v>
          </cell>
          <cell r="E1914">
            <v>632.65</v>
          </cell>
          <cell r="F1914">
            <v>632.65</v>
          </cell>
          <cell r="G1914">
            <v>632.65</v>
          </cell>
          <cell r="H1914">
            <v>632.65</v>
          </cell>
          <cell r="I1914">
            <v>632.65</v>
          </cell>
          <cell r="J1914">
            <v>632.65</v>
          </cell>
          <cell r="K1914">
            <v>632.65</v>
          </cell>
          <cell r="L1914">
            <v>632.65</v>
          </cell>
        </row>
        <row r="1916">
          <cell r="B1916" t="str">
            <v>Total  Sum. de Tuberia PVC Hidraulico</v>
          </cell>
        </row>
        <row r="1917">
          <cell r="A1917" t="str">
            <v>A2042</v>
          </cell>
          <cell r="B1917" t="str">
            <v>Sum. de Tuberia Polietileno Alta Densidad</v>
          </cell>
        </row>
        <row r="1918">
          <cell r="A1918">
            <v>2042000013</v>
          </cell>
          <cell r="B1918" t="str">
            <v>SUMINISTRO DE TUBERIA DE POLIETILENO DE ALTA DENSIDAD DE 13 MM. (1/2") DE DIAMETRO. RD 9 INCLUYE TODO LO NECESARIO PARA SU CORRECTA EJECUCION.</v>
          </cell>
          <cell r="C1918" t="str">
            <v>M</v>
          </cell>
          <cell r="D1918">
            <v>12.27</v>
          </cell>
          <cell r="E1918">
            <v>12.27</v>
          </cell>
          <cell r="F1918">
            <v>12.27</v>
          </cell>
          <cell r="G1918">
            <v>12.27</v>
          </cell>
          <cell r="H1918">
            <v>12.27</v>
          </cell>
          <cell r="I1918">
            <v>12.27</v>
          </cell>
          <cell r="J1918">
            <v>12.27</v>
          </cell>
          <cell r="K1918">
            <v>12.27</v>
          </cell>
          <cell r="L1918">
            <v>12.27</v>
          </cell>
        </row>
        <row r="1920">
          <cell r="A1920">
            <v>2042000023</v>
          </cell>
          <cell r="B1920" t="str">
            <v>SUMINISTRO DE TUBERIA DE POLIETILENO DE ALTA DENSIDAD DE 13 MM. (1/2") DE DIAMETRO. RD 11.5 INCLUYE TODO LO NECESARIO PARA SU CORRECTA EJECUCION.</v>
          </cell>
          <cell r="C1920" t="str">
            <v>M</v>
          </cell>
          <cell r="D1920">
            <v>10</v>
          </cell>
          <cell r="E1920">
            <v>10</v>
          </cell>
          <cell r="F1920">
            <v>10</v>
          </cell>
          <cell r="G1920">
            <v>10</v>
          </cell>
          <cell r="H1920">
            <v>10</v>
          </cell>
          <cell r="I1920">
            <v>10</v>
          </cell>
          <cell r="J1920">
            <v>10</v>
          </cell>
          <cell r="K1920">
            <v>10</v>
          </cell>
          <cell r="L1920">
            <v>10</v>
          </cell>
        </row>
        <row r="1922">
          <cell r="A1922">
            <v>2042000033</v>
          </cell>
          <cell r="B1922" t="str">
            <v>SUMINISTRO DE TUBERIA DE POLIETILENO DE ALTA DENSIDAD DE 19 MM. (3/4") DE DIAMETRO. RD 9 INCLUYE TODO LO NECESARIO PARA SU CORRECTA EJECUCION.</v>
          </cell>
          <cell r="C1922" t="str">
            <v>M</v>
          </cell>
          <cell r="D1922">
            <v>19.25</v>
          </cell>
          <cell r="E1922">
            <v>19.25</v>
          </cell>
          <cell r="F1922">
            <v>19.25</v>
          </cell>
          <cell r="G1922">
            <v>19.25</v>
          </cell>
          <cell r="H1922">
            <v>19.25</v>
          </cell>
          <cell r="I1922">
            <v>19.25</v>
          </cell>
          <cell r="J1922">
            <v>19.25</v>
          </cell>
          <cell r="K1922">
            <v>19.25</v>
          </cell>
          <cell r="L1922">
            <v>19.25</v>
          </cell>
        </row>
        <row r="1924">
          <cell r="A1924">
            <v>2042000043</v>
          </cell>
          <cell r="B1924" t="str">
            <v>SUMINISTRO DE TUBERIA DE POLIETILENO DE ALTA DENSIDAD DE 19 MM. (3/4") DE DIAMETRO RD 11.5 INCLUYE TODO LO NECESARIO PARA SU CORRECTA EJECUCION.</v>
          </cell>
          <cell r="C1924" t="str">
            <v>M</v>
          </cell>
          <cell r="D1924">
            <v>15.81</v>
          </cell>
          <cell r="E1924">
            <v>15.81</v>
          </cell>
          <cell r="F1924">
            <v>15.81</v>
          </cell>
          <cell r="G1924">
            <v>15.81</v>
          </cell>
          <cell r="H1924">
            <v>15.81</v>
          </cell>
          <cell r="I1924">
            <v>15.81</v>
          </cell>
          <cell r="J1924">
            <v>15.81</v>
          </cell>
          <cell r="K1924">
            <v>15.81</v>
          </cell>
          <cell r="L1924">
            <v>15.81</v>
          </cell>
        </row>
        <row r="1926">
          <cell r="A1926">
            <v>2042000053</v>
          </cell>
          <cell r="B1926" t="str">
            <v>SUMINISTRO DE TUBERIA DE POLIETILENO  DE ALTA DENSIDAD DE 25 MM. (1") DE DIAMETRO RD 9 INCLUYE TODO LO NECESARIO PARA SU CORRECTA EJECUCION.</v>
          </cell>
          <cell r="C1926" t="str">
            <v>M</v>
          </cell>
          <cell r="D1926">
            <v>27.56</v>
          </cell>
          <cell r="E1926">
            <v>27.56</v>
          </cell>
          <cell r="F1926">
            <v>27.56</v>
          </cell>
          <cell r="G1926">
            <v>27.56</v>
          </cell>
          <cell r="H1926">
            <v>27.56</v>
          </cell>
          <cell r="I1926">
            <v>27.56</v>
          </cell>
          <cell r="J1926">
            <v>27.56</v>
          </cell>
          <cell r="K1926">
            <v>27.56</v>
          </cell>
          <cell r="L1926">
            <v>27.56</v>
          </cell>
        </row>
        <row r="1928">
          <cell r="A1928">
            <v>2042000063</v>
          </cell>
          <cell r="B1928" t="str">
            <v>SUMINISTRO DE TUBERIA DE POLIETILENO DE ALTA DENSIDAD DE 25 MM. (1") DE DIAMETRO. RD 11.5 INCLUYE TODO LO NECESARIO PARA SU CORRECTA EJECUCION.</v>
          </cell>
          <cell r="C1928" t="str">
            <v>M</v>
          </cell>
          <cell r="D1928">
            <v>12.81</v>
          </cell>
          <cell r="E1928">
            <v>12.81</v>
          </cell>
          <cell r="F1928">
            <v>12.81</v>
          </cell>
          <cell r="G1928">
            <v>12.81</v>
          </cell>
          <cell r="H1928">
            <v>12.81</v>
          </cell>
          <cell r="I1928">
            <v>12.81</v>
          </cell>
          <cell r="J1928">
            <v>12.81</v>
          </cell>
          <cell r="K1928">
            <v>12.81</v>
          </cell>
          <cell r="L1928">
            <v>12.81</v>
          </cell>
        </row>
        <row r="1930">
          <cell r="A1930">
            <v>2042000073</v>
          </cell>
          <cell r="B1930" t="str">
            <v>SUMINISTRO DE TUBERIA DE POLIETILENO  DE ALTA DENSIDAD DE 25 MM. (1")  DE DIAMETRO. RD 15 INCLUYE TODO LO NECESARIO PARA SU CORRECTA EJECUCION.</v>
          </cell>
          <cell r="C1930" t="str">
            <v>M</v>
          </cell>
          <cell r="D1930">
            <v>16.54</v>
          </cell>
          <cell r="E1930">
            <v>16.54</v>
          </cell>
          <cell r="F1930">
            <v>16.54</v>
          </cell>
          <cell r="G1930">
            <v>16.54</v>
          </cell>
          <cell r="H1930">
            <v>16.54</v>
          </cell>
          <cell r="I1930">
            <v>16.54</v>
          </cell>
          <cell r="J1930">
            <v>16.54</v>
          </cell>
          <cell r="K1930">
            <v>16.54</v>
          </cell>
          <cell r="L1930">
            <v>16.54</v>
          </cell>
        </row>
        <row r="1932">
          <cell r="A1932">
            <v>2042000083</v>
          </cell>
          <cell r="B1932" t="str">
            <v>SUMINISTRO DE TUBERIA DE POLIETILENO DE ALTA DENSIDAD DE 32 MM. (1 1/4") DE DIAMETRO. RD 9 INCLUYE TODO LO NECESARIO PARA SU CORRECTA EJECUCION.</v>
          </cell>
          <cell r="C1932" t="str">
            <v>M</v>
          </cell>
          <cell r="D1932">
            <v>44.2</v>
          </cell>
          <cell r="E1932">
            <v>44.2</v>
          </cell>
          <cell r="F1932">
            <v>44.2</v>
          </cell>
          <cell r="G1932">
            <v>44.2</v>
          </cell>
          <cell r="H1932">
            <v>44.2</v>
          </cell>
          <cell r="I1932">
            <v>44.2</v>
          </cell>
          <cell r="J1932">
            <v>44.2</v>
          </cell>
          <cell r="K1932">
            <v>44.2</v>
          </cell>
          <cell r="L1932">
            <v>44.2</v>
          </cell>
        </row>
        <row r="1934">
          <cell r="A1934">
            <v>2042000093</v>
          </cell>
          <cell r="B1934" t="str">
            <v>SUMINISTRO DE TUBERIA DE POLIETILENO  DE ALTA DENSIDAD DE 32 MM. (1 1/4") DE DIAMETRO. RD 15 INCLUYE TODO LO NECESARIO PARA SU CORRECTA EJECUCION.</v>
          </cell>
          <cell r="C1934" t="str">
            <v>M</v>
          </cell>
          <cell r="D1934">
            <v>15.03</v>
          </cell>
          <cell r="E1934">
            <v>15.03</v>
          </cell>
          <cell r="F1934">
            <v>15.03</v>
          </cell>
          <cell r="G1934">
            <v>15.03</v>
          </cell>
          <cell r="H1934">
            <v>15.03</v>
          </cell>
          <cell r="I1934">
            <v>15.03</v>
          </cell>
          <cell r="J1934">
            <v>15.03</v>
          </cell>
          <cell r="K1934">
            <v>15.03</v>
          </cell>
          <cell r="L1934">
            <v>15.03</v>
          </cell>
        </row>
        <row r="1936">
          <cell r="A1936">
            <v>2042000103</v>
          </cell>
          <cell r="B1936" t="str">
            <v>SUMINISTRO DE TUBERIA DE POLIETILENO DE ALTA DENSIDAD DE 38 MM. (1 1/2") DE DIAMETRO. RD 9 INCLUYE TODO LO NECESARIO PARA SU CORRECTA EJECUCION.</v>
          </cell>
          <cell r="C1936" t="str">
            <v>M</v>
          </cell>
          <cell r="D1936">
            <v>57.18</v>
          </cell>
          <cell r="E1936">
            <v>57.18</v>
          </cell>
          <cell r="F1936">
            <v>57.18</v>
          </cell>
          <cell r="G1936">
            <v>57.18</v>
          </cell>
          <cell r="H1936">
            <v>57.18</v>
          </cell>
          <cell r="I1936">
            <v>57.18</v>
          </cell>
          <cell r="J1936">
            <v>57.18</v>
          </cell>
          <cell r="K1936">
            <v>57.18</v>
          </cell>
          <cell r="L1936">
            <v>57.18</v>
          </cell>
        </row>
        <row r="1938">
          <cell r="A1938">
            <v>2042000113</v>
          </cell>
          <cell r="B1938" t="str">
            <v>SUMINISTRO DE TUBERIA DE POLIETILENO  DE ALTA DENSIDAD DE 38 MM. (1 1/2") DE DIAMETRO. RD 11.5 INCLUYE TODO LO NECESARIO PARA SU CORRECTA EJECUCION.</v>
          </cell>
          <cell r="C1938" t="str">
            <v>M</v>
          </cell>
          <cell r="D1938">
            <v>47.74</v>
          </cell>
          <cell r="E1938">
            <v>47.74</v>
          </cell>
          <cell r="F1938">
            <v>47.74</v>
          </cell>
          <cell r="G1938">
            <v>47.74</v>
          </cell>
          <cell r="H1938">
            <v>47.74</v>
          </cell>
          <cell r="I1938">
            <v>47.74</v>
          </cell>
          <cell r="J1938">
            <v>47.74</v>
          </cell>
          <cell r="K1938">
            <v>47.74</v>
          </cell>
          <cell r="L1938">
            <v>47.74</v>
          </cell>
        </row>
        <row r="1940">
          <cell r="A1940">
            <v>2042000123</v>
          </cell>
          <cell r="B1940" t="str">
            <v>SUMINISTRO DE TUBERIA DE POLIETILENO DE ALTA DENSIDAD DE 38 MM. (1 1/2") DE DIAMETRO. RD 15 INCLUYE TODO LO NECESARIO PARA SU CORRECTA EJECUCION.</v>
          </cell>
          <cell r="C1940" t="str">
            <v>M</v>
          </cell>
          <cell r="D1940">
            <v>34.69</v>
          </cell>
          <cell r="E1940">
            <v>34.69</v>
          </cell>
          <cell r="F1940">
            <v>34.69</v>
          </cell>
          <cell r="G1940">
            <v>34.69</v>
          </cell>
          <cell r="H1940">
            <v>34.69</v>
          </cell>
          <cell r="I1940">
            <v>34.69</v>
          </cell>
          <cell r="J1940">
            <v>34.69</v>
          </cell>
          <cell r="K1940">
            <v>34.69</v>
          </cell>
          <cell r="L1940">
            <v>34.69</v>
          </cell>
        </row>
        <row r="1942">
          <cell r="A1942">
            <v>2042000133</v>
          </cell>
          <cell r="B1942" t="str">
            <v>SUMINISTRO DE TUBERIA DE POLIETILENO  DE ALTA DENSIDAD DE 50 MM. (2") DE DIAMETRO. RD 9 INCLUYE TODO LO NECESARIO PARA SU CORRECTA EJECUCION.</v>
          </cell>
          <cell r="C1942" t="str">
            <v>M</v>
          </cell>
          <cell r="D1942">
            <v>88.64</v>
          </cell>
          <cell r="E1942">
            <v>88.64</v>
          </cell>
          <cell r="F1942">
            <v>88.64</v>
          </cell>
          <cell r="G1942">
            <v>88.64</v>
          </cell>
          <cell r="H1942">
            <v>88.64</v>
          </cell>
          <cell r="I1942">
            <v>88.64</v>
          </cell>
          <cell r="J1942">
            <v>88.64</v>
          </cell>
          <cell r="K1942">
            <v>88.64</v>
          </cell>
          <cell r="L1942">
            <v>88.64</v>
          </cell>
        </row>
        <row r="1944">
          <cell r="A1944">
            <v>2042000143</v>
          </cell>
          <cell r="B1944" t="str">
            <v>SUMINISTRO DE TUBERIA DE POLIETILENO DE ALTA DENSIDAD DE 50 MM. (2") DE DIAMETRO. RD 11.5 INCLUYE TODO LO NECESARIO PARA SU CORRECTA EJECUCION.</v>
          </cell>
          <cell r="C1944" t="str">
            <v>M</v>
          </cell>
          <cell r="D1944">
            <v>74.5</v>
          </cell>
          <cell r="E1944">
            <v>74.5</v>
          </cell>
          <cell r="F1944">
            <v>74.5</v>
          </cell>
          <cell r="G1944">
            <v>74.5</v>
          </cell>
          <cell r="H1944">
            <v>74.5</v>
          </cell>
          <cell r="I1944">
            <v>74.5</v>
          </cell>
          <cell r="J1944">
            <v>74.5</v>
          </cell>
          <cell r="K1944">
            <v>74.5</v>
          </cell>
          <cell r="L1944">
            <v>74.5</v>
          </cell>
        </row>
        <row r="1946">
          <cell r="A1946">
            <v>2042000153</v>
          </cell>
          <cell r="B1946" t="str">
            <v>SUMINISTRO DE TUBERIA DE POLIETILENO DE ALTA DENSIDAD 50 MM. (2") DE DIAMETRO. RD 15 INCLUYE TODO LO NECESARIO PARA SU CORRECTA EJECUCION.</v>
          </cell>
          <cell r="C1946" t="str">
            <v>M</v>
          </cell>
          <cell r="D1946">
            <v>54.48</v>
          </cell>
          <cell r="E1946">
            <v>54.48</v>
          </cell>
          <cell r="F1946">
            <v>54.48</v>
          </cell>
          <cell r="G1946">
            <v>54.48</v>
          </cell>
          <cell r="H1946">
            <v>54.48</v>
          </cell>
          <cell r="I1946">
            <v>54.48</v>
          </cell>
          <cell r="J1946">
            <v>54.48</v>
          </cell>
          <cell r="K1946">
            <v>54.48</v>
          </cell>
          <cell r="L1946">
            <v>54.48</v>
          </cell>
        </row>
        <row r="1948">
          <cell r="A1948">
            <v>2042000163</v>
          </cell>
          <cell r="B1948" t="str">
            <v>SUMINISTRO DE TUBERIA DE POLIETILENO DE ALTA DENSIDAD 63 MM. (2 1/2") DE DIAMETRO. RD-26 INCLUYE TODO LO NECESARIO PARA SU CORRECTA EJECUCION.</v>
          </cell>
          <cell r="C1948" t="str">
            <v>M</v>
          </cell>
          <cell r="D1948">
            <v>23.46</v>
          </cell>
          <cell r="E1948">
            <v>23.46</v>
          </cell>
          <cell r="F1948">
            <v>23.46</v>
          </cell>
          <cell r="G1948">
            <v>23.46</v>
          </cell>
          <cell r="H1948">
            <v>23.46</v>
          </cell>
          <cell r="I1948">
            <v>23.46</v>
          </cell>
          <cell r="J1948">
            <v>23.46</v>
          </cell>
          <cell r="K1948">
            <v>23.46</v>
          </cell>
          <cell r="L1948">
            <v>23.46</v>
          </cell>
        </row>
        <row r="1950">
          <cell r="A1950">
            <v>2042000173</v>
          </cell>
          <cell r="B1950" t="str">
            <v>SUMINISTRO DE TUBERIA DE POLIETILENO DE ALTA DENSIDAD 63 MM. (2 1/2") DE DIAMETRO. RD-32.5 INCLUYE TODO LO NECESARIO PARA SU CORRECTA EJECUCION.</v>
          </cell>
          <cell r="C1950" t="str">
            <v>M</v>
          </cell>
          <cell r="D1950">
            <v>21.71</v>
          </cell>
          <cell r="E1950">
            <v>21.71</v>
          </cell>
          <cell r="F1950">
            <v>21.71</v>
          </cell>
          <cell r="G1950">
            <v>21.71</v>
          </cell>
          <cell r="H1950">
            <v>21.71</v>
          </cell>
          <cell r="I1950">
            <v>21.71</v>
          </cell>
          <cell r="J1950">
            <v>21.71</v>
          </cell>
          <cell r="K1950">
            <v>21.71</v>
          </cell>
          <cell r="L1950">
            <v>21.71</v>
          </cell>
        </row>
        <row r="1952">
          <cell r="A1952">
            <v>2042000183</v>
          </cell>
          <cell r="B1952" t="str">
            <v>SUMINISTRO DE TUBERIA DE POLIETILENO DE ALTA DENSIDAD 75 MM. (3") DE DIAMETRO. RD-26 INCLUYE TODO LO NECESARIO PARA SU CORRECTA EJECUCION.</v>
          </cell>
          <cell r="C1952" t="str">
            <v>M</v>
          </cell>
          <cell r="D1952">
            <v>30.42</v>
          </cell>
          <cell r="E1952">
            <v>30.42</v>
          </cell>
          <cell r="F1952">
            <v>30.42</v>
          </cell>
          <cell r="G1952">
            <v>30.42</v>
          </cell>
          <cell r="H1952">
            <v>30.42</v>
          </cell>
          <cell r="I1952">
            <v>30.42</v>
          </cell>
          <cell r="J1952">
            <v>30.42</v>
          </cell>
          <cell r="K1952">
            <v>30.42</v>
          </cell>
          <cell r="L1952">
            <v>30.42</v>
          </cell>
        </row>
        <row r="1954">
          <cell r="A1954">
            <v>2042000193</v>
          </cell>
          <cell r="B1954" t="str">
            <v>SUMINISTRO DE TUBERIA DE POLIETILENO DE ALTA DENSIDAD 75 MM. (3") DE DIAMETRO. RD-32.5 INCLUYE TODO LO NECESARIO PARA SU CORRECTA EJECUCION.</v>
          </cell>
          <cell r="C1954" t="str">
            <v>M</v>
          </cell>
          <cell r="D1954">
            <v>29.72</v>
          </cell>
          <cell r="E1954">
            <v>29.72</v>
          </cell>
          <cell r="F1954">
            <v>29.72</v>
          </cell>
          <cell r="G1954">
            <v>29.72</v>
          </cell>
          <cell r="H1954">
            <v>29.72</v>
          </cell>
          <cell r="I1954">
            <v>29.72</v>
          </cell>
          <cell r="J1954">
            <v>29.72</v>
          </cell>
          <cell r="K1954">
            <v>29.72</v>
          </cell>
          <cell r="L1954">
            <v>29.72</v>
          </cell>
        </row>
        <row r="1956">
          <cell r="B1956" t="str">
            <v>Total  Sum. de Tuberia Polietileno Alta Densida</v>
          </cell>
        </row>
        <row r="1957">
          <cell r="A1957" t="str">
            <v>A2043</v>
          </cell>
          <cell r="B1957" t="str">
            <v>Sum. de Piezas Especiales de FoFo</v>
          </cell>
        </row>
        <row r="1958">
          <cell r="A1958" t="str">
            <v>A204301</v>
          </cell>
          <cell r="B1958" t="str">
            <v>Sum. de Tapa Ciega de FoFo</v>
          </cell>
        </row>
        <row r="1959">
          <cell r="A1959">
            <v>2043000010</v>
          </cell>
          <cell r="B1959" t="str">
            <v>SUMINISTRO DE PIEZAS ESPECIALES DE Fo. Fo. de 2"  a 3" DE DIAMETRO (CARRETES, EXTREMIDADES, CODOS, TEES, CRUZ, REDUCCIONES, BRIDAS). INCLUYE TODO LO NECESARIO PARA SU CORRECTA EJECUCION.</v>
          </cell>
          <cell r="C1959" t="str">
            <v>KG</v>
          </cell>
          <cell r="D1959">
            <v>54.02</v>
          </cell>
          <cell r="E1959">
            <v>54.02</v>
          </cell>
          <cell r="F1959">
            <v>54.02</v>
          </cell>
          <cell r="G1959">
            <v>54.02</v>
          </cell>
          <cell r="H1959">
            <v>54.02</v>
          </cell>
          <cell r="I1959">
            <v>54.02</v>
          </cell>
          <cell r="J1959">
            <v>54.02</v>
          </cell>
          <cell r="K1959">
            <v>54.02</v>
          </cell>
          <cell r="L1959">
            <v>54.02</v>
          </cell>
        </row>
        <row r="1961">
          <cell r="A1961">
            <v>2043000013</v>
          </cell>
          <cell r="B1961" t="str">
            <v>SUMINISTRO DE PIEZAS ESPECIALES DE Fo. Fo. 4" A 12" DE DIAMETRO (CARRETES, EXTREMIDADES, CODOS, TEES, CRUZ, REDUCCIONES, BRIDAS). INCLUYE TODO LO NECESARIO PARA SU CORRECTA EJECUCION.</v>
          </cell>
          <cell r="C1961" t="str">
            <v>Kg</v>
          </cell>
          <cell r="D1961">
            <v>65.02</v>
          </cell>
          <cell r="E1961">
            <v>65.02</v>
          </cell>
          <cell r="F1961">
            <v>65.02</v>
          </cell>
          <cell r="G1961">
            <v>65.02</v>
          </cell>
          <cell r="H1961">
            <v>65.02</v>
          </cell>
          <cell r="I1961">
            <v>65.02</v>
          </cell>
          <cell r="J1961">
            <v>65.02</v>
          </cell>
          <cell r="K1961">
            <v>65.02</v>
          </cell>
          <cell r="L1961">
            <v>65.02</v>
          </cell>
        </row>
        <row r="1963">
          <cell r="A1963">
            <v>2043000015</v>
          </cell>
          <cell r="B1963" t="str">
            <v>SUMINISTRO DE PIEZAS ESPECIALES DE Fo. Fo. de 14"  A 24" DE DIAMETRO (CARRETES, EXTREMIDADES, CODOS, TEES, CRUZ, REDUCCIONES, BRIDAS). INCLUYE TODO LO NECESARIO PARA SU CORRECTA EJECUCION.</v>
          </cell>
          <cell r="C1963" t="str">
            <v>KG</v>
          </cell>
          <cell r="D1963">
            <v>71.040000000000006</v>
          </cell>
          <cell r="E1963">
            <v>71.040000000000006</v>
          </cell>
          <cell r="F1963">
            <v>71.040000000000006</v>
          </cell>
          <cell r="G1963">
            <v>71.040000000000006</v>
          </cell>
          <cell r="H1963">
            <v>71.040000000000006</v>
          </cell>
          <cell r="I1963">
            <v>71.040000000000006</v>
          </cell>
          <cell r="J1963">
            <v>71.040000000000006</v>
          </cell>
          <cell r="K1963">
            <v>71.040000000000006</v>
          </cell>
          <cell r="L1963">
            <v>71.040000000000006</v>
          </cell>
        </row>
        <row r="1965">
          <cell r="A1965">
            <v>2043000023</v>
          </cell>
          <cell r="B1965" t="str">
            <v>SUMINISTRO DE PIEZAS ESPECIALES DE Fo.Fo. DE 30" A 36" DE DIAMETRO (CARRETES, CODOS, EXTREMIDADES, TEES, CRUZ, REDUCCIONES, BRIDAS). INCLUYE TODO LO NECESARIO PARA SU CORRECTA EJECUCION.</v>
          </cell>
          <cell r="C1965" t="str">
            <v>Kg</v>
          </cell>
          <cell r="D1965">
            <v>80</v>
          </cell>
          <cell r="E1965">
            <v>80</v>
          </cell>
          <cell r="F1965">
            <v>80</v>
          </cell>
          <cell r="G1965">
            <v>80</v>
          </cell>
          <cell r="H1965">
            <v>80</v>
          </cell>
          <cell r="I1965">
            <v>80</v>
          </cell>
          <cell r="J1965">
            <v>80</v>
          </cell>
          <cell r="K1965">
            <v>80</v>
          </cell>
          <cell r="L1965">
            <v>80</v>
          </cell>
        </row>
        <row r="1967">
          <cell r="A1967">
            <v>2043000313</v>
          </cell>
          <cell r="B1967" t="str">
            <v>SUMINISTRO DE TAPA CIEGA DE 51 MM. ( 2" ) DE DIAMETRO. INCLUYE TODO LO NECESARIO PARA SU CORRECTA EJECUCION.</v>
          </cell>
          <cell r="C1967" t="str">
            <v>PZA</v>
          </cell>
          <cell r="D1967">
            <v>177.75</v>
          </cell>
          <cell r="E1967">
            <v>177.75</v>
          </cell>
          <cell r="F1967">
            <v>177.75</v>
          </cell>
          <cell r="G1967">
            <v>177.75</v>
          </cell>
          <cell r="H1967">
            <v>177.75</v>
          </cell>
          <cell r="I1967">
            <v>177.75</v>
          </cell>
          <cell r="J1967">
            <v>177.75</v>
          </cell>
          <cell r="K1967">
            <v>177.75</v>
          </cell>
          <cell r="L1967">
            <v>177.75</v>
          </cell>
        </row>
        <row r="1969">
          <cell r="A1969">
            <v>2043000323</v>
          </cell>
          <cell r="B1969" t="str">
            <v>SUMINISTRO DE TAPA CIEGA DE 63 MM. ( 2 1/2" ) DE DIAMETRO. INCLUYE TODO LO NECESARIO PARA SU CORRECTA EJECUCION.</v>
          </cell>
          <cell r="C1969" t="str">
            <v>PZA</v>
          </cell>
          <cell r="D1969">
            <v>266.61</v>
          </cell>
          <cell r="E1969">
            <v>266.61</v>
          </cell>
          <cell r="F1969">
            <v>266.61</v>
          </cell>
          <cell r="G1969">
            <v>266.61</v>
          </cell>
          <cell r="H1969">
            <v>266.61</v>
          </cell>
          <cell r="I1969">
            <v>266.61</v>
          </cell>
          <cell r="J1969">
            <v>266.61</v>
          </cell>
          <cell r="K1969">
            <v>266.61</v>
          </cell>
          <cell r="L1969">
            <v>266.61</v>
          </cell>
        </row>
        <row r="1971">
          <cell r="A1971">
            <v>2043000333</v>
          </cell>
          <cell r="B1971" t="str">
            <v>SUMINISTRO DE TAPA CIEGA DE 76 MM. ( 3" ) DE DIAMETRO   INCLUYE TODO LO NECESARIO PARA SU CORRECTA EJECUCION.</v>
          </cell>
          <cell r="C1971" t="str">
            <v>PZA</v>
          </cell>
          <cell r="D1971">
            <v>361.34</v>
          </cell>
          <cell r="E1971">
            <v>361.34</v>
          </cell>
          <cell r="F1971">
            <v>361.34</v>
          </cell>
          <cell r="G1971">
            <v>361.34</v>
          </cell>
          <cell r="H1971">
            <v>361.34</v>
          </cell>
          <cell r="I1971">
            <v>361.34</v>
          </cell>
          <cell r="J1971">
            <v>361.34</v>
          </cell>
          <cell r="K1971">
            <v>361.34</v>
          </cell>
          <cell r="L1971">
            <v>361.34</v>
          </cell>
        </row>
        <row r="1973">
          <cell r="A1973">
            <v>2043000343</v>
          </cell>
          <cell r="B1973" t="str">
            <v>SUMINISTRO DE TAPA CIEGA DE 102 MM. ( 4" ) DE DIAMETRO INCLUYE TODO LO NECESARIO PARA SU CORRECTA EJECUCION.</v>
          </cell>
          <cell r="C1973" t="str">
            <v>PZA</v>
          </cell>
          <cell r="D1973">
            <v>177.75</v>
          </cell>
          <cell r="E1973">
            <v>177.75</v>
          </cell>
          <cell r="F1973">
            <v>177.75</v>
          </cell>
          <cell r="G1973">
            <v>177.75</v>
          </cell>
          <cell r="H1973">
            <v>177.75</v>
          </cell>
          <cell r="I1973">
            <v>177.75</v>
          </cell>
          <cell r="J1973">
            <v>177.75</v>
          </cell>
          <cell r="K1973">
            <v>177.75</v>
          </cell>
          <cell r="L1973">
            <v>177.75</v>
          </cell>
        </row>
        <row r="1975">
          <cell r="A1975">
            <v>2043000353</v>
          </cell>
          <cell r="B1975" t="str">
            <v>SUMINISTRO DE TAPA CIEGA DE 152 MM. ( 6" ) DE DIAMETRO INCLUYE TODO LO NECESARIO PARA SU CORRECTA EJECUCION.</v>
          </cell>
          <cell r="C1975" t="str">
            <v>PZA</v>
          </cell>
          <cell r="D1975">
            <v>906.29</v>
          </cell>
          <cell r="E1975">
            <v>906.29</v>
          </cell>
          <cell r="F1975">
            <v>906.29</v>
          </cell>
          <cell r="G1975">
            <v>906.29</v>
          </cell>
          <cell r="H1975">
            <v>906.29</v>
          </cell>
          <cell r="I1975">
            <v>906.29</v>
          </cell>
          <cell r="J1975">
            <v>906.29</v>
          </cell>
          <cell r="K1975">
            <v>906.29</v>
          </cell>
          <cell r="L1975">
            <v>906.29</v>
          </cell>
        </row>
        <row r="1977">
          <cell r="A1977">
            <v>2043000363</v>
          </cell>
          <cell r="B1977" t="str">
            <v>SUMINISTRO DE TAPA CIEGA DE 203 MM. ( 8" ) DE DIAMETRO INCLUYE TODO LO NECESARIO PARA SU CORRECTA EJECUCION.</v>
          </cell>
          <cell r="C1977" t="str">
            <v>PZA</v>
          </cell>
          <cell r="D1977">
            <v>1455.13</v>
          </cell>
          <cell r="E1977">
            <v>1455.13</v>
          </cell>
          <cell r="F1977">
            <v>1455.13</v>
          </cell>
          <cell r="G1977">
            <v>1455.13</v>
          </cell>
          <cell r="H1977">
            <v>1455.13</v>
          </cell>
          <cell r="I1977">
            <v>1455.13</v>
          </cell>
          <cell r="J1977">
            <v>1455.13</v>
          </cell>
          <cell r="K1977">
            <v>1455.13</v>
          </cell>
          <cell r="L1977">
            <v>1455.13</v>
          </cell>
        </row>
        <row r="1979">
          <cell r="A1979">
            <v>2043000373</v>
          </cell>
          <cell r="B1979" t="str">
            <v>SUMINISTRO DE TAPA CIEGA DE 254 MM. ( 10" ) DE DIAMETRO INCLUYE TODO LO NECESARIO PARA SU CORRECTA EJECUCION.</v>
          </cell>
          <cell r="C1979" t="str">
            <v>PZA</v>
          </cell>
          <cell r="D1979">
            <v>2185.62</v>
          </cell>
          <cell r="E1979">
            <v>2185.62</v>
          </cell>
          <cell r="F1979">
            <v>2185.62</v>
          </cell>
          <cell r="G1979">
            <v>2185.62</v>
          </cell>
          <cell r="H1979">
            <v>2185.62</v>
          </cell>
          <cell r="I1979">
            <v>2185.62</v>
          </cell>
          <cell r="J1979">
            <v>2185.62</v>
          </cell>
          <cell r="K1979">
            <v>2185.62</v>
          </cell>
          <cell r="L1979">
            <v>2185.62</v>
          </cell>
        </row>
        <row r="1981">
          <cell r="A1981">
            <v>2043000383</v>
          </cell>
          <cell r="B1981" t="str">
            <v>SUMINISTRO DE TAPA CIEGA DE 305 MM. ( 12" ) DE DIAMETRO INCLUYE TODO LO NECESARIO PARA SU CORRECTA EJECUCION.</v>
          </cell>
          <cell r="C1981" t="str">
            <v>PZA</v>
          </cell>
          <cell r="D1981">
            <v>2908.32</v>
          </cell>
          <cell r="E1981">
            <v>2908.32</v>
          </cell>
          <cell r="F1981">
            <v>2908.32</v>
          </cell>
          <cell r="G1981">
            <v>2908.32</v>
          </cell>
          <cell r="H1981">
            <v>2908.32</v>
          </cell>
          <cell r="I1981">
            <v>2908.32</v>
          </cell>
          <cell r="J1981">
            <v>2908.32</v>
          </cell>
          <cell r="K1981">
            <v>2908.32</v>
          </cell>
          <cell r="L1981">
            <v>2908.32</v>
          </cell>
        </row>
        <row r="1983">
          <cell r="A1983">
            <v>2043000393</v>
          </cell>
          <cell r="B1983" t="str">
            <v>SUMINISTRO DE TAPA CIEGA DE 356 MM. ( 14" ) DE DIAMETRO INCLUYE TODO LO NECESARIO PARA SU CORRECTA EJECUCION.</v>
          </cell>
          <cell r="C1983" t="str">
            <v>PZA</v>
          </cell>
          <cell r="D1983">
            <v>5601.77</v>
          </cell>
          <cell r="E1983">
            <v>5601.77</v>
          </cell>
          <cell r="F1983">
            <v>5601.77</v>
          </cell>
          <cell r="G1983">
            <v>5601.77</v>
          </cell>
          <cell r="H1983">
            <v>5601.77</v>
          </cell>
          <cell r="I1983">
            <v>5601.77</v>
          </cell>
          <cell r="J1983">
            <v>5601.77</v>
          </cell>
          <cell r="K1983">
            <v>5601.77</v>
          </cell>
          <cell r="L1983">
            <v>5601.77</v>
          </cell>
        </row>
        <row r="1985">
          <cell r="A1985">
            <v>2043000403</v>
          </cell>
          <cell r="B1985" t="str">
            <v>SUMINISTRO DE TAPA CIEGA DE 406 MM. ( 16" ) DE DIAMETRO INCLUYE TODO LO NECESARIO PARA SU CORRECTA EJECUCION.</v>
          </cell>
          <cell r="C1985" t="str">
            <v>PZA</v>
          </cell>
          <cell r="D1985">
            <v>7390.9</v>
          </cell>
          <cell r="E1985">
            <v>7390.9</v>
          </cell>
          <cell r="F1985">
            <v>7390.9</v>
          </cell>
          <cell r="G1985">
            <v>7390.9</v>
          </cell>
          <cell r="H1985">
            <v>7390.9</v>
          </cell>
          <cell r="I1985">
            <v>7390.9</v>
          </cell>
          <cell r="J1985">
            <v>7390.9</v>
          </cell>
          <cell r="K1985">
            <v>7390.9</v>
          </cell>
          <cell r="L1985">
            <v>7390.9</v>
          </cell>
        </row>
        <row r="1987">
          <cell r="A1987">
            <v>2043000413</v>
          </cell>
          <cell r="B1987" t="str">
            <v>SUMINISTRO DE TAPA CIEGA DE 457 MM. ( 18" ) DE DIAMETRO INCLUYE TODO LO NECESARIO PARA SU CORRECTA EJECUCION.</v>
          </cell>
          <cell r="C1987" t="str">
            <v>PZA</v>
          </cell>
          <cell r="D1987">
            <v>8919.2800000000007</v>
          </cell>
          <cell r="E1987">
            <v>8919.2800000000007</v>
          </cell>
          <cell r="F1987">
            <v>8919.2800000000007</v>
          </cell>
          <cell r="G1987">
            <v>8919.2800000000007</v>
          </cell>
          <cell r="H1987">
            <v>8919.2800000000007</v>
          </cell>
          <cell r="I1987">
            <v>8919.2800000000007</v>
          </cell>
          <cell r="J1987">
            <v>8919.2800000000007</v>
          </cell>
          <cell r="K1987">
            <v>8919.2800000000007</v>
          </cell>
          <cell r="L1987">
            <v>8919.2800000000007</v>
          </cell>
        </row>
        <row r="1989">
          <cell r="A1989">
            <v>2043000423</v>
          </cell>
          <cell r="B1989" t="str">
            <v>SUMINISTRO DE TAPA CIEGA DE 508 MM. ( 20" ) DE DIAMETRO INCLUYE TODO LO NECESARIO PARA SU CORRECTA EJECUCION.</v>
          </cell>
          <cell r="C1989" t="str">
            <v>PZA</v>
          </cell>
          <cell r="D1989">
            <v>11463.31</v>
          </cell>
          <cell r="E1989">
            <v>11463.31</v>
          </cell>
          <cell r="F1989">
            <v>11463.31</v>
          </cell>
          <cell r="G1989">
            <v>11463.31</v>
          </cell>
          <cell r="H1989">
            <v>11463.31</v>
          </cell>
          <cell r="I1989">
            <v>11463.31</v>
          </cell>
          <cell r="J1989">
            <v>11463.31</v>
          </cell>
          <cell r="K1989">
            <v>11463.31</v>
          </cell>
          <cell r="L1989">
            <v>11463.31</v>
          </cell>
        </row>
        <row r="1991">
          <cell r="A1991">
            <v>2043000433</v>
          </cell>
          <cell r="B1991" t="str">
            <v>SUMINISTRO DE TAPA CIEGA DE 610 MM. ( 24" ) DE DIAMETRO. INCLUYE TODO LO NECESARIO PARA SU CORRECTA EJECUCION.</v>
          </cell>
          <cell r="C1991" t="str">
            <v>PZA</v>
          </cell>
          <cell r="D1991">
            <v>11192.81</v>
          </cell>
          <cell r="E1991">
            <v>11192.81</v>
          </cell>
          <cell r="F1991">
            <v>11192.81</v>
          </cell>
          <cell r="G1991">
            <v>11192.81</v>
          </cell>
          <cell r="H1991">
            <v>11192.81</v>
          </cell>
          <cell r="I1991">
            <v>11192.81</v>
          </cell>
          <cell r="J1991">
            <v>11192.81</v>
          </cell>
          <cell r="K1991">
            <v>11192.81</v>
          </cell>
          <cell r="L1991">
            <v>11192.81</v>
          </cell>
        </row>
        <row r="1993">
          <cell r="A1993">
            <v>2043000443</v>
          </cell>
          <cell r="B1993" t="str">
            <v>SUMINISTRO DE TAPA CIEGA DE 762 MM. ( 30" ) DE DIAMETRO INCLUYE TODO LO NECESARIO PARA SU CORRECTA EJECUCION.</v>
          </cell>
          <cell r="C1993" t="str">
            <v>PZA</v>
          </cell>
          <cell r="D1993">
            <v>19788.12</v>
          </cell>
          <cell r="E1993">
            <v>19788.12</v>
          </cell>
          <cell r="F1993">
            <v>19788.12</v>
          </cell>
          <cell r="G1993">
            <v>19788.12</v>
          </cell>
          <cell r="H1993">
            <v>19788.12</v>
          </cell>
          <cell r="I1993">
            <v>19788.12</v>
          </cell>
          <cell r="J1993">
            <v>19788.12</v>
          </cell>
          <cell r="K1993">
            <v>19788.12</v>
          </cell>
          <cell r="L1993">
            <v>19788.12</v>
          </cell>
        </row>
        <row r="1995">
          <cell r="A1995">
            <v>2043000453</v>
          </cell>
          <cell r="B1995" t="str">
            <v>SUMINISTRO DE TAPA CIEGA DE 914MM. ( 36" ) DE DIAMETRO INCLUYE TODO LO NECESARIO PARA SU CORRECTA EJECUCION.</v>
          </cell>
          <cell r="C1995" t="str">
            <v>PZA</v>
          </cell>
          <cell r="D1995">
            <v>32618.83</v>
          </cell>
          <cell r="E1995">
            <v>32618.83</v>
          </cell>
          <cell r="F1995">
            <v>32618.83</v>
          </cell>
          <cell r="G1995">
            <v>32618.83</v>
          </cell>
          <cell r="H1995">
            <v>32618.83</v>
          </cell>
          <cell r="I1995">
            <v>32618.83</v>
          </cell>
          <cell r="J1995">
            <v>32618.83</v>
          </cell>
          <cell r="K1995">
            <v>32618.83</v>
          </cell>
          <cell r="L1995">
            <v>32618.83</v>
          </cell>
        </row>
        <row r="1997">
          <cell r="B1997" t="str">
            <v>Total  Sum. de Tapa Ciega de FoFo</v>
          </cell>
        </row>
        <row r="1998">
          <cell r="A1998" t="str">
            <v>A204302</v>
          </cell>
          <cell r="B1998" t="str">
            <v>Sum. de Tornillo Cabeza Hexagonal</v>
          </cell>
        </row>
        <row r="2000">
          <cell r="A2000">
            <v>2043000463</v>
          </cell>
          <cell r="B2000" t="str">
            <v>SUMINISTRO DE TORNILLO CABEZA HEXAGONAL CON TUERCA 7/16" X 2 1/2" INCLUYE TODO LO NECESARIO PARA SU CORRECTA EJECUCION.</v>
          </cell>
          <cell r="C2000" t="str">
            <v>PZA</v>
          </cell>
          <cell r="D2000">
            <v>9.36</v>
          </cell>
          <cell r="E2000">
            <v>9.36</v>
          </cell>
          <cell r="F2000">
            <v>9.36</v>
          </cell>
          <cell r="G2000">
            <v>9.36</v>
          </cell>
          <cell r="H2000">
            <v>9.36</v>
          </cell>
          <cell r="I2000">
            <v>9.36</v>
          </cell>
          <cell r="J2000">
            <v>9.36</v>
          </cell>
          <cell r="K2000">
            <v>9.36</v>
          </cell>
          <cell r="L2000">
            <v>9.36</v>
          </cell>
        </row>
        <row r="2002">
          <cell r="A2002">
            <v>2043000473</v>
          </cell>
          <cell r="B2002" t="str">
            <v>SUMINISTRO DE TORNILLO CABEZA HEXAGONAL CON TUERCA 7/16" X 3". INCLUYE TODO LO NECESARIO PARA SU CORRECTA EJECUCION.</v>
          </cell>
          <cell r="C2002" t="str">
            <v>PZA</v>
          </cell>
          <cell r="D2002">
            <v>12.83</v>
          </cell>
          <cell r="E2002">
            <v>12.83</v>
          </cell>
          <cell r="F2002">
            <v>12.83</v>
          </cell>
          <cell r="G2002">
            <v>12.83</v>
          </cell>
          <cell r="H2002">
            <v>12.83</v>
          </cell>
          <cell r="I2002">
            <v>12.83</v>
          </cell>
          <cell r="J2002">
            <v>12.83</v>
          </cell>
          <cell r="K2002">
            <v>12.83</v>
          </cell>
          <cell r="L2002">
            <v>12.83</v>
          </cell>
        </row>
        <row r="2004">
          <cell r="A2004">
            <v>2043000483</v>
          </cell>
          <cell r="B2004" t="str">
            <v>SUMINISTRO DE TORNILLO CABEZA HEXAGONAL CON TUERCA 7/16" X 3 1/2" INCLUYE TODO LO NECESARIO PARA SU CORRECTA EJECUCION.</v>
          </cell>
          <cell r="C2004" t="str">
            <v>PZA</v>
          </cell>
          <cell r="D2004">
            <v>12.54</v>
          </cell>
          <cell r="E2004">
            <v>12.54</v>
          </cell>
          <cell r="F2004">
            <v>12.54</v>
          </cell>
          <cell r="G2004">
            <v>12.54</v>
          </cell>
          <cell r="H2004">
            <v>12.54</v>
          </cell>
          <cell r="I2004">
            <v>12.54</v>
          </cell>
          <cell r="J2004">
            <v>12.54</v>
          </cell>
          <cell r="K2004">
            <v>12.54</v>
          </cell>
          <cell r="L2004">
            <v>12.54</v>
          </cell>
        </row>
        <row r="2006">
          <cell r="A2006">
            <v>2043000493</v>
          </cell>
          <cell r="B2006" t="str">
            <v>SUMINISTRO DE TORNILLO CABEZA HEXAGONAL CON TUERCA 7/16" X 4". INCLUYE TODO LO NECESARIO PARA SU CORRECTA EJECUCION.</v>
          </cell>
          <cell r="C2006" t="str">
            <v>PZA</v>
          </cell>
          <cell r="D2006">
            <v>13.68</v>
          </cell>
          <cell r="E2006">
            <v>13.68</v>
          </cell>
          <cell r="F2006">
            <v>13.68</v>
          </cell>
          <cell r="G2006">
            <v>13.68</v>
          </cell>
          <cell r="H2006">
            <v>13.68</v>
          </cell>
          <cell r="I2006">
            <v>13.68</v>
          </cell>
          <cell r="J2006">
            <v>13.68</v>
          </cell>
          <cell r="K2006">
            <v>13.68</v>
          </cell>
          <cell r="L2006">
            <v>13.68</v>
          </cell>
        </row>
        <row r="2008">
          <cell r="A2008">
            <v>2043000503</v>
          </cell>
          <cell r="B2008" t="str">
            <v>SUMINISTRO DE TORNILLO CABEZA HEXAGONAL CON TUERCA DE 1/2" X 4 1/2". INCLUYE TODO LO NECESARIO PARA SU CORRECTA EJECUCION.</v>
          </cell>
          <cell r="C2008" t="str">
            <v>PZA</v>
          </cell>
          <cell r="D2008">
            <v>22.85</v>
          </cell>
          <cell r="E2008">
            <v>22.85</v>
          </cell>
          <cell r="F2008">
            <v>22.85</v>
          </cell>
          <cell r="G2008">
            <v>22.85</v>
          </cell>
          <cell r="H2008">
            <v>22.85</v>
          </cell>
          <cell r="I2008">
            <v>22.85</v>
          </cell>
          <cell r="J2008">
            <v>22.85</v>
          </cell>
          <cell r="K2008">
            <v>22.85</v>
          </cell>
          <cell r="L2008">
            <v>22.85</v>
          </cell>
        </row>
        <row r="2010">
          <cell r="A2010">
            <v>2043000513</v>
          </cell>
          <cell r="B2010" t="str">
            <v>SUMINISTRO DE TORNILLO CABEZA HEXAGONAL CON TUERCA DE 1/2" X 5". INCLUYE TODO LO NECESARIO PARA SU CORRECTA EJECUCION.</v>
          </cell>
          <cell r="C2010" t="str">
            <v>PZA</v>
          </cell>
          <cell r="D2010">
            <v>35.19</v>
          </cell>
          <cell r="E2010">
            <v>35.19</v>
          </cell>
          <cell r="F2010">
            <v>35.19</v>
          </cell>
          <cell r="G2010">
            <v>35.19</v>
          </cell>
          <cell r="H2010">
            <v>35.19</v>
          </cell>
          <cell r="I2010">
            <v>35.19</v>
          </cell>
          <cell r="J2010">
            <v>35.19</v>
          </cell>
          <cell r="K2010">
            <v>35.19</v>
          </cell>
          <cell r="L2010">
            <v>35.19</v>
          </cell>
        </row>
        <row r="2012">
          <cell r="A2012">
            <v>2043000523</v>
          </cell>
          <cell r="B2012" t="str">
            <v>SUMINISTRO DE TORNILLO CABEZA HEXAGONAL CON TUERCA DE 1/2" X 5 1/2". INCLUYE TODO LO NECESARIO PARA SU CORRECTA EJECUCION.</v>
          </cell>
          <cell r="C2012" t="str">
            <v>PZA</v>
          </cell>
          <cell r="D2012">
            <v>29.3</v>
          </cell>
          <cell r="E2012">
            <v>29.3</v>
          </cell>
          <cell r="F2012">
            <v>29.3</v>
          </cell>
          <cell r="G2012">
            <v>29.3</v>
          </cell>
          <cell r="H2012">
            <v>29.3</v>
          </cell>
          <cell r="I2012">
            <v>29.3</v>
          </cell>
          <cell r="J2012">
            <v>29.3</v>
          </cell>
          <cell r="K2012">
            <v>29.3</v>
          </cell>
          <cell r="L2012">
            <v>29.3</v>
          </cell>
        </row>
        <row r="2014">
          <cell r="A2014">
            <v>2043000533</v>
          </cell>
          <cell r="B2014" t="str">
            <v>SUMINISTRO DE TORNILLO CABEZA HEXAGONAL CON TUERCA 5/8" X 2 1/2". INCLUYE TODO LO NECESARIO PARA SU CORRECTA EJECUCION.</v>
          </cell>
          <cell r="C2014" t="str">
            <v>PZA</v>
          </cell>
          <cell r="D2014">
            <v>15.35</v>
          </cell>
          <cell r="E2014">
            <v>15.35</v>
          </cell>
          <cell r="F2014">
            <v>15.35</v>
          </cell>
          <cell r="G2014">
            <v>15.35</v>
          </cell>
          <cell r="H2014">
            <v>15.35</v>
          </cell>
          <cell r="I2014">
            <v>15.35</v>
          </cell>
          <cell r="J2014">
            <v>15.35</v>
          </cell>
          <cell r="K2014">
            <v>15.35</v>
          </cell>
          <cell r="L2014">
            <v>15.35</v>
          </cell>
        </row>
        <row r="2016">
          <cell r="A2016">
            <v>2043000543</v>
          </cell>
          <cell r="B2016" t="str">
            <v>SUMINISTRO DE TORNILLO CABEZA HEXAGONAL CON TUERCA DE 5/8" X 3". INCLUYE TODO LO NECESARIO PARA SU CORRECTA EJECUCION.</v>
          </cell>
          <cell r="C2016" t="str">
            <v>PZA</v>
          </cell>
          <cell r="D2016">
            <v>35.19</v>
          </cell>
          <cell r="E2016">
            <v>35.19</v>
          </cell>
          <cell r="F2016">
            <v>35.19</v>
          </cell>
          <cell r="G2016">
            <v>35.19</v>
          </cell>
          <cell r="H2016">
            <v>35.19</v>
          </cell>
          <cell r="I2016">
            <v>35.19</v>
          </cell>
          <cell r="J2016">
            <v>35.19</v>
          </cell>
          <cell r="K2016">
            <v>35.19</v>
          </cell>
          <cell r="L2016">
            <v>35.19</v>
          </cell>
        </row>
        <row r="2018">
          <cell r="A2018">
            <v>2043000553</v>
          </cell>
          <cell r="B2018" t="str">
            <v>SUMINISTRO DE TORNILLO CABEZA HEXAGONAL CON TUERCA DE 5/8" X 5 1/2" INCLUYE TODO LO NECESARIO PARA SU CORRECTA EJECUCION.</v>
          </cell>
          <cell r="C2018" t="str">
            <v>PZA</v>
          </cell>
          <cell r="D2018">
            <v>47.24</v>
          </cell>
          <cell r="E2018">
            <v>47.24</v>
          </cell>
          <cell r="F2018">
            <v>47.24</v>
          </cell>
          <cell r="G2018">
            <v>47.24</v>
          </cell>
          <cell r="H2018">
            <v>47.24</v>
          </cell>
          <cell r="I2018">
            <v>47.24</v>
          </cell>
          <cell r="J2018">
            <v>47.24</v>
          </cell>
          <cell r="K2018">
            <v>47.24</v>
          </cell>
          <cell r="L2018">
            <v>47.24</v>
          </cell>
        </row>
        <row r="2020">
          <cell r="A2020">
            <v>2043000563</v>
          </cell>
          <cell r="B2020" t="str">
            <v>SUMINISTRO DE TORNILLO CABEZA HEXAGONAL CON TUERCA DE 5/8" X 6". INCLUYE TODO LO NECESARIO PARA SU CORRECTA EJECUCION.</v>
          </cell>
          <cell r="C2020" t="str">
            <v>PZA</v>
          </cell>
          <cell r="D2020">
            <v>49.22</v>
          </cell>
          <cell r="E2020">
            <v>49.22</v>
          </cell>
          <cell r="F2020">
            <v>49.22</v>
          </cell>
          <cell r="G2020">
            <v>49.22</v>
          </cell>
          <cell r="H2020">
            <v>49.22</v>
          </cell>
          <cell r="I2020">
            <v>49.22</v>
          </cell>
          <cell r="J2020">
            <v>49.22</v>
          </cell>
          <cell r="K2020">
            <v>49.22</v>
          </cell>
          <cell r="L2020">
            <v>49.22</v>
          </cell>
        </row>
        <row r="2022">
          <cell r="A2022">
            <v>2043000573</v>
          </cell>
          <cell r="B2022" t="str">
            <v>SUMINISTRO DE TORNILLO CABEZA HEXAGONAL CON TUERCA DE 5/8" X 7". INCLUYE TODO LO NECESARIO PARA SU CORRECTA EJECUCION.</v>
          </cell>
          <cell r="C2022" t="str">
            <v>PZA</v>
          </cell>
          <cell r="D2022">
            <v>47.34</v>
          </cell>
          <cell r="E2022">
            <v>47.34</v>
          </cell>
          <cell r="F2022">
            <v>47.34</v>
          </cell>
          <cell r="G2022">
            <v>47.34</v>
          </cell>
          <cell r="H2022">
            <v>47.34</v>
          </cell>
          <cell r="I2022">
            <v>47.34</v>
          </cell>
          <cell r="J2022">
            <v>47.34</v>
          </cell>
          <cell r="K2022">
            <v>47.34</v>
          </cell>
          <cell r="L2022">
            <v>47.34</v>
          </cell>
        </row>
        <row r="2024">
          <cell r="A2024">
            <v>2043000583</v>
          </cell>
          <cell r="B2024" t="str">
            <v>SUMINISTRO DE TORNILLO CABEZA HEXAGONAL CON TUERCA DE 5/8" X 8". INCLUYE TODO LO NECESARIO PARA SU CORRECTA EJECUCION.</v>
          </cell>
          <cell r="C2024" t="str">
            <v>PZA</v>
          </cell>
          <cell r="D2024">
            <v>51.57</v>
          </cell>
          <cell r="E2024">
            <v>51.57</v>
          </cell>
          <cell r="F2024">
            <v>51.57</v>
          </cell>
          <cell r="G2024">
            <v>51.57</v>
          </cell>
          <cell r="H2024">
            <v>51.57</v>
          </cell>
          <cell r="I2024">
            <v>51.57</v>
          </cell>
          <cell r="J2024">
            <v>51.57</v>
          </cell>
          <cell r="K2024">
            <v>51.57</v>
          </cell>
          <cell r="L2024">
            <v>51.57</v>
          </cell>
        </row>
        <row r="2027">
          <cell r="A2027">
            <v>2043000593</v>
          </cell>
          <cell r="B2027" t="str">
            <v>SUMINISTRO DE TORNILLO CABEZA HEXAGONAL CON TUERCA DE 3/4" X 3 1/2". INCLUYE TODO LO NECESARIO PARA SU CORRECTA EJECUCION.</v>
          </cell>
          <cell r="C2027" t="str">
            <v>PZA</v>
          </cell>
          <cell r="D2027">
            <v>38.67</v>
          </cell>
          <cell r="E2027">
            <v>38.67</v>
          </cell>
          <cell r="F2027">
            <v>38.67</v>
          </cell>
          <cell r="G2027">
            <v>38.67</v>
          </cell>
          <cell r="H2027">
            <v>38.67</v>
          </cell>
          <cell r="I2027">
            <v>38.67</v>
          </cell>
          <cell r="J2027">
            <v>38.67</v>
          </cell>
          <cell r="K2027">
            <v>38.67</v>
          </cell>
          <cell r="L2027">
            <v>38.67</v>
          </cell>
        </row>
        <row r="2029">
          <cell r="A2029">
            <v>2043000603</v>
          </cell>
          <cell r="B2029" t="str">
            <v>SUMINISTRO DE TORNILLO CABEZA HEXAGONAL CON TUERCA DE 3/4" X 4". INCLUYE TODO LO NECESARIO PARA SU CORRECTA EJECUCION.</v>
          </cell>
          <cell r="C2029" t="str">
            <v>PZA</v>
          </cell>
          <cell r="D2029">
            <v>47.24</v>
          </cell>
          <cell r="E2029">
            <v>47.24</v>
          </cell>
          <cell r="F2029">
            <v>47.24</v>
          </cell>
          <cell r="G2029">
            <v>47.24</v>
          </cell>
          <cell r="H2029">
            <v>47.24</v>
          </cell>
          <cell r="I2029">
            <v>47.24</v>
          </cell>
          <cell r="J2029">
            <v>47.24</v>
          </cell>
          <cell r="K2029">
            <v>47.24</v>
          </cell>
          <cell r="L2029">
            <v>47.24</v>
          </cell>
        </row>
        <row r="2031">
          <cell r="A2031">
            <v>2043000613</v>
          </cell>
          <cell r="B2031" t="str">
            <v>SUMINISTRO DE TORNILLO CABEZA HEXAGONAL CON TUERCA DE 3/4" X 4 1/2". INCLUYE TODO LO NECESARIO PARA SU CORRECTA EJECUCION.</v>
          </cell>
          <cell r="C2031" t="str">
            <v>PZA</v>
          </cell>
          <cell r="D2031">
            <v>51.64</v>
          </cell>
          <cell r="E2031">
            <v>51.64</v>
          </cell>
          <cell r="F2031">
            <v>51.64</v>
          </cell>
          <cell r="G2031">
            <v>51.64</v>
          </cell>
          <cell r="H2031">
            <v>51.64</v>
          </cell>
          <cell r="I2031">
            <v>51.64</v>
          </cell>
          <cell r="J2031">
            <v>51.64</v>
          </cell>
          <cell r="K2031">
            <v>51.64</v>
          </cell>
          <cell r="L2031">
            <v>51.64</v>
          </cell>
        </row>
        <row r="2033">
          <cell r="A2033">
            <v>2043000623</v>
          </cell>
          <cell r="B2033" t="str">
            <v>SUMINISTRO DE TORNILLO CABEZA HEXAGONAL CON TUERCA DE 3/4" X 5". INCLUYE TODO LO NECESARIO PARA SU CORRECTA EJECUCION.</v>
          </cell>
          <cell r="C2033" t="str">
            <v>PZA</v>
          </cell>
          <cell r="D2033">
            <v>49.1</v>
          </cell>
          <cell r="E2033">
            <v>49.1</v>
          </cell>
          <cell r="F2033">
            <v>49.1</v>
          </cell>
          <cell r="G2033">
            <v>49.1</v>
          </cell>
          <cell r="H2033">
            <v>49.1</v>
          </cell>
          <cell r="I2033">
            <v>49.1</v>
          </cell>
          <cell r="J2033">
            <v>49.1</v>
          </cell>
          <cell r="K2033">
            <v>49.1</v>
          </cell>
          <cell r="L2033">
            <v>49.1</v>
          </cell>
        </row>
        <row r="2035">
          <cell r="A2035">
            <v>2043000633</v>
          </cell>
          <cell r="B2035" t="str">
            <v>SUMINISTRO DE TORNILLO CABEZA HEXAGONAL CON TUERCA DE 3/4" X 6 1/2". INCLUYE TODO LO NECESARIO PARA SU CORRECTA EJECUCION.</v>
          </cell>
          <cell r="C2035" t="str">
            <v>PZA</v>
          </cell>
          <cell r="D2035">
            <v>39.770000000000003</v>
          </cell>
          <cell r="E2035">
            <v>39.770000000000003</v>
          </cell>
          <cell r="F2035">
            <v>39.770000000000003</v>
          </cell>
          <cell r="G2035">
            <v>39.770000000000003</v>
          </cell>
          <cell r="H2035">
            <v>39.770000000000003</v>
          </cell>
          <cell r="I2035">
            <v>39.770000000000003</v>
          </cell>
          <cell r="J2035">
            <v>39.770000000000003</v>
          </cell>
          <cell r="K2035">
            <v>39.770000000000003</v>
          </cell>
          <cell r="L2035">
            <v>39.770000000000003</v>
          </cell>
        </row>
        <row r="2037">
          <cell r="A2037">
            <v>2043000643</v>
          </cell>
          <cell r="B2037" t="str">
            <v>SUMINISTRO DE TORNILLO CABEZA HEXAGONAL CON TUERCA DE 3/4" X 7". INCLUYE TODO LO NECESARIO PARA SU CORRECTA EJECUCION.</v>
          </cell>
          <cell r="C2037" t="str">
            <v>PZA</v>
          </cell>
          <cell r="D2037">
            <v>72.459999999999994</v>
          </cell>
          <cell r="E2037">
            <v>72.459999999999994</v>
          </cell>
          <cell r="F2037">
            <v>72.459999999999994</v>
          </cell>
          <cell r="G2037">
            <v>72.459999999999994</v>
          </cell>
          <cell r="H2037">
            <v>72.459999999999994</v>
          </cell>
          <cell r="I2037">
            <v>72.459999999999994</v>
          </cell>
          <cell r="J2037">
            <v>72.459999999999994</v>
          </cell>
          <cell r="K2037">
            <v>72.459999999999994</v>
          </cell>
          <cell r="L2037">
            <v>72.459999999999994</v>
          </cell>
        </row>
        <row r="2039">
          <cell r="A2039">
            <v>2043000653</v>
          </cell>
          <cell r="B2039" t="str">
            <v>SUMINISTRO DE TORNILLO CABEZA HEXAGONAL CON TUERCA 3/4" X 7 1/2". INCLUYE TODO LO NECESARIO PARA SU CORRECTA EJECUCION.</v>
          </cell>
          <cell r="C2039" t="str">
            <v>PZA</v>
          </cell>
          <cell r="D2039">
            <v>62.72</v>
          </cell>
          <cell r="E2039">
            <v>62.72</v>
          </cell>
          <cell r="F2039">
            <v>62.72</v>
          </cell>
          <cell r="G2039">
            <v>62.72</v>
          </cell>
          <cell r="H2039">
            <v>62.72</v>
          </cell>
          <cell r="I2039">
            <v>62.72</v>
          </cell>
          <cell r="J2039">
            <v>62.72</v>
          </cell>
          <cell r="K2039">
            <v>62.72</v>
          </cell>
          <cell r="L2039">
            <v>62.72</v>
          </cell>
        </row>
        <row r="2041">
          <cell r="A2041">
            <v>2043000663</v>
          </cell>
          <cell r="B2041" t="str">
            <v>SUMINISTRO DE TORNILLO CABEZA HEXAGONAL CON TUERCA DE 3/4" X 8". INCLUYE TODO LO NECESARIO PARA SU CORRECTA EJECUCION.</v>
          </cell>
          <cell r="C2041" t="str">
            <v>PZA</v>
          </cell>
          <cell r="D2041">
            <v>77.25</v>
          </cell>
          <cell r="E2041">
            <v>77.25</v>
          </cell>
          <cell r="F2041">
            <v>77.25</v>
          </cell>
          <cell r="G2041">
            <v>77.25</v>
          </cell>
          <cell r="H2041">
            <v>77.25</v>
          </cell>
          <cell r="I2041">
            <v>77.25</v>
          </cell>
          <cell r="J2041">
            <v>77.25</v>
          </cell>
          <cell r="K2041">
            <v>77.25</v>
          </cell>
          <cell r="L2041">
            <v>77.25</v>
          </cell>
        </row>
        <row r="2043">
          <cell r="A2043">
            <v>2043000673</v>
          </cell>
          <cell r="B2043" t="str">
            <v>SUMINISTRO DE TORNILLO CABEZA HEXAGONAL CON TUERCA DE 3/4" X 9". INCLUYE TODO LO NECESARIO PARA SU CORRECTA EJECUCION.</v>
          </cell>
          <cell r="C2043" t="str">
            <v>PZA</v>
          </cell>
          <cell r="D2043">
            <v>86.16</v>
          </cell>
          <cell r="E2043">
            <v>86.16</v>
          </cell>
          <cell r="F2043">
            <v>86.16</v>
          </cell>
          <cell r="G2043">
            <v>86.16</v>
          </cell>
          <cell r="H2043">
            <v>86.16</v>
          </cell>
          <cell r="I2043">
            <v>86.16</v>
          </cell>
          <cell r="J2043">
            <v>86.16</v>
          </cell>
          <cell r="K2043">
            <v>86.16</v>
          </cell>
          <cell r="L2043">
            <v>86.16</v>
          </cell>
        </row>
        <row r="2045">
          <cell r="A2045">
            <v>2043000683</v>
          </cell>
          <cell r="B2045" t="str">
            <v>SUMINISTRO DE TORNILLO CABEZA HEXAGONAL CON TUERCA DE 3/4" X 10". INCLUYE TODO LO NECESARIO PARA SU CORRECTA EJECUCION.</v>
          </cell>
          <cell r="C2045" t="str">
            <v>PZA</v>
          </cell>
          <cell r="D2045">
            <v>94.23</v>
          </cell>
          <cell r="E2045">
            <v>94.23</v>
          </cell>
          <cell r="F2045">
            <v>94.23</v>
          </cell>
          <cell r="G2045">
            <v>94.23</v>
          </cell>
          <cell r="H2045">
            <v>94.23</v>
          </cell>
          <cell r="I2045">
            <v>94.23</v>
          </cell>
          <cell r="J2045">
            <v>94.23</v>
          </cell>
          <cell r="K2045">
            <v>94.23</v>
          </cell>
          <cell r="L2045">
            <v>94.23</v>
          </cell>
        </row>
        <row r="2047">
          <cell r="A2047">
            <v>2043000693</v>
          </cell>
          <cell r="B2047" t="str">
            <v>SUMINISTRO DE TORNILLO CABEZA HEXAGONAL CON TUERCA DE 7/8" X 4". INCLUYE TODO LO NECESARIO PARA SU CORRECTA EJECUCION.</v>
          </cell>
          <cell r="C2047" t="str">
            <v>PZA</v>
          </cell>
          <cell r="D2047">
            <v>78.040000000000006</v>
          </cell>
          <cell r="E2047">
            <v>78.040000000000006</v>
          </cell>
          <cell r="F2047">
            <v>78.040000000000006</v>
          </cell>
          <cell r="G2047">
            <v>78.040000000000006</v>
          </cell>
          <cell r="H2047">
            <v>78.040000000000006</v>
          </cell>
          <cell r="I2047">
            <v>78.040000000000006</v>
          </cell>
          <cell r="J2047">
            <v>78.040000000000006</v>
          </cell>
          <cell r="K2047">
            <v>78.040000000000006</v>
          </cell>
          <cell r="L2047">
            <v>78.040000000000006</v>
          </cell>
        </row>
        <row r="2049">
          <cell r="A2049">
            <v>2043000703</v>
          </cell>
          <cell r="B2049" t="str">
            <v>SUMINISTRO DE TORNILLO CABEZA HEXAGONAL CON TUERCA DE 1" X 4". INCLUYE TODO LO NECESARIO PARA SU CORRECTA EJECUCION.</v>
          </cell>
          <cell r="C2049" t="str">
            <v>PZA</v>
          </cell>
          <cell r="D2049">
            <v>105.14</v>
          </cell>
          <cell r="E2049">
            <v>105.14</v>
          </cell>
          <cell r="F2049">
            <v>105.14</v>
          </cell>
          <cell r="G2049">
            <v>105.14</v>
          </cell>
          <cell r="H2049">
            <v>105.14</v>
          </cell>
          <cell r="I2049">
            <v>105.14</v>
          </cell>
          <cell r="J2049">
            <v>105.14</v>
          </cell>
          <cell r="K2049">
            <v>105.14</v>
          </cell>
          <cell r="L2049">
            <v>105.14</v>
          </cell>
        </row>
        <row r="2051">
          <cell r="A2051">
            <v>2043000713</v>
          </cell>
          <cell r="B2051" t="str">
            <v>SUMINISTRO DE TORNILLO CABEZA HEXAGONAL CON TUERCA DE 1" X 4 1/2". INCLUYE TODO LO NECESARIO PARA SU CORRECTA EJECUCION.</v>
          </cell>
          <cell r="C2051" t="str">
            <v>PZA</v>
          </cell>
          <cell r="D2051">
            <v>111.32</v>
          </cell>
          <cell r="E2051">
            <v>111.32</v>
          </cell>
          <cell r="F2051">
            <v>111.32</v>
          </cell>
          <cell r="G2051">
            <v>111.32</v>
          </cell>
          <cell r="H2051">
            <v>111.32</v>
          </cell>
          <cell r="I2051">
            <v>111.32</v>
          </cell>
          <cell r="J2051">
            <v>111.32</v>
          </cell>
          <cell r="K2051">
            <v>111.32</v>
          </cell>
          <cell r="L2051">
            <v>111.32</v>
          </cell>
        </row>
        <row r="2053">
          <cell r="A2053">
            <v>2043000723</v>
          </cell>
          <cell r="B2053" t="str">
            <v>SUMINISTRO DE TORNILLO CABEZA HEXAGONAL CON TUERCA DE 1" X 8". INCLUYE TODO LO NECESARIO PARA SU CORRECTA EJECUCION.</v>
          </cell>
          <cell r="C2053" t="str">
            <v>PZA</v>
          </cell>
          <cell r="D2053">
            <v>138.5</v>
          </cell>
          <cell r="E2053">
            <v>138.5</v>
          </cell>
          <cell r="F2053">
            <v>138.5</v>
          </cell>
          <cell r="G2053">
            <v>138.5</v>
          </cell>
          <cell r="H2053">
            <v>138.5</v>
          </cell>
          <cell r="I2053">
            <v>138.5</v>
          </cell>
          <cell r="J2053">
            <v>138.5</v>
          </cell>
          <cell r="K2053">
            <v>138.5</v>
          </cell>
          <cell r="L2053">
            <v>138.5</v>
          </cell>
        </row>
        <row r="2055">
          <cell r="A2055">
            <v>2043000733</v>
          </cell>
          <cell r="B2055" t="str">
            <v>SUMINISTRO DE TORNILLO CABEZA HEXAGONAL CON TUERCA DE 1 1/8" X 5". INCLUYE TODO LO NECESARIO PARA SU CORRECTA EJECUCION.</v>
          </cell>
          <cell r="C2055" t="str">
            <v>PZA</v>
          </cell>
          <cell r="D2055">
            <v>129.6</v>
          </cell>
          <cell r="E2055">
            <v>129.6</v>
          </cell>
          <cell r="F2055">
            <v>129.6</v>
          </cell>
          <cell r="G2055">
            <v>129.6</v>
          </cell>
          <cell r="H2055">
            <v>129.6</v>
          </cell>
          <cell r="I2055">
            <v>129.6</v>
          </cell>
          <cell r="J2055">
            <v>129.6</v>
          </cell>
          <cell r="K2055">
            <v>129.6</v>
          </cell>
          <cell r="L2055">
            <v>129.6</v>
          </cell>
        </row>
        <row r="2057">
          <cell r="A2057">
            <v>2043000743</v>
          </cell>
          <cell r="B2057" t="str">
            <v>SUMINISTRO DE TORNILLO CABEZA HEXAGONAL CON TUERCA DE  1 1/8" X 8". INCLUYE TODO LO NECESARIO PARA SU CORRECTA EJECUCION.</v>
          </cell>
          <cell r="C2057" t="str">
            <v>PZA</v>
          </cell>
          <cell r="D2057">
            <v>182.79</v>
          </cell>
          <cell r="E2057">
            <v>182.79</v>
          </cell>
          <cell r="F2057">
            <v>182.79</v>
          </cell>
          <cell r="G2057">
            <v>182.79</v>
          </cell>
          <cell r="H2057">
            <v>182.79</v>
          </cell>
          <cell r="I2057">
            <v>182.79</v>
          </cell>
          <cell r="J2057">
            <v>182.79</v>
          </cell>
          <cell r="K2057">
            <v>182.79</v>
          </cell>
          <cell r="L2057">
            <v>182.79</v>
          </cell>
        </row>
        <row r="2059">
          <cell r="A2059">
            <v>2043000753</v>
          </cell>
          <cell r="B2059" t="str">
            <v>SUMINISTRO DE TORNILLO CABEZA HEXAGONAL CON TUERCA DE 1 1/4" X5 1/2" INCLUYE TODO LO NECESARIO PARA SU CORRECTA EJECUCION.</v>
          </cell>
          <cell r="C2059" t="str">
            <v>PZA</v>
          </cell>
          <cell r="D2059">
            <v>296.39</v>
          </cell>
          <cell r="E2059">
            <v>296.39</v>
          </cell>
          <cell r="F2059">
            <v>296.39</v>
          </cell>
          <cell r="G2059">
            <v>296.39</v>
          </cell>
          <cell r="H2059">
            <v>296.39</v>
          </cell>
          <cell r="I2059">
            <v>296.39</v>
          </cell>
          <cell r="J2059">
            <v>296.39</v>
          </cell>
          <cell r="K2059">
            <v>296.39</v>
          </cell>
          <cell r="L2059">
            <v>296.39</v>
          </cell>
        </row>
        <row r="2061">
          <cell r="A2061">
            <v>2043000763</v>
          </cell>
          <cell r="B2061" t="str">
            <v>SUMINISTRO DE TORNILLO CABEZA HEXAGONAL CON TUERCA DE 1 1/4" X6 1/2" INCLUYE TODO LO NECESARIO PARA SU CORRECTA EJECUCION.</v>
          </cell>
          <cell r="C2061" t="str">
            <v>PZA</v>
          </cell>
          <cell r="D2061">
            <v>303.77</v>
          </cell>
          <cell r="E2061">
            <v>303.77</v>
          </cell>
          <cell r="F2061">
            <v>303.77</v>
          </cell>
          <cell r="G2061">
            <v>303.77</v>
          </cell>
          <cell r="H2061">
            <v>303.77</v>
          </cell>
          <cell r="I2061">
            <v>303.77</v>
          </cell>
          <cell r="J2061">
            <v>303.77</v>
          </cell>
          <cell r="K2061">
            <v>303.77</v>
          </cell>
          <cell r="L2061">
            <v>303.77</v>
          </cell>
        </row>
        <row r="2063">
          <cell r="A2063">
            <v>2043000773</v>
          </cell>
          <cell r="B2063" t="str">
            <v>SUMINISTRO DE TORNILLO CABEZA HEXAGONAL CON TUERCA DE 1 1/2" X 7". INCLUYE TODO LO NECESARIO PARA SU CORRECTA EJECUCION.</v>
          </cell>
          <cell r="C2063" t="str">
            <v>PZA</v>
          </cell>
          <cell r="D2063">
            <v>471.4</v>
          </cell>
          <cell r="E2063">
            <v>471.4</v>
          </cell>
          <cell r="F2063">
            <v>471.4</v>
          </cell>
          <cell r="G2063">
            <v>471.4</v>
          </cell>
          <cell r="H2063">
            <v>471.4</v>
          </cell>
          <cell r="I2063">
            <v>471.4</v>
          </cell>
          <cell r="J2063">
            <v>471.4</v>
          </cell>
          <cell r="K2063">
            <v>471.4</v>
          </cell>
          <cell r="L2063">
            <v>471.4</v>
          </cell>
        </row>
        <row r="2065">
          <cell r="B2065" t="str">
            <v>Total  Sum. de Tornillo Cabeza Hexagonal</v>
          </cell>
        </row>
        <row r="2066">
          <cell r="A2066" t="str">
            <v>A204303</v>
          </cell>
          <cell r="B2066" t="str">
            <v>Sum. de Junta Gibault Completa y Junta Dresser</v>
          </cell>
        </row>
        <row r="2067">
          <cell r="A2067">
            <v>2043001383</v>
          </cell>
          <cell r="B2067" t="str">
            <v>SUMINISTRO DE JUNTA GIBAULT COMPLETA DE 51 MM (2") DE DIAMETRO A5-A7 O SIMILAR EN CALIDAD Y COSTO. INCLUYE TODO LO NECESARIO PARA SU CORRECTA EJECUCION.</v>
          </cell>
          <cell r="C2067" t="str">
            <v>PZA</v>
          </cell>
          <cell r="D2067">
            <v>159.29</v>
          </cell>
          <cell r="E2067">
            <v>159.29</v>
          </cell>
          <cell r="F2067">
            <v>159.29</v>
          </cell>
          <cell r="G2067">
            <v>159.29</v>
          </cell>
          <cell r="H2067">
            <v>159.29</v>
          </cell>
          <cell r="I2067">
            <v>159.29</v>
          </cell>
          <cell r="J2067">
            <v>159.29</v>
          </cell>
          <cell r="K2067">
            <v>159.29</v>
          </cell>
          <cell r="L2067">
            <v>159.29</v>
          </cell>
        </row>
        <row r="2069">
          <cell r="A2069">
            <v>2043001393</v>
          </cell>
          <cell r="B2069" t="str">
            <v>SUMINISTRO DE JUNTA GIBAULT COMPLETA DE 63 MM (2 1/2") DE DIAMETRO A5-A7 O SIMILAR EN CALIDAD Y COSTO. INCLUYE TODO LO NECESARIO PARA SU CORRECTA EJECUCION.</v>
          </cell>
          <cell r="C2069" t="str">
            <v>PZA</v>
          </cell>
          <cell r="D2069">
            <v>159.29</v>
          </cell>
          <cell r="E2069">
            <v>159.29</v>
          </cell>
          <cell r="F2069">
            <v>159.29</v>
          </cell>
          <cell r="G2069">
            <v>159.29</v>
          </cell>
          <cell r="H2069">
            <v>159.29</v>
          </cell>
          <cell r="I2069">
            <v>159.29</v>
          </cell>
          <cell r="J2069">
            <v>159.29</v>
          </cell>
          <cell r="K2069">
            <v>159.29</v>
          </cell>
          <cell r="L2069">
            <v>159.29</v>
          </cell>
        </row>
        <row r="2071">
          <cell r="A2071">
            <v>2043001403</v>
          </cell>
          <cell r="B2071" t="str">
            <v>SUMINISTRO DE JUNTA GIBAULT COMPLETA DE 76 MM (3") DE DIAMETRO A5-A7 O SIMILAR EN CALIDAD Y COSTO. INCLUYE TODO LO NECESARIO PARA SU CORRECTA EJECUCION.</v>
          </cell>
          <cell r="C2071" t="str">
            <v>PZA</v>
          </cell>
          <cell r="D2071">
            <v>201.08</v>
          </cell>
          <cell r="E2071">
            <v>201.08</v>
          </cell>
          <cell r="F2071">
            <v>201.08</v>
          </cell>
          <cell r="G2071">
            <v>201.08</v>
          </cell>
          <cell r="H2071">
            <v>201.08</v>
          </cell>
          <cell r="I2071">
            <v>201.08</v>
          </cell>
          <cell r="J2071">
            <v>201.08</v>
          </cell>
          <cell r="K2071">
            <v>201.08</v>
          </cell>
          <cell r="L2071">
            <v>201.08</v>
          </cell>
        </row>
        <row r="2073">
          <cell r="A2073">
            <v>2043001413</v>
          </cell>
          <cell r="B2073" t="str">
            <v>SUMINISTRO DE JUNTA GIBAULT COMPLETA DE 102 MM (4") DE DIAMETRO A5-A7 O SIMILAR EN CALIDAD Y COSTO. INCLUYE TODO LO NECESARIO PARA SU CORRECTA EJECUCION.</v>
          </cell>
          <cell r="C2073" t="str">
            <v>PZA</v>
          </cell>
          <cell r="D2073">
            <v>275.66000000000003</v>
          </cell>
          <cell r="E2073">
            <v>275.66000000000003</v>
          </cell>
          <cell r="F2073">
            <v>275.66000000000003</v>
          </cell>
          <cell r="G2073">
            <v>275.66000000000003</v>
          </cell>
          <cell r="H2073">
            <v>275.66000000000003</v>
          </cell>
          <cell r="I2073">
            <v>275.66000000000003</v>
          </cell>
          <cell r="J2073">
            <v>275.66000000000003</v>
          </cell>
          <cell r="K2073">
            <v>275.66000000000003</v>
          </cell>
          <cell r="L2073">
            <v>275.66000000000003</v>
          </cell>
        </row>
        <row r="2075">
          <cell r="A2075">
            <v>2043001423</v>
          </cell>
          <cell r="B2075" t="str">
            <v>SUMINISTRO DE JUNTA GIBAULT COMPLETA DE 152 MM (6") DE DIAMETRO  A5-A7 O SIMILAR, EN CALIDAD Y COSTO. INCLUYE TODO LO NECESARIO PARA SU CORRECTA EJECUCION.</v>
          </cell>
          <cell r="C2075" t="str">
            <v>PZA</v>
          </cell>
          <cell r="D2075">
            <v>389.76</v>
          </cell>
          <cell r="E2075">
            <v>389.76</v>
          </cell>
          <cell r="F2075">
            <v>389.76</v>
          </cell>
          <cell r="G2075">
            <v>389.76</v>
          </cell>
          <cell r="H2075">
            <v>389.76</v>
          </cell>
          <cell r="I2075">
            <v>389.76</v>
          </cell>
          <cell r="J2075">
            <v>389.76</v>
          </cell>
          <cell r="K2075">
            <v>389.76</v>
          </cell>
          <cell r="L2075">
            <v>389.76</v>
          </cell>
        </row>
        <row r="2077">
          <cell r="A2077">
            <v>2043001433</v>
          </cell>
          <cell r="B2077" t="str">
            <v>SUMINISTRO DE JUNTA GIBAULT COMPLETA DE 203 MM (8") DE DIAMETRO A5-A7 O SIMILAR EN CALIDAD Y COSTO. INCLUYE TODO LO NECESARIO PARA SU CORRECTA EJECUCION.</v>
          </cell>
          <cell r="C2077" t="str">
            <v>PZA</v>
          </cell>
          <cell r="D2077">
            <v>589.71</v>
          </cell>
          <cell r="E2077">
            <v>589.71</v>
          </cell>
          <cell r="F2077">
            <v>589.71</v>
          </cell>
          <cell r="G2077">
            <v>589.71</v>
          </cell>
          <cell r="H2077">
            <v>589.71</v>
          </cell>
          <cell r="I2077">
            <v>589.71</v>
          </cell>
          <cell r="J2077">
            <v>589.71</v>
          </cell>
          <cell r="K2077">
            <v>589.71</v>
          </cell>
          <cell r="L2077">
            <v>589.71</v>
          </cell>
        </row>
        <row r="2079">
          <cell r="A2079">
            <v>2043001443</v>
          </cell>
          <cell r="B2079" t="str">
            <v>SUMINISTRO DE JUNTA GIBAULT COMPLETA DE 254 MM (10") DE DIAMETRO A5-A7 O SIMILAR EN CALIDAD Y COSTO. INCLUYE TODO LO NECESARIO PARA SU CORRECTA EJECUCION.</v>
          </cell>
          <cell r="C2079" t="str">
            <v>PZA</v>
          </cell>
          <cell r="D2079">
            <v>765.96</v>
          </cell>
          <cell r="E2079">
            <v>765.96</v>
          </cell>
          <cell r="F2079">
            <v>765.96</v>
          </cell>
          <cell r="G2079">
            <v>765.96</v>
          </cell>
          <cell r="H2079">
            <v>765.96</v>
          </cell>
          <cell r="I2079">
            <v>765.96</v>
          </cell>
          <cell r="J2079">
            <v>765.96</v>
          </cell>
          <cell r="K2079">
            <v>765.96</v>
          </cell>
          <cell r="L2079">
            <v>765.96</v>
          </cell>
        </row>
        <row r="2081">
          <cell r="A2081">
            <v>2043001453</v>
          </cell>
          <cell r="B2081" t="str">
            <v>SUMINISTRO DE JUNTA GIBAULT COMPLETA DE 305 MM (12") DE DIAMETRO A5-A7 O SIMILAR EN CALIDAD Y COSTO. INCLUYE TODO LO NECESARIO PARA SU CORRECTA EJECUCION.</v>
          </cell>
          <cell r="C2081" t="str">
            <v>PZA</v>
          </cell>
          <cell r="D2081">
            <v>877.8</v>
          </cell>
          <cell r="E2081">
            <v>877.8</v>
          </cell>
          <cell r="F2081">
            <v>877.8</v>
          </cell>
          <cell r="G2081">
            <v>877.8</v>
          </cell>
          <cell r="H2081">
            <v>877.8</v>
          </cell>
          <cell r="I2081">
            <v>877.8</v>
          </cell>
          <cell r="J2081">
            <v>877.8</v>
          </cell>
          <cell r="K2081">
            <v>877.8</v>
          </cell>
          <cell r="L2081">
            <v>877.8</v>
          </cell>
        </row>
        <row r="2083">
          <cell r="A2083">
            <v>2043001463</v>
          </cell>
          <cell r="B2083" t="str">
            <v>SUMINISTRO DE JUNTA GIBAULT COMPLETA DE 356 MM (14") DE DIAMETRO A5-A7 O SIMILAR, EN CALIDAD Y COSTO. INCLUYE TODO LO NECESARIO PARA SU CORRECTA EJECUCION.</v>
          </cell>
          <cell r="C2083" t="str">
            <v>PZA</v>
          </cell>
          <cell r="D2083">
            <v>1658.46</v>
          </cell>
          <cell r="E2083">
            <v>1658.46</v>
          </cell>
          <cell r="F2083">
            <v>1658.46</v>
          </cell>
          <cell r="G2083">
            <v>1658.46</v>
          </cell>
          <cell r="H2083">
            <v>1658.46</v>
          </cell>
          <cell r="I2083">
            <v>1658.46</v>
          </cell>
          <cell r="J2083">
            <v>1658.46</v>
          </cell>
          <cell r="K2083">
            <v>1658.46</v>
          </cell>
          <cell r="L2083">
            <v>1658.46</v>
          </cell>
        </row>
        <row r="2085">
          <cell r="A2085">
            <v>2043001473</v>
          </cell>
          <cell r="B2085" t="str">
            <v>SUMINISTRO DE JUNTA GIBAULT COMPLETA DE 406 MM (16") DE DIAMETRO A5-A7 O SIMILAR EN CALIDAD Y COSTO. INCLUYE TODO LO NECESARIO PARA SU CORRECTA EJECUCION.</v>
          </cell>
          <cell r="C2085" t="str">
            <v>PZA</v>
          </cell>
          <cell r="D2085">
            <v>2566.7600000000002</v>
          </cell>
          <cell r="E2085">
            <v>2566.7600000000002</v>
          </cell>
          <cell r="F2085">
            <v>2566.7600000000002</v>
          </cell>
          <cell r="G2085">
            <v>2566.7600000000002</v>
          </cell>
          <cell r="H2085">
            <v>2566.7600000000002</v>
          </cell>
          <cell r="I2085">
            <v>2566.7600000000002</v>
          </cell>
          <cell r="J2085">
            <v>2566.7600000000002</v>
          </cell>
          <cell r="K2085">
            <v>2566.7600000000002</v>
          </cell>
          <cell r="L2085">
            <v>2566.7600000000002</v>
          </cell>
        </row>
        <row r="2087">
          <cell r="A2087">
            <v>2043001483</v>
          </cell>
          <cell r="B2087" t="str">
            <v>SUMINISTRO DE JUNTA GIBAULT COMPLETA DE 457 MM (18") DE DIAMETRO A5-A7 O SIMILAR, EN CALIDAD Y COSTO. INCLUYE TODO LO NECESARIO PARA SU CORRECTA EJECUCION.</v>
          </cell>
          <cell r="C2087" t="str">
            <v>PZA</v>
          </cell>
          <cell r="D2087">
            <v>3364.35</v>
          </cell>
          <cell r="E2087">
            <v>3364.35</v>
          </cell>
          <cell r="F2087">
            <v>3364.35</v>
          </cell>
          <cell r="G2087">
            <v>3364.35</v>
          </cell>
          <cell r="H2087">
            <v>3364.35</v>
          </cell>
          <cell r="I2087">
            <v>3364.35</v>
          </cell>
          <cell r="J2087">
            <v>3364.35</v>
          </cell>
          <cell r="K2087">
            <v>3364.35</v>
          </cell>
          <cell r="L2087">
            <v>3364.35</v>
          </cell>
        </row>
        <row r="2089">
          <cell r="A2089">
            <v>2043001493</v>
          </cell>
          <cell r="B2089" t="str">
            <v>SUMINISTRO DE JUNTA GIBAULT COMPLETA DE 508 MM (20") DE DIAMETRO A5-A7 O SIMILAR EN CALIDAD Y COSTO. INCLUYE TODO LO NECESARIO PARA SU CORRECTA EJECUCION.</v>
          </cell>
          <cell r="C2089" t="str">
            <v>PZA</v>
          </cell>
          <cell r="D2089">
            <v>4062.53</v>
          </cell>
          <cell r="E2089">
            <v>4062.53</v>
          </cell>
          <cell r="F2089">
            <v>4062.53</v>
          </cell>
          <cell r="G2089">
            <v>4062.53</v>
          </cell>
          <cell r="H2089">
            <v>4062.53</v>
          </cell>
          <cell r="I2089">
            <v>4062.53</v>
          </cell>
          <cell r="J2089">
            <v>4062.53</v>
          </cell>
          <cell r="K2089">
            <v>4062.53</v>
          </cell>
          <cell r="L2089">
            <v>4062.53</v>
          </cell>
        </row>
        <row r="2091">
          <cell r="A2091">
            <v>2043001503</v>
          </cell>
          <cell r="B2091" t="str">
            <v>SUMINISTRO DE JUNTA GIBAULT COMPLETA DE 610 MM (24") DE DIAMETRO A5-A7 O SIMILAR EN CALIDAD Y COSTO. INCLUYE TODO LO NECESARIO PARA SU CORRECTA EJECUCION.</v>
          </cell>
          <cell r="C2091" t="str">
            <v>PZA</v>
          </cell>
          <cell r="D2091">
            <v>4574.97</v>
          </cell>
          <cell r="E2091">
            <v>4574.97</v>
          </cell>
          <cell r="F2091">
            <v>4574.97</v>
          </cell>
          <cell r="G2091">
            <v>4574.97</v>
          </cell>
          <cell r="H2091">
            <v>4574.97</v>
          </cell>
          <cell r="I2091">
            <v>4574.97</v>
          </cell>
          <cell r="J2091">
            <v>4574.97</v>
          </cell>
          <cell r="K2091">
            <v>4574.97</v>
          </cell>
          <cell r="L2091">
            <v>4574.97</v>
          </cell>
        </row>
        <row r="2093">
          <cell r="A2093">
            <v>2043001513</v>
          </cell>
          <cell r="B2093" t="str">
            <v>SUMINISTRO DE JUNTA GIBAULT COMPLETA DE 762 MM (30") DE DIAMETRO A5-A7 O SIMILAR EN CALIDAD Y COSTO. INCLUYE TODO LO NECESARIO PARA SU CORRECTA EJECUCION.</v>
          </cell>
          <cell r="C2093" t="str">
            <v>PZA</v>
          </cell>
          <cell r="D2093">
            <v>8549.85</v>
          </cell>
          <cell r="E2093">
            <v>8549.85</v>
          </cell>
          <cell r="F2093">
            <v>8549.85</v>
          </cell>
          <cell r="G2093">
            <v>8549.85</v>
          </cell>
          <cell r="H2093">
            <v>8549.85</v>
          </cell>
          <cell r="I2093">
            <v>8549.85</v>
          </cell>
          <cell r="J2093">
            <v>8549.85</v>
          </cell>
          <cell r="K2093">
            <v>8549.85</v>
          </cell>
          <cell r="L2093">
            <v>8549.85</v>
          </cell>
        </row>
        <row r="2095">
          <cell r="A2095">
            <v>2043001523</v>
          </cell>
          <cell r="B2095" t="str">
            <v>SUMINISTRO DE JUNTA GIBAULT COMPLETA DE 914 MM (36") DE DIAMETRO A5-A7 O SIMILAR EN CALIDAD Y COSTO. INCLUYE TODO LO NECESARIO PARA SU CORRECTA EJECUCION.</v>
          </cell>
          <cell r="C2095" t="str">
            <v>PZA</v>
          </cell>
          <cell r="D2095">
            <v>9080.83</v>
          </cell>
          <cell r="E2095">
            <v>9080.83</v>
          </cell>
          <cell r="F2095">
            <v>9080.83</v>
          </cell>
          <cell r="G2095">
            <v>9080.83</v>
          </cell>
          <cell r="H2095">
            <v>9080.83</v>
          </cell>
          <cell r="I2095">
            <v>9080.83</v>
          </cell>
          <cell r="J2095">
            <v>9080.83</v>
          </cell>
          <cell r="K2095">
            <v>9080.83</v>
          </cell>
          <cell r="L2095">
            <v>9080.83</v>
          </cell>
        </row>
        <row r="2097">
          <cell r="A2097">
            <v>2043001533</v>
          </cell>
          <cell r="B2097" t="str">
            <v>SUMINISTRO DE JUNTA GIBAULT COMPLETA DE 51 MM (2") DE DIAMETRO A-10 O SIMILAR EN CALIDAD Y COSTO. INCLUYE TODO LO NECESARIO PARA SU CORRECTA EJECUCION.</v>
          </cell>
          <cell r="C2097" t="str">
            <v>PZA</v>
          </cell>
          <cell r="D2097">
            <v>137.09</v>
          </cell>
          <cell r="E2097">
            <v>137.09</v>
          </cell>
          <cell r="F2097">
            <v>137.09</v>
          </cell>
          <cell r="G2097">
            <v>137.09</v>
          </cell>
          <cell r="H2097">
            <v>137.09</v>
          </cell>
          <cell r="I2097">
            <v>137.09</v>
          </cell>
          <cell r="J2097">
            <v>137.09</v>
          </cell>
          <cell r="K2097">
            <v>137.09</v>
          </cell>
          <cell r="L2097">
            <v>137.09</v>
          </cell>
        </row>
        <row r="2099">
          <cell r="A2099">
            <v>2043001543</v>
          </cell>
          <cell r="B2099" t="str">
            <v>SUMINISTRO DE JUNTA GIBAULT COMPLETA DE 63 MM (2 1/2") DE DIAMETRO A-10 O SIMILAR EN CALIDAD Y COSTO. INCLUYE TODO LO NECESARIO PARA SU CORRECTA EJECUCION.</v>
          </cell>
          <cell r="C2099" t="str">
            <v>PZA</v>
          </cell>
          <cell r="D2099">
            <v>137.09</v>
          </cell>
          <cell r="E2099">
            <v>137.09</v>
          </cell>
          <cell r="F2099">
            <v>137.09</v>
          </cell>
          <cell r="G2099">
            <v>137.09</v>
          </cell>
          <cell r="H2099">
            <v>137.09</v>
          </cell>
          <cell r="I2099">
            <v>137.09</v>
          </cell>
          <cell r="J2099">
            <v>137.09</v>
          </cell>
          <cell r="K2099">
            <v>137.09</v>
          </cell>
          <cell r="L2099">
            <v>137.09</v>
          </cell>
        </row>
        <row r="2101">
          <cell r="A2101">
            <v>2043001553</v>
          </cell>
          <cell r="B2101" t="str">
            <v>SUMINISTRO DE JUNTA GIBAULT COMPLETA DE 76 MM (3") DE DIAMETRO A-10 O SIMILAR EN CALIDAD Y COSTO. INCLUYE TODO LO NECESARIO PARA SU CORRECTA EJECUCION.</v>
          </cell>
          <cell r="C2101" t="str">
            <v>PZA</v>
          </cell>
          <cell r="D2101">
            <v>172.84</v>
          </cell>
          <cell r="E2101">
            <v>172.84</v>
          </cell>
          <cell r="F2101">
            <v>172.84</v>
          </cell>
          <cell r="G2101">
            <v>172.84</v>
          </cell>
          <cell r="H2101">
            <v>172.84</v>
          </cell>
          <cell r="I2101">
            <v>172.84</v>
          </cell>
          <cell r="J2101">
            <v>172.84</v>
          </cell>
          <cell r="K2101">
            <v>172.84</v>
          </cell>
          <cell r="L2101">
            <v>172.84</v>
          </cell>
        </row>
        <row r="2103">
          <cell r="A2103">
            <v>2043001563</v>
          </cell>
          <cell r="B2103" t="str">
            <v>SUMINISTRO DE JUNTA GIBAULT COMPLETA DE 102 MM (4") DE DIAMETRO A-10 O SIMILAR EN CALIDAD Y COSTO. INCLUYE TODO LO NECESARIO PARA SU CORRECTA EJECUCION.</v>
          </cell>
          <cell r="C2103" t="str">
            <v>PZA</v>
          </cell>
          <cell r="D2103">
            <v>236.82</v>
          </cell>
          <cell r="E2103">
            <v>236.82</v>
          </cell>
          <cell r="F2103">
            <v>236.82</v>
          </cell>
          <cell r="G2103">
            <v>236.82</v>
          </cell>
          <cell r="H2103">
            <v>236.82</v>
          </cell>
          <cell r="I2103">
            <v>236.82</v>
          </cell>
          <cell r="J2103">
            <v>236.82</v>
          </cell>
          <cell r="K2103">
            <v>236.82</v>
          </cell>
          <cell r="L2103">
            <v>236.82</v>
          </cell>
        </row>
        <row r="2105">
          <cell r="A2105">
            <v>2043001573</v>
          </cell>
          <cell r="B2105" t="str">
            <v>SUMINISTRO DE JUNTA GIBAULT COMPLETA DE 152 MM (6") DE DAMETRO A-10 O SIMILAR EN CALIDAD Y COSTO. INCLUYE TODO LO NECESARIO PARA SU CORRECTA EJECUCION.</v>
          </cell>
          <cell r="C2105" t="str">
            <v>PZA</v>
          </cell>
          <cell r="D2105">
            <v>335</v>
          </cell>
          <cell r="E2105">
            <v>335</v>
          </cell>
          <cell r="F2105">
            <v>335</v>
          </cell>
          <cell r="G2105">
            <v>335</v>
          </cell>
          <cell r="H2105">
            <v>335</v>
          </cell>
          <cell r="I2105">
            <v>335</v>
          </cell>
          <cell r="J2105">
            <v>335</v>
          </cell>
          <cell r="K2105">
            <v>335</v>
          </cell>
          <cell r="L2105">
            <v>335</v>
          </cell>
        </row>
        <row r="2107">
          <cell r="A2107">
            <v>2043001583</v>
          </cell>
          <cell r="B2107" t="str">
            <v>SUMINISTRO DE JUNTA GIBAULT COMPLETA DE 203 MM (8") DE DIAMETRO A-10 O SIMILAR EN CALIDAD Y COSTO. INCLUYE TODO LO NECESARIO PARA SU CORRECTA EJECUCION.</v>
          </cell>
          <cell r="C2107" t="str">
            <v>PZA</v>
          </cell>
          <cell r="D2107">
            <v>506.88</v>
          </cell>
          <cell r="E2107">
            <v>506.88</v>
          </cell>
          <cell r="F2107">
            <v>506.88</v>
          </cell>
          <cell r="G2107">
            <v>506.88</v>
          </cell>
          <cell r="H2107">
            <v>506.88</v>
          </cell>
          <cell r="I2107">
            <v>506.88</v>
          </cell>
          <cell r="J2107">
            <v>506.88</v>
          </cell>
          <cell r="K2107">
            <v>506.88</v>
          </cell>
          <cell r="L2107">
            <v>506.88</v>
          </cell>
        </row>
        <row r="2109">
          <cell r="A2109">
            <v>2043001593</v>
          </cell>
          <cell r="B2109" t="str">
            <v>SUMINISTRO DE JUNTA GIBAULT COMPLETA DE 254 MM (10") DE DIAMETRO A-10 O SIMILAR EN CALIDAD Y COSTO. INCLUYE TODO LO NECESARIO PARA SU CORRECTA EJECUCION.</v>
          </cell>
          <cell r="C2109" t="str">
            <v>PZA</v>
          </cell>
          <cell r="D2109">
            <v>658.36</v>
          </cell>
          <cell r="E2109">
            <v>658.36</v>
          </cell>
          <cell r="F2109">
            <v>658.36</v>
          </cell>
          <cell r="G2109">
            <v>658.36</v>
          </cell>
          <cell r="H2109">
            <v>658.36</v>
          </cell>
          <cell r="I2109">
            <v>658.36</v>
          </cell>
          <cell r="J2109">
            <v>658.36</v>
          </cell>
          <cell r="K2109">
            <v>658.36</v>
          </cell>
          <cell r="L2109">
            <v>658.36</v>
          </cell>
        </row>
        <row r="2111">
          <cell r="A2111">
            <v>2043001603</v>
          </cell>
          <cell r="B2111" t="str">
            <v>SUMINISTRO DE JUNTA GIBAULT COMPLETA DE 305 MM (12") DE DIAMETRO A-10 O SIMILAR EN CALIDAD Y COSTO. INCLUYE TODO LO NECESARIO PARA SU CORRECTA EJECUCION.</v>
          </cell>
          <cell r="C2111" t="str">
            <v>PZA</v>
          </cell>
          <cell r="D2111">
            <v>877.8</v>
          </cell>
          <cell r="E2111">
            <v>877.8</v>
          </cell>
          <cell r="F2111">
            <v>877.8</v>
          </cell>
          <cell r="G2111">
            <v>877.8</v>
          </cell>
          <cell r="H2111">
            <v>877.8</v>
          </cell>
          <cell r="I2111">
            <v>877.8</v>
          </cell>
          <cell r="J2111">
            <v>877.8</v>
          </cell>
          <cell r="K2111">
            <v>877.8</v>
          </cell>
          <cell r="L2111">
            <v>877.8</v>
          </cell>
        </row>
        <row r="2113">
          <cell r="A2113">
            <v>2043001613</v>
          </cell>
          <cell r="B2113" t="str">
            <v>SUMINISTRO DE JUNTA GIBAULT COMPLETA DE 356 MM (14") DE DIAMETRO A-10 O SIMILAR EN CALIDAD Y COSTO. INCLUYE TODO LO NECESARIO PARA SU CORRECTA EJECUCION.</v>
          </cell>
          <cell r="C2113" t="str">
            <v>PZA</v>
          </cell>
          <cell r="D2113">
            <v>1425.47</v>
          </cell>
          <cell r="E2113">
            <v>1425.47</v>
          </cell>
          <cell r="F2113">
            <v>1425.47</v>
          </cell>
          <cell r="G2113">
            <v>1425.47</v>
          </cell>
          <cell r="H2113">
            <v>1425.47</v>
          </cell>
          <cell r="I2113">
            <v>1425.47</v>
          </cell>
          <cell r="J2113">
            <v>1425.47</v>
          </cell>
          <cell r="K2113">
            <v>1425.47</v>
          </cell>
          <cell r="L2113">
            <v>1425.47</v>
          </cell>
        </row>
        <row r="2115">
          <cell r="A2115">
            <v>2043001623</v>
          </cell>
          <cell r="B2115" t="str">
            <v>SUMINISTRO DE JUNTA GIBAULT COMPLETA DE 406 MM (16") DE DIAMETRO A-10 O SIMILAR EN CALIDAD Y COSTO. INCLUYE TODO LO NECESARIO PARA SU CORRECTA EJECUCION.</v>
          </cell>
          <cell r="C2115" t="str">
            <v>PZA</v>
          </cell>
          <cell r="D2115">
            <v>2480.98</v>
          </cell>
          <cell r="E2115">
            <v>2480.98</v>
          </cell>
          <cell r="F2115">
            <v>2480.98</v>
          </cell>
          <cell r="G2115">
            <v>2480.98</v>
          </cell>
          <cell r="H2115">
            <v>2480.98</v>
          </cell>
          <cell r="I2115">
            <v>2480.98</v>
          </cell>
          <cell r="J2115">
            <v>2480.98</v>
          </cell>
          <cell r="K2115">
            <v>2480.98</v>
          </cell>
          <cell r="L2115">
            <v>2480.98</v>
          </cell>
        </row>
        <row r="2117">
          <cell r="A2117">
            <v>2043001633</v>
          </cell>
          <cell r="B2117" t="str">
            <v>SUMINISTRO DE JUNTA GIBAULT COMPLETA DE 457 MM (18") DE DIAMETRO A-10 O SIMILAR EN CALIDAD Y COSTO. INCLUYE TODO LO NECESARIO PARA SU CORRECTA EJECUCION.</v>
          </cell>
          <cell r="C2117" t="str">
            <v>PZA</v>
          </cell>
          <cell r="D2117">
            <v>3491.83</v>
          </cell>
          <cell r="E2117">
            <v>3491.83</v>
          </cell>
          <cell r="F2117">
            <v>3491.83</v>
          </cell>
          <cell r="G2117">
            <v>3491.83</v>
          </cell>
          <cell r="H2117">
            <v>3491.83</v>
          </cell>
          <cell r="I2117">
            <v>3491.83</v>
          </cell>
          <cell r="J2117">
            <v>3491.83</v>
          </cell>
          <cell r="K2117">
            <v>3491.83</v>
          </cell>
          <cell r="L2117">
            <v>3491.83</v>
          </cell>
        </row>
        <row r="2119">
          <cell r="A2119">
            <v>2043001643</v>
          </cell>
          <cell r="B2119" t="str">
            <v>SUMINISTRO DE JUNTA GIBAULT COMPLETA DE 508 MM (20") DE DIAMETRO A-10 O SIMILAR EN CALIDAD Y COSTO. INCLUYE TODO LO NECESARIO PARA SU CORRECTA EJECUCION.</v>
          </cell>
          <cell r="C2119" t="str">
            <v>PZA</v>
          </cell>
          <cell r="D2119">
            <v>3624.87</v>
          </cell>
          <cell r="E2119">
            <v>3624.87</v>
          </cell>
          <cell r="F2119">
            <v>3624.87</v>
          </cell>
          <cell r="G2119">
            <v>3624.87</v>
          </cell>
          <cell r="H2119">
            <v>3624.87</v>
          </cell>
          <cell r="I2119">
            <v>3624.87</v>
          </cell>
          <cell r="J2119">
            <v>3624.87</v>
          </cell>
          <cell r="K2119">
            <v>3624.87</v>
          </cell>
          <cell r="L2119">
            <v>3624.87</v>
          </cell>
        </row>
        <row r="2121">
          <cell r="A2121">
            <v>2043001653</v>
          </cell>
          <cell r="B2121" t="str">
            <v>SUMINISTRO DE JUNTA GIBAULT COMPLETA DE 610 MM (24") DE DIAMETRO A-10 O SIMILAR EN CALIDAD Y COSTO. INCLUYE TODO LO NECESARIO PARA SU CORRECTA EJECUCION.</v>
          </cell>
          <cell r="C2121" t="str">
            <v>PZA</v>
          </cell>
          <cell r="D2121">
            <v>5953.01</v>
          </cell>
          <cell r="E2121">
            <v>5953.01</v>
          </cell>
          <cell r="F2121">
            <v>5953.01</v>
          </cell>
          <cell r="G2121">
            <v>5953.01</v>
          </cell>
          <cell r="H2121">
            <v>5953.01</v>
          </cell>
          <cell r="I2121">
            <v>5953.01</v>
          </cell>
          <cell r="J2121">
            <v>5953.01</v>
          </cell>
          <cell r="K2121">
            <v>5953.01</v>
          </cell>
          <cell r="L2121">
            <v>5953.01</v>
          </cell>
        </row>
        <row r="2123">
          <cell r="A2123">
            <v>2043001663</v>
          </cell>
          <cell r="B2123" t="str">
            <v>SUMINISTRO DE JUNTA GIBAULT COMPLETA DE 762 MM (30") DE DIAMETRO A-10 O SIMILAR EN CALIDAD Y COSTO. INCLUYE TODO LO NECESARIO PARA SU CORRECTA EJECUCION.</v>
          </cell>
          <cell r="C2123" t="str">
            <v>PZA</v>
          </cell>
          <cell r="D2123">
            <v>7322.99</v>
          </cell>
          <cell r="E2123">
            <v>7322.99</v>
          </cell>
          <cell r="F2123">
            <v>7322.99</v>
          </cell>
          <cell r="G2123">
            <v>7322.99</v>
          </cell>
          <cell r="H2123">
            <v>7322.99</v>
          </cell>
          <cell r="I2123">
            <v>7322.99</v>
          </cell>
          <cell r="J2123">
            <v>7322.99</v>
          </cell>
          <cell r="K2123">
            <v>7322.99</v>
          </cell>
          <cell r="L2123">
            <v>7322.99</v>
          </cell>
        </row>
        <row r="2125">
          <cell r="A2125">
            <v>2043001673</v>
          </cell>
          <cell r="B2125" t="str">
            <v>SUMINISTRO DE JUNTA GIBAULT COMPLETA DE 914 MM (36") DE DIAMETRO A-10 O SIMILAR EN CALIDAD Y COSTO. INCLUYE TODO LO NECESARIO PARA SU CORRECTA EJECUCION.</v>
          </cell>
          <cell r="C2125" t="str">
            <v>PZA</v>
          </cell>
          <cell r="D2125">
            <v>9642.35</v>
          </cell>
          <cell r="E2125">
            <v>9642.35</v>
          </cell>
          <cell r="F2125">
            <v>9642.35</v>
          </cell>
          <cell r="G2125">
            <v>9642.35</v>
          </cell>
          <cell r="H2125">
            <v>9642.35</v>
          </cell>
          <cell r="I2125">
            <v>9642.35</v>
          </cell>
          <cell r="J2125">
            <v>9642.35</v>
          </cell>
          <cell r="K2125">
            <v>9642.35</v>
          </cell>
          <cell r="L2125">
            <v>9642.35</v>
          </cell>
        </row>
        <row r="2127">
          <cell r="A2127">
            <v>2043001683</v>
          </cell>
          <cell r="B2127" t="str">
            <v>SUMINISTRO DE JUNTA GIBAULT COMPLETA DE 51 MM (2") DE DIAMETRO A-14 O SIMILAR EN CALIDAD Y COSTO. INCLUYE TODO LO NECESARIO PARA SU CORRECTA EJECUCION.</v>
          </cell>
          <cell r="C2127" t="str">
            <v>PZA</v>
          </cell>
          <cell r="D2127">
            <v>137.09</v>
          </cell>
          <cell r="E2127">
            <v>137.09</v>
          </cell>
          <cell r="F2127">
            <v>137.09</v>
          </cell>
          <cell r="G2127">
            <v>137.09</v>
          </cell>
          <cell r="H2127">
            <v>137.09</v>
          </cell>
          <cell r="I2127">
            <v>137.09</v>
          </cell>
          <cell r="J2127">
            <v>137.09</v>
          </cell>
          <cell r="K2127">
            <v>137.09</v>
          </cell>
          <cell r="L2127">
            <v>137.09</v>
          </cell>
        </row>
        <row r="2129">
          <cell r="A2129">
            <v>2043001693</v>
          </cell>
          <cell r="B2129" t="str">
            <v>SUMINISTRO DE JUNTA GIBAULT COMPLETA DE 63 MM (2 1/2") DE DIAMETRO A-14 O SIMILAR EN CALIDAD Y COSTO. INCLUYE TODO LO NECESARIO PARA SU CORRECTA EJECUCION.</v>
          </cell>
          <cell r="C2129" t="str">
            <v>PZA</v>
          </cell>
          <cell r="D2129">
            <v>137.09</v>
          </cell>
          <cell r="E2129">
            <v>137.09</v>
          </cell>
          <cell r="F2129">
            <v>137.09</v>
          </cell>
          <cell r="G2129">
            <v>137.09</v>
          </cell>
          <cell r="H2129">
            <v>137.09</v>
          </cell>
          <cell r="I2129">
            <v>137.09</v>
          </cell>
          <cell r="J2129">
            <v>137.09</v>
          </cell>
          <cell r="K2129">
            <v>137.09</v>
          </cell>
          <cell r="L2129">
            <v>137.09</v>
          </cell>
        </row>
        <row r="2131">
          <cell r="A2131">
            <v>2043001703</v>
          </cell>
          <cell r="B2131" t="str">
            <v>SUMINISTRO DE JUNTA GIBAULT COMPLETA DE 76 MM (3") DE DIAMETRO   A-14 O SIMILAR EN CALIDAD Y COSTO. INCLUYE TODO LO NECESARIO PARA SU CORRECTA EJECUCION.</v>
          </cell>
          <cell r="C2131" t="str">
            <v>PZA</v>
          </cell>
          <cell r="D2131">
            <v>172.84</v>
          </cell>
          <cell r="E2131">
            <v>172.84</v>
          </cell>
          <cell r="F2131">
            <v>172.84</v>
          </cell>
          <cell r="G2131">
            <v>172.84</v>
          </cell>
          <cell r="H2131">
            <v>172.84</v>
          </cell>
          <cell r="I2131">
            <v>172.84</v>
          </cell>
          <cell r="J2131">
            <v>172.84</v>
          </cell>
          <cell r="K2131">
            <v>172.84</v>
          </cell>
          <cell r="L2131">
            <v>172.84</v>
          </cell>
        </row>
        <row r="2133">
          <cell r="A2133">
            <v>2043001713</v>
          </cell>
          <cell r="B2133" t="str">
            <v>SUMINISTRO DE JUNTA GIBAULT COMPLETA DE 102 MM (4") DE DIAMETRO A-14 O SIMILAR EN CALIDAD Y COSTO. INCLUYE TODO LO NECESARIO PARA SU CORRECTA EJECUCION.</v>
          </cell>
          <cell r="C2133" t="str">
            <v>PZA</v>
          </cell>
          <cell r="D2133">
            <v>236.82</v>
          </cell>
          <cell r="E2133">
            <v>236.82</v>
          </cell>
          <cell r="F2133">
            <v>236.82</v>
          </cell>
          <cell r="G2133">
            <v>236.82</v>
          </cell>
          <cell r="H2133">
            <v>236.82</v>
          </cell>
          <cell r="I2133">
            <v>236.82</v>
          </cell>
          <cell r="J2133">
            <v>236.82</v>
          </cell>
          <cell r="K2133">
            <v>236.82</v>
          </cell>
          <cell r="L2133">
            <v>236.82</v>
          </cell>
        </row>
        <row r="2135">
          <cell r="A2135">
            <v>2043001723</v>
          </cell>
          <cell r="B2135" t="str">
            <v>SUMINISTRO DE JUNTA GIBAULT COMPLETA DE 152 MM (6") DE DIAMETRO A-14 O SIMILAR EN CALIDAD Y COSTO. INCLUYE TODO LO NECESARIO PARA SU CORRECTA EJECUCION.</v>
          </cell>
          <cell r="C2135" t="str">
            <v>PZA</v>
          </cell>
          <cell r="D2135">
            <v>335</v>
          </cell>
          <cell r="E2135">
            <v>335</v>
          </cell>
          <cell r="F2135">
            <v>335</v>
          </cell>
          <cell r="G2135">
            <v>335</v>
          </cell>
          <cell r="H2135">
            <v>335</v>
          </cell>
          <cell r="I2135">
            <v>335</v>
          </cell>
          <cell r="J2135">
            <v>335</v>
          </cell>
          <cell r="K2135">
            <v>335</v>
          </cell>
          <cell r="L2135">
            <v>335</v>
          </cell>
        </row>
        <row r="2137">
          <cell r="A2137">
            <v>2043001733</v>
          </cell>
          <cell r="B2137" t="str">
            <v>SUMINISTRO DE JUNTA GIBAULT COMPLETA DE 203 MM (8") DE DIAMETRO A-14 O SIMILAR EN CALIDAD Y COSTO. INCLUYE TODO LO NECESARIO PARA SU CORRECTA EJECUCION.</v>
          </cell>
          <cell r="C2137" t="str">
            <v>PZA</v>
          </cell>
          <cell r="D2137">
            <v>506.88</v>
          </cell>
          <cell r="E2137">
            <v>506.88</v>
          </cell>
          <cell r="F2137">
            <v>506.88</v>
          </cell>
          <cell r="G2137">
            <v>506.88</v>
          </cell>
          <cell r="H2137">
            <v>506.88</v>
          </cell>
          <cell r="I2137">
            <v>506.88</v>
          </cell>
          <cell r="J2137">
            <v>506.88</v>
          </cell>
          <cell r="K2137">
            <v>506.88</v>
          </cell>
          <cell r="L2137">
            <v>506.88</v>
          </cell>
        </row>
        <row r="2139">
          <cell r="A2139">
            <v>2043001743</v>
          </cell>
          <cell r="B2139" t="str">
            <v>SUMINISTRO DE JUNTA GIBAULT COMPLETA DE 254 MM (10") DE DIAMETRO A-14 O SIMILAR EN CALIDAD Y COSTO. INCLUYE TODO LO NECESARIO PARA SU CORRECTA EJECUCION.</v>
          </cell>
          <cell r="C2139" t="str">
            <v>PZA</v>
          </cell>
          <cell r="D2139">
            <v>658.36</v>
          </cell>
          <cell r="E2139">
            <v>658.36</v>
          </cell>
          <cell r="F2139">
            <v>658.36</v>
          </cell>
          <cell r="G2139">
            <v>658.36</v>
          </cell>
          <cell r="H2139">
            <v>658.36</v>
          </cell>
          <cell r="I2139">
            <v>658.36</v>
          </cell>
          <cell r="J2139">
            <v>658.36</v>
          </cell>
          <cell r="K2139">
            <v>658.36</v>
          </cell>
          <cell r="L2139">
            <v>658.36</v>
          </cell>
        </row>
        <row r="2141">
          <cell r="A2141">
            <v>2043001753</v>
          </cell>
          <cell r="B2141" t="str">
            <v>SUMINISTRO DE JUNTA GIBAULT COMPLETA DE 305 MM (12") DE DIAMETRO A-14 O SIMILAR EN CALIDAD Y COSTO. INCLUYE TODO LO NECESARIO PARA SU CORRECTA EJECUCION.</v>
          </cell>
          <cell r="C2141" t="str">
            <v>PZA</v>
          </cell>
          <cell r="D2141">
            <v>877.8</v>
          </cell>
          <cell r="E2141">
            <v>877.8</v>
          </cell>
          <cell r="F2141">
            <v>877.8</v>
          </cell>
          <cell r="G2141">
            <v>877.8</v>
          </cell>
          <cell r="H2141">
            <v>877.8</v>
          </cell>
          <cell r="I2141">
            <v>877.8</v>
          </cell>
          <cell r="J2141">
            <v>877.8</v>
          </cell>
          <cell r="K2141">
            <v>877.8</v>
          </cell>
          <cell r="L2141">
            <v>877.8</v>
          </cell>
        </row>
        <row r="2143">
          <cell r="A2143">
            <v>2043001763</v>
          </cell>
          <cell r="B2143" t="str">
            <v>SUMINISTRO DE JUNTA GIBAULT COMPLETA DE 356 MM (14") DE DIAMETRO A-14 O SIMILAR EN CALIDAD Y COSTO. INCLUYE TODO LO NECESARIO PARA SU CORRECTA EJECUCION.</v>
          </cell>
          <cell r="C2143" t="str">
            <v>PZA</v>
          </cell>
          <cell r="D2143">
            <v>1425.47</v>
          </cell>
          <cell r="E2143">
            <v>1425.47</v>
          </cell>
          <cell r="F2143">
            <v>1425.47</v>
          </cell>
          <cell r="G2143">
            <v>1425.47</v>
          </cell>
          <cell r="H2143">
            <v>1425.47</v>
          </cell>
          <cell r="I2143">
            <v>1425.47</v>
          </cell>
          <cell r="J2143">
            <v>1425.47</v>
          </cell>
          <cell r="K2143">
            <v>1425.47</v>
          </cell>
          <cell r="L2143">
            <v>1425.47</v>
          </cell>
        </row>
        <row r="2145">
          <cell r="A2145">
            <v>2043001773</v>
          </cell>
          <cell r="B2145" t="str">
            <v>SUMINISTRO DE JUNTA GIBAULT COMPLETA DE 406 MM (16") DE DIAMETRO A-14 O SIMILAR EN CALIDAD Y COSTO. INCLUYE TODO LO NECESARIO PARA SU CORRECTA EJECUCION.</v>
          </cell>
          <cell r="C2145" t="str">
            <v>PZA</v>
          </cell>
          <cell r="D2145">
            <v>2573.23</v>
          </cell>
          <cell r="E2145">
            <v>2573.23</v>
          </cell>
          <cell r="F2145">
            <v>2573.23</v>
          </cell>
          <cell r="G2145">
            <v>2573.23</v>
          </cell>
          <cell r="H2145">
            <v>2573.23</v>
          </cell>
          <cell r="I2145">
            <v>2573.23</v>
          </cell>
          <cell r="J2145">
            <v>2573.23</v>
          </cell>
          <cell r="K2145">
            <v>2573.23</v>
          </cell>
          <cell r="L2145">
            <v>2573.23</v>
          </cell>
        </row>
        <row r="2147">
          <cell r="A2147">
            <v>2043001783</v>
          </cell>
          <cell r="B2147" t="str">
            <v>SUMINISTRO DE JUNTA GIBAULT COMPLETA DE 457 MM (18") DE DIAMETRO A-14 O SIMILAR EN CALIDAD Y COSTO. INCLUYE TODO LO NECESARIO PARA SU CORRECTA EJECUCION.</v>
          </cell>
          <cell r="C2147" t="str">
            <v>PZA</v>
          </cell>
          <cell r="D2147">
            <v>3611.77</v>
          </cell>
          <cell r="E2147">
            <v>3611.77</v>
          </cell>
          <cell r="F2147">
            <v>3611.77</v>
          </cell>
          <cell r="G2147">
            <v>3611.77</v>
          </cell>
          <cell r="H2147">
            <v>3611.77</v>
          </cell>
          <cell r="I2147">
            <v>3611.77</v>
          </cell>
          <cell r="J2147">
            <v>3611.77</v>
          </cell>
          <cell r="K2147">
            <v>3611.77</v>
          </cell>
          <cell r="L2147">
            <v>3611.77</v>
          </cell>
        </row>
        <row r="2149">
          <cell r="A2149">
            <v>2043001793</v>
          </cell>
          <cell r="B2149" t="str">
            <v>SUMINISTRO DE JUNTA GIBAULT COMPLETA DE 508 MM (20") DE DIAMETRO A-14 O SIMILAR EN CALIDAD Y COSTO. INCLUYE TODO LO NECESARIO PARA SU CORRECTA EJECUCION.</v>
          </cell>
          <cell r="C2149" t="str">
            <v>PZA</v>
          </cell>
          <cell r="D2149">
            <v>4211.1899999999996</v>
          </cell>
          <cell r="E2149">
            <v>4211.1899999999996</v>
          </cell>
          <cell r="F2149">
            <v>4211.1899999999996</v>
          </cell>
          <cell r="G2149">
            <v>4211.1899999999996</v>
          </cell>
          <cell r="H2149">
            <v>4211.1899999999996</v>
          </cell>
          <cell r="I2149">
            <v>4211.1899999999996</v>
          </cell>
          <cell r="J2149">
            <v>4211.1899999999996</v>
          </cell>
          <cell r="K2149">
            <v>4211.1899999999996</v>
          </cell>
          <cell r="L2149">
            <v>4211.1899999999996</v>
          </cell>
        </row>
        <row r="2151">
          <cell r="A2151">
            <v>2043001803</v>
          </cell>
          <cell r="B2151" t="str">
            <v>SUMINISTRO DE JUNTA GIBAULT COMPLETA DE 610 MM (24") DE DIAMETRO A-14 O SIMILAR EN CALIDAD Y COSTO. INCLUYE TODO LO NECESARIO PARA SU CORRECTA EJECUCION.</v>
          </cell>
          <cell r="C2151" t="str">
            <v>PZA</v>
          </cell>
          <cell r="D2151">
            <v>5953.01</v>
          </cell>
          <cell r="E2151">
            <v>5953.01</v>
          </cell>
          <cell r="F2151">
            <v>5953.01</v>
          </cell>
          <cell r="G2151">
            <v>5953.01</v>
          </cell>
          <cell r="H2151">
            <v>5953.01</v>
          </cell>
          <cell r="I2151">
            <v>5953.01</v>
          </cell>
          <cell r="J2151">
            <v>5953.01</v>
          </cell>
          <cell r="K2151">
            <v>5953.01</v>
          </cell>
          <cell r="L2151">
            <v>5953.01</v>
          </cell>
        </row>
        <row r="2153">
          <cell r="A2153">
            <v>2043001813</v>
          </cell>
          <cell r="B2153" t="str">
            <v>SUMINISTRO DE JUNTA GIBAULT COMPLETA DE 762 MM (30") DE DIAMETRO A-14 O SIMILAR EN CALIDAD Y COSTO. INCLUYE TODO LO NECESARIO PARA SU CORRECTA EJECUCION.</v>
          </cell>
          <cell r="C2153" t="str">
            <v>PZA</v>
          </cell>
          <cell r="D2153">
            <v>7805.15</v>
          </cell>
          <cell r="E2153">
            <v>7805.15</v>
          </cell>
          <cell r="F2153">
            <v>7805.15</v>
          </cell>
          <cell r="G2153">
            <v>7805.15</v>
          </cell>
          <cell r="H2153">
            <v>7805.15</v>
          </cell>
          <cell r="I2153">
            <v>7805.15</v>
          </cell>
          <cell r="J2153">
            <v>7805.15</v>
          </cell>
          <cell r="K2153">
            <v>7805.15</v>
          </cell>
          <cell r="L2153">
            <v>7805.15</v>
          </cell>
        </row>
        <row r="2155">
          <cell r="A2155">
            <v>2043001823</v>
          </cell>
          <cell r="B2155" t="str">
            <v>SUMINISTRO DE JUNTA GIBAULT COMPLETA DE 914 MM (36") DE DIAMETRO A-14 O SIMILAR EN CALIDAD Y COSTO. INCLUYE TODO LO NECESARIO PARA SU CORRECTA EJECUCION.</v>
          </cell>
          <cell r="C2155" t="str">
            <v>PZA</v>
          </cell>
          <cell r="D2155">
            <v>10526.18</v>
          </cell>
          <cell r="E2155">
            <v>10526.18</v>
          </cell>
          <cell r="F2155">
            <v>10526.18</v>
          </cell>
          <cell r="G2155">
            <v>10526.18</v>
          </cell>
          <cell r="H2155">
            <v>10526.18</v>
          </cell>
          <cell r="I2155">
            <v>10526.18</v>
          </cell>
          <cell r="J2155">
            <v>10526.18</v>
          </cell>
          <cell r="K2155">
            <v>10526.18</v>
          </cell>
          <cell r="L2155">
            <v>10526.18</v>
          </cell>
        </row>
        <row r="2157">
          <cell r="A2157">
            <v>2043004873</v>
          </cell>
          <cell r="B2157" t="str">
            <v>SUMINISTRO DE JUNTA MECANICA (UNIVERSAL) DE 51 MM (2") DE DIAMETRO. INCLUYE TODO LO NECESARIO PARA SU CORRECTA EJECUCION.</v>
          </cell>
          <cell r="C2157" t="str">
            <v>PZA</v>
          </cell>
          <cell r="D2157">
            <v>219.06</v>
          </cell>
          <cell r="E2157">
            <v>219.06</v>
          </cell>
          <cell r="F2157">
            <v>219.06</v>
          </cell>
          <cell r="G2157">
            <v>219.06</v>
          </cell>
          <cell r="H2157">
            <v>219.06</v>
          </cell>
          <cell r="I2157">
            <v>219.06</v>
          </cell>
          <cell r="J2157">
            <v>219.06</v>
          </cell>
          <cell r="K2157">
            <v>219.06</v>
          </cell>
          <cell r="L2157">
            <v>219.06</v>
          </cell>
        </row>
        <row r="2159">
          <cell r="A2159">
            <v>2043004883</v>
          </cell>
          <cell r="B2159" t="str">
            <v>SUMINISTRO DE JUNTA MECANICA (UNIVERSAL) DE 63MM (2 1/2")  DE DIAMETRO . INCLUYE TODO LO NECESARIO PARA SU CORRECTA EJECUCION.</v>
          </cell>
          <cell r="C2159" t="str">
            <v>PZA</v>
          </cell>
          <cell r="D2159">
            <v>369.15</v>
          </cell>
          <cell r="E2159">
            <v>369.15</v>
          </cell>
          <cell r="F2159">
            <v>369.15</v>
          </cell>
          <cell r="G2159">
            <v>369.15</v>
          </cell>
          <cell r="H2159">
            <v>369.15</v>
          </cell>
          <cell r="I2159">
            <v>369.15</v>
          </cell>
          <cell r="J2159">
            <v>369.15</v>
          </cell>
          <cell r="K2159">
            <v>369.15</v>
          </cell>
          <cell r="L2159">
            <v>369.15</v>
          </cell>
        </row>
        <row r="2161">
          <cell r="A2161">
            <v>2043004893</v>
          </cell>
          <cell r="B2161" t="str">
            <v>SUMINISTRO DE JUNTA MECANICA (UNIVERSAL) DE 76MM (3") DE DIAMETRO . INCLUYE TODO LO NECESARIO PARA SU CORRECTA EJECUCION.</v>
          </cell>
          <cell r="C2161" t="str">
            <v>PZA</v>
          </cell>
          <cell r="D2161">
            <v>402.36</v>
          </cell>
          <cell r="E2161">
            <v>402.36</v>
          </cell>
          <cell r="F2161">
            <v>402.36</v>
          </cell>
          <cell r="G2161">
            <v>402.36</v>
          </cell>
          <cell r="H2161">
            <v>402.36</v>
          </cell>
          <cell r="I2161">
            <v>402.36</v>
          </cell>
          <cell r="J2161">
            <v>402.36</v>
          </cell>
          <cell r="K2161">
            <v>402.36</v>
          </cell>
          <cell r="L2161">
            <v>402.36</v>
          </cell>
        </row>
        <row r="2163">
          <cell r="A2163">
            <v>2043004903</v>
          </cell>
          <cell r="B2163" t="str">
            <v>SUMINISTRO DE JUNTA UNIVERSAL DE 102 MM (4") DE DIAMETRO. INCLUYE TODO LO NECESARIO PARA SU CORRECTA EJECUCION.</v>
          </cell>
          <cell r="C2163" t="str">
            <v>PZA</v>
          </cell>
          <cell r="D2163">
            <v>571.30999999999995</v>
          </cell>
          <cell r="E2163">
            <v>571.30999999999995</v>
          </cell>
          <cell r="F2163">
            <v>571.30999999999995</v>
          </cell>
          <cell r="G2163">
            <v>571.30999999999995</v>
          </cell>
          <cell r="H2163">
            <v>571.30999999999995</v>
          </cell>
          <cell r="I2163">
            <v>571.30999999999995</v>
          </cell>
          <cell r="J2163">
            <v>571.30999999999995</v>
          </cell>
          <cell r="K2163">
            <v>571.30999999999995</v>
          </cell>
          <cell r="L2163">
            <v>571.30999999999995</v>
          </cell>
        </row>
        <row r="2165">
          <cell r="A2165">
            <v>2043004913</v>
          </cell>
          <cell r="B2165" t="str">
            <v>SUMINISTRO DE JUNTA MECANICA (UNIVERSAL) DE 152 MM (6") DE DIAMETRO. INCLUYE TODO LO NECESARIO PARA SU CORRECTA EJECUCION.</v>
          </cell>
          <cell r="C2165" t="str">
            <v>PZA</v>
          </cell>
          <cell r="D2165">
            <v>862.33</v>
          </cell>
          <cell r="E2165">
            <v>862.33</v>
          </cell>
          <cell r="F2165">
            <v>862.33</v>
          </cell>
          <cell r="G2165">
            <v>862.33</v>
          </cell>
          <cell r="H2165">
            <v>862.33</v>
          </cell>
          <cell r="I2165">
            <v>862.33</v>
          </cell>
          <cell r="J2165">
            <v>862.33</v>
          </cell>
          <cell r="K2165">
            <v>862.33</v>
          </cell>
          <cell r="L2165">
            <v>862.33</v>
          </cell>
        </row>
        <row r="2167">
          <cell r="A2167">
            <v>2043004923</v>
          </cell>
          <cell r="B2167" t="str">
            <v>SUMINISTRO DE JUNTA MECANICA (UNIVERSAL) DE 203 MM (8") DE DIAMETRO . INCLUYE TODO LO NECESARIO PARA SU CORRECTA EJECUCION.</v>
          </cell>
          <cell r="C2167" t="str">
            <v>PZA</v>
          </cell>
          <cell r="D2167">
            <v>1458.06</v>
          </cell>
          <cell r="E2167">
            <v>1458.06</v>
          </cell>
          <cell r="F2167">
            <v>1458.06</v>
          </cell>
          <cell r="G2167">
            <v>1458.06</v>
          </cell>
          <cell r="H2167">
            <v>1458.06</v>
          </cell>
          <cell r="I2167">
            <v>1458.06</v>
          </cell>
          <cell r="J2167">
            <v>1458.06</v>
          </cell>
          <cell r="K2167">
            <v>1458.06</v>
          </cell>
          <cell r="L2167">
            <v>1458.06</v>
          </cell>
        </row>
        <row r="2169">
          <cell r="A2169">
            <v>2043004933</v>
          </cell>
          <cell r="B2169" t="str">
            <v>SUMINISTRO DE JUNTA MECANICA (UNIVERSAL) DE 254 MM (10") DE DIAMETRO . INCLUYE TODO LO NECESARIO PARA SU CORRECTA EJECUCION.</v>
          </cell>
          <cell r="C2169" t="str">
            <v>PZA</v>
          </cell>
          <cell r="D2169">
            <v>1970.77</v>
          </cell>
          <cell r="E2169">
            <v>1970.77</v>
          </cell>
          <cell r="F2169">
            <v>1970.77</v>
          </cell>
          <cell r="G2169">
            <v>1970.77</v>
          </cell>
          <cell r="H2169">
            <v>1970.77</v>
          </cell>
          <cell r="I2169">
            <v>1970.77</v>
          </cell>
          <cell r="J2169">
            <v>1970.77</v>
          </cell>
          <cell r="K2169">
            <v>1970.77</v>
          </cell>
          <cell r="L2169">
            <v>1970.77</v>
          </cell>
        </row>
        <row r="2171">
          <cell r="A2171">
            <v>2043004943</v>
          </cell>
          <cell r="B2171" t="str">
            <v>SUMINISTRO DE JUNTA MECANICA (UNIVERSAL) DE 305 MM (12") DE DIAMETRO . INCLUYE TODO LO NECESARIO PARA SU CORRECTA EJECUCION.</v>
          </cell>
          <cell r="C2171" t="str">
            <v>PZA</v>
          </cell>
          <cell r="D2171">
            <v>2492.2600000000002</v>
          </cell>
          <cell r="E2171">
            <v>2492.2600000000002</v>
          </cell>
          <cell r="F2171">
            <v>2492.2600000000002</v>
          </cell>
          <cell r="G2171">
            <v>2492.2600000000002</v>
          </cell>
          <cell r="H2171">
            <v>2492.2600000000002</v>
          </cell>
          <cell r="I2171">
            <v>2492.2600000000002</v>
          </cell>
          <cell r="J2171">
            <v>2492.2600000000002</v>
          </cell>
          <cell r="K2171">
            <v>2492.2600000000002</v>
          </cell>
          <cell r="L2171">
            <v>2492.2600000000002</v>
          </cell>
        </row>
        <row r="2173">
          <cell r="A2173">
            <v>2043004953</v>
          </cell>
          <cell r="B2173" t="str">
            <v>SUMINISTRO DE JUNTA MECANICA (UNIVERSAL) DE 356 MM (14") DE DIAMETRO. INCLUYE TODO LO NECESARIO PARA SU CORRECTA EJECUCION.</v>
          </cell>
          <cell r="C2173" t="str">
            <v>PZA</v>
          </cell>
          <cell r="D2173">
            <v>4852.71</v>
          </cell>
          <cell r="E2173">
            <v>4852.71</v>
          </cell>
          <cell r="F2173">
            <v>4852.71</v>
          </cell>
          <cell r="G2173">
            <v>4852.71</v>
          </cell>
          <cell r="H2173">
            <v>4852.71</v>
          </cell>
          <cell r="I2173">
            <v>4852.71</v>
          </cell>
          <cell r="J2173">
            <v>4852.71</v>
          </cell>
          <cell r="K2173">
            <v>4852.71</v>
          </cell>
          <cell r="L2173">
            <v>4852.71</v>
          </cell>
        </row>
        <row r="2175">
          <cell r="A2175">
            <v>2043004963</v>
          </cell>
          <cell r="B2175" t="str">
            <v>SUMINISTRO DE JUNTA MECANICA (UNIVERSAL) DE 406 MM (16") DE DIAMETRO . INCLUYE TODO LO NECESARIO PARA SU CORRECTA EJECUCION.</v>
          </cell>
          <cell r="C2175" t="str">
            <v>PZA</v>
          </cell>
          <cell r="D2175">
            <v>3512.31</v>
          </cell>
          <cell r="E2175">
            <v>3512.31</v>
          </cell>
          <cell r="F2175">
            <v>3512.31</v>
          </cell>
          <cell r="G2175">
            <v>3512.31</v>
          </cell>
          <cell r="H2175">
            <v>3512.31</v>
          </cell>
          <cell r="I2175">
            <v>3512.31</v>
          </cell>
          <cell r="J2175">
            <v>3512.31</v>
          </cell>
          <cell r="K2175">
            <v>3512.31</v>
          </cell>
          <cell r="L2175">
            <v>3512.31</v>
          </cell>
        </row>
        <row r="2177">
          <cell r="A2177">
            <v>2043004973</v>
          </cell>
          <cell r="B2177" t="str">
            <v>SUMINISTRO DE JUNTA MECANICA (UNIVERSAL) DE 457 MM (18") DE DIAMETRO. INCLUYE TODO LO NECESARIO PARA SU CORRECTA EJECUCION.</v>
          </cell>
          <cell r="C2177" t="str">
            <v>PZA</v>
          </cell>
          <cell r="D2177">
            <v>4977.2700000000004</v>
          </cell>
          <cell r="E2177">
            <v>4977.2700000000004</v>
          </cell>
          <cell r="F2177">
            <v>4977.2700000000004</v>
          </cell>
          <cell r="G2177">
            <v>4977.2700000000004</v>
          </cell>
          <cell r="H2177">
            <v>4977.2700000000004</v>
          </cell>
          <cell r="I2177">
            <v>4977.2700000000004</v>
          </cell>
          <cell r="J2177">
            <v>4977.2700000000004</v>
          </cell>
          <cell r="K2177">
            <v>4977.2700000000004</v>
          </cell>
          <cell r="L2177">
            <v>4977.2700000000004</v>
          </cell>
        </row>
        <row r="2179">
          <cell r="A2179">
            <v>2043004983</v>
          </cell>
          <cell r="B2179" t="str">
            <v>SUMINISTRO DE JUNTA MECANICA (UNIVERSAL) DE 508 MM (20") DE DIAMETRO. INCLUYE TODO LO NECESARIO PARA SU CORRECTA EJECUCION.</v>
          </cell>
          <cell r="C2179" t="str">
            <v>PZA</v>
          </cell>
          <cell r="D2179">
            <v>6103.54</v>
          </cell>
          <cell r="E2179">
            <v>6103.54</v>
          </cell>
          <cell r="F2179">
            <v>6103.54</v>
          </cell>
          <cell r="G2179">
            <v>6103.54</v>
          </cell>
          <cell r="H2179">
            <v>6103.54</v>
          </cell>
          <cell r="I2179">
            <v>6103.54</v>
          </cell>
          <cell r="J2179">
            <v>6103.54</v>
          </cell>
          <cell r="K2179">
            <v>6103.54</v>
          </cell>
          <cell r="L2179">
            <v>6103.54</v>
          </cell>
        </row>
        <row r="2181">
          <cell r="A2181">
            <v>2043004993</v>
          </cell>
          <cell r="B2181" t="str">
            <v>SUMINISTRO DE JUNTA MECANICA (UNIVERSAL) DE 610 MM (24") DE DIAMETRO. INCLUYE TODO LO NECESARIO PARA SU CORRECTA EJECUCION.</v>
          </cell>
          <cell r="C2181" t="str">
            <v>PZA</v>
          </cell>
          <cell r="D2181">
            <v>8137.45</v>
          </cell>
          <cell r="E2181">
            <v>8137.45</v>
          </cell>
          <cell r="F2181">
            <v>8137.45</v>
          </cell>
          <cell r="G2181">
            <v>8137.45</v>
          </cell>
          <cell r="H2181">
            <v>8137.45</v>
          </cell>
          <cell r="I2181">
            <v>8137.45</v>
          </cell>
          <cell r="J2181">
            <v>8137.45</v>
          </cell>
          <cell r="K2181">
            <v>8137.45</v>
          </cell>
          <cell r="L2181">
            <v>8137.45</v>
          </cell>
        </row>
        <row r="2183">
          <cell r="B2183" t="str">
            <v>Total  Sum. Junta Gibault Completa</v>
          </cell>
        </row>
        <row r="2184">
          <cell r="A2184" t="str">
            <v>A204304</v>
          </cell>
          <cell r="B2184" t="str">
            <v>Sum. de Empaque de Plomo</v>
          </cell>
        </row>
        <row r="2185">
          <cell r="A2185">
            <v>2043005003</v>
          </cell>
          <cell r="B2185" t="str">
            <v>SUMINISTRO DE EMPAQUE DE PLOMO DE 51 MM (2") DE DIAMETRO. INCLUYE TODO LO NECESARIO PARA SU CORRECTA EJECUCION.</v>
          </cell>
          <cell r="C2185" t="str">
            <v>PZA</v>
          </cell>
          <cell r="D2185">
            <v>33.21</v>
          </cell>
          <cell r="E2185">
            <v>33.21</v>
          </cell>
          <cell r="F2185">
            <v>33.21</v>
          </cell>
          <cell r="G2185">
            <v>33.21</v>
          </cell>
          <cell r="H2185">
            <v>33.21</v>
          </cell>
          <cell r="I2185">
            <v>33.21</v>
          </cell>
          <cell r="J2185">
            <v>33.21</v>
          </cell>
          <cell r="K2185">
            <v>33.21</v>
          </cell>
          <cell r="L2185">
            <v>33.21</v>
          </cell>
        </row>
        <row r="2187">
          <cell r="A2187">
            <v>2043005013</v>
          </cell>
          <cell r="B2187" t="str">
            <v>SUMINISTRO DE EMPAQUE DE PLOMO DE 63 MM (2 1/2") DE DIAMETRO. INCLUYE TODO LO NECESARIO PARA SU CORRECTA EJECUCION.</v>
          </cell>
          <cell r="C2187" t="str">
            <v>PZA</v>
          </cell>
          <cell r="D2187">
            <v>49.09</v>
          </cell>
          <cell r="E2187">
            <v>49.09</v>
          </cell>
          <cell r="F2187">
            <v>49.09</v>
          </cell>
          <cell r="G2187">
            <v>49.09</v>
          </cell>
          <cell r="H2187">
            <v>49.09</v>
          </cell>
          <cell r="I2187">
            <v>49.09</v>
          </cell>
          <cell r="J2187">
            <v>49.09</v>
          </cell>
          <cell r="K2187">
            <v>49.09</v>
          </cell>
          <cell r="L2187">
            <v>49.09</v>
          </cell>
        </row>
        <row r="2189">
          <cell r="A2189">
            <v>2043005023</v>
          </cell>
          <cell r="B2189" t="str">
            <v>SUMINISTRO DE EMPAQUE DE PLOMO DE 76 MM (3") DE DIAMETRO. INCLUYE TODO LO NECESARIO PARA SU CORRECTA EJECUCION.</v>
          </cell>
          <cell r="C2189" t="str">
            <v>PZA</v>
          </cell>
          <cell r="D2189">
            <v>60.92</v>
          </cell>
          <cell r="E2189">
            <v>60.92</v>
          </cell>
          <cell r="F2189">
            <v>60.92</v>
          </cell>
          <cell r="G2189">
            <v>60.92</v>
          </cell>
          <cell r="H2189">
            <v>60.92</v>
          </cell>
          <cell r="I2189">
            <v>60.92</v>
          </cell>
          <cell r="J2189">
            <v>60.92</v>
          </cell>
          <cell r="K2189">
            <v>60.92</v>
          </cell>
          <cell r="L2189">
            <v>60.92</v>
          </cell>
        </row>
        <row r="2191">
          <cell r="A2191">
            <v>2043005033</v>
          </cell>
          <cell r="B2191" t="str">
            <v>SUMINISTRO DE EMPAQUE DE PLOMO DE 102 MM (4") DE DIAMETRO. INCLUYE TODO LO NECESARIO PARA SU CORRECTA EJECUCION.</v>
          </cell>
          <cell r="C2191" t="str">
            <v>PZA</v>
          </cell>
          <cell r="D2191">
            <v>74.87</v>
          </cell>
          <cell r="E2191">
            <v>74.87</v>
          </cell>
          <cell r="F2191">
            <v>74.87</v>
          </cell>
          <cell r="G2191">
            <v>74.87</v>
          </cell>
          <cell r="H2191">
            <v>74.87</v>
          </cell>
          <cell r="I2191">
            <v>74.87</v>
          </cell>
          <cell r="J2191">
            <v>74.87</v>
          </cell>
          <cell r="K2191">
            <v>74.87</v>
          </cell>
          <cell r="L2191">
            <v>74.87</v>
          </cell>
        </row>
        <row r="2193">
          <cell r="A2193">
            <v>2043005043</v>
          </cell>
          <cell r="B2193" t="str">
            <v>SUMINISTRO DE EMPAQUE DE PLOMO DE 152 MM (6") DE DIAMETRO. INCLUYE TODO LO NECESARIO PARA SU CORRECTA EJECUCION.</v>
          </cell>
          <cell r="C2193" t="str">
            <v>PZA</v>
          </cell>
          <cell r="D2193">
            <v>103.51</v>
          </cell>
          <cell r="E2193">
            <v>103.51</v>
          </cell>
          <cell r="F2193">
            <v>103.51</v>
          </cell>
          <cell r="G2193">
            <v>103.51</v>
          </cell>
          <cell r="H2193">
            <v>103.51</v>
          </cell>
          <cell r="I2193">
            <v>103.51</v>
          </cell>
          <cell r="J2193">
            <v>103.51</v>
          </cell>
          <cell r="K2193">
            <v>103.51</v>
          </cell>
          <cell r="L2193">
            <v>103.51</v>
          </cell>
        </row>
        <row r="2195">
          <cell r="A2195">
            <v>2043005053</v>
          </cell>
          <cell r="B2195" t="str">
            <v>SUMINISTRO DE EMPAQUE DE PLOMO DE 203 MM (8") DE DIAMETRO. INCLUYE TODO LO NECESARIO PARA SU CORRECTA EJECUCION.</v>
          </cell>
          <cell r="C2195" t="str">
            <v>PZA</v>
          </cell>
          <cell r="D2195">
            <v>185.52</v>
          </cell>
          <cell r="E2195">
            <v>185.52</v>
          </cell>
          <cell r="F2195">
            <v>185.52</v>
          </cell>
          <cell r="G2195">
            <v>185.52</v>
          </cell>
          <cell r="H2195">
            <v>185.52</v>
          </cell>
          <cell r="I2195">
            <v>185.52</v>
          </cell>
          <cell r="J2195">
            <v>185.52</v>
          </cell>
          <cell r="K2195">
            <v>185.52</v>
          </cell>
          <cell r="L2195">
            <v>185.52</v>
          </cell>
        </row>
        <row r="2197">
          <cell r="A2197">
            <v>2043005063</v>
          </cell>
          <cell r="B2197" t="str">
            <v>SUMINISTRO DE EMPAQUE DE PLOMO DE 254 MM (10") DE DIAMETRO. INCLUYE TODO LO NECESARIO PARA SU CORRECTA EJECUCION.</v>
          </cell>
          <cell r="C2197" t="str">
            <v>PZA</v>
          </cell>
          <cell r="D2197">
            <v>337.89</v>
          </cell>
          <cell r="E2197">
            <v>337.89</v>
          </cell>
          <cell r="F2197">
            <v>337.89</v>
          </cell>
          <cell r="G2197">
            <v>337.89</v>
          </cell>
          <cell r="H2197">
            <v>337.89</v>
          </cell>
          <cell r="I2197">
            <v>337.89</v>
          </cell>
          <cell r="J2197">
            <v>337.89</v>
          </cell>
          <cell r="K2197">
            <v>337.89</v>
          </cell>
          <cell r="L2197">
            <v>337.89</v>
          </cell>
        </row>
        <row r="2199">
          <cell r="A2199">
            <v>2043005073</v>
          </cell>
          <cell r="B2199" t="str">
            <v>SUMINISTRO DE EMPAQUE DE PLOMO DE 305 MM (12") DE DIAMETRO. INCLUYE TODO LO NECESARIO PARA SU CORRECTA EJECUCION.</v>
          </cell>
          <cell r="C2199" t="str">
            <v>PZA</v>
          </cell>
          <cell r="D2199">
            <v>446.31</v>
          </cell>
          <cell r="E2199">
            <v>446.31</v>
          </cell>
          <cell r="F2199">
            <v>446.31</v>
          </cell>
          <cell r="G2199">
            <v>446.31</v>
          </cell>
          <cell r="H2199">
            <v>446.31</v>
          </cell>
          <cell r="I2199">
            <v>446.31</v>
          </cell>
          <cell r="J2199">
            <v>446.31</v>
          </cell>
          <cell r="K2199">
            <v>446.31</v>
          </cell>
          <cell r="L2199">
            <v>446.31</v>
          </cell>
        </row>
        <row r="2201">
          <cell r="A2201">
            <v>2043005083</v>
          </cell>
          <cell r="B2201" t="str">
            <v>SUMINISTRO DE EMPAQUE DE PLOMO DE 356 MM (14") DE DIAMETRO. INCLUYE TODO LO NECESARIO PARA SU CORRECTA EJECUCION.</v>
          </cell>
          <cell r="C2201" t="str">
            <v>PZA</v>
          </cell>
          <cell r="D2201">
            <v>641.62</v>
          </cell>
          <cell r="E2201">
            <v>641.62</v>
          </cell>
          <cell r="F2201">
            <v>641.62</v>
          </cell>
          <cell r="G2201">
            <v>641.62</v>
          </cell>
          <cell r="H2201">
            <v>641.62</v>
          </cell>
          <cell r="I2201">
            <v>641.62</v>
          </cell>
          <cell r="J2201">
            <v>641.62</v>
          </cell>
          <cell r="K2201">
            <v>641.62</v>
          </cell>
          <cell r="L2201">
            <v>641.62</v>
          </cell>
        </row>
        <row r="2203">
          <cell r="A2203">
            <v>2043005093</v>
          </cell>
          <cell r="B2203" t="str">
            <v>SUMINISTRO DE EMPAQUE DE  PLOMO DE 406 MM (16") DE DIAMETRO. INCLUYE TODO LO NECESARIO PARA SU CORRECTA EJECUCION.</v>
          </cell>
          <cell r="C2203" t="str">
            <v>PZA</v>
          </cell>
          <cell r="D2203">
            <v>854.53</v>
          </cell>
          <cell r="E2203">
            <v>854.53</v>
          </cell>
          <cell r="F2203">
            <v>854.53</v>
          </cell>
          <cell r="G2203">
            <v>854.53</v>
          </cell>
          <cell r="H2203">
            <v>854.53</v>
          </cell>
          <cell r="I2203">
            <v>854.53</v>
          </cell>
          <cell r="J2203">
            <v>854.53</v>
          </cell>
          <cell r="K2203">
            <v>854.53</v>
          </cell>
          <cell r="L2203">
            <v>854.53</v>
          </cell>
        </row>
        <row r="2205">
          <cell r="A2205">
            <v>2043005103</v>
          </cell>
          <cell r="B2205" t="str">
            <v>SUMINISTRO DE EMPAQUE DE PLOMO DE 457 MM (18") DE DIAMETRO. INCLUYE TODO LO NECESARIO PARA SU CORRECTA EJECUCION.</v>
          </cell>
          <cell r="C2205" t="str">
            <v>PZA</v>
          </cell>
          <cell r="D2205">
            <v>728.02</v>
          </cell>
          <cell r="E2205">
            <v>728.02</v>
          </cell>
          <cell r="F2205">
            <v>728.02</v>
          </cell>
          <cell r="G2205">
            <v>728.02</v>
          </cell>
          <cell r="H2205">
            <v>728.02</v>
          </cell>
          <cell r="I2205">
            <v>728.02</v>
          </cell>
          <cell r="J2205">
            <v>728.02</v>
          </cell>
          <cell r="K2205">
            <v>728.02</v>
          </cell>
          <cell r="L2205">
            <v>728.02</v>
          </cell>
        </row>
        <row r="2207">
          <cell r="A2207">
            <v>2043005113</v>
          </cell>
          <cell r="B2207" t="str">
            <v>SUMINISTRO DE EMPAQUE DE PLOMO DE 508 MM (20") E DIAMETRO. INCLUYE TODO LO NECESARIO PARA SU CORRECTA EJECUCION.</v>
          </cell>
          <cell r="C2207" t="str">
            <v>PZA</v>
          </cell>
          <cell r="D2207">
            <v>899.89</v>
          </cell>
          <cell r="E2207">
            <v>899.89</v>
          </cell>
          <cell r="F2207">
            <v>899.89</v>
          </cell>
          <cell r="G2207">
            <v>899.89</v>
          </cell>
          <cell r="H2207">
            <v>899.89</v>
          </cell>
          <cell r="I2207">
            <v>899.89</v>
          </cell>
          <cell r="J2207">
            <v>899.89</v>
          </cell>
          <cell r="K2207">
            <v>899.89</v>
          </cell>
          <cell r="L2207">
            <v>899.89</v>
          </cell>
        </row>
        <row r="2209">
          <cell r="A2209">
            <v>2043005123</v>
          </cell>
          <cell r="B2209" t="str">
            <v>SUMINISTRO DE EMPAQUE DE PLOMO DE 610 MM (24") DE DIAMETRO . INCLUYE TODO LO NECESARIO PARA SU CORRECTA EJECUCION.</v>
          </cell>
          <cell r="C2209" t="str">
            <v>PZA</v>
          </cell>
          <cell r="D2209">
            <v>1122.27</v>
          </cell>
          <cell r="E2209">
            <v>1122.27</v>
          </cell>
          <cell r="F2209">
            <v>1122.27</v>
          </cell>
          <cell r="G2209">
            <v>1122.27</v>
          </cell>
          <cell r="H2209">
            <v>1122.27</v>
          </cell>
          <cell r="I2209">
            <v>1122.27</v>
          </cell>
          <cell r="J2209">
            <v>1122.27</v>
          </cell>
          <cell r="K2209">
            <v>1122.27</v>
          </cell>
          <cell r="L2209">
            <v>1122.27</v>
          </cell>
        </row>
        <row r="2211">
          <cell r="A2211">
            <v>2043005133</v>
          </cell>
          <cell r="B2211" t="str">
            <v>SUMINISTRO DE EMPAQUE DE PLOMO DE 762 MM (30") DE DIAMETRO. INCLUYE TODO LO NECESARIO PARA SU CORRECTA EJECUCION.</v>
          </cell>
          <cell r="C2211" t="str">
            <v>PZA</v>
          </cell>
          <cell r="D2211">
            <v>1631.47</v>
          </cell>
          <cell r="E2211">
            <v>1631.47</v>
          </cell>
          <cell r="F2211">
            <v>1631.47</v>
          </cell>
          <cell r="G2211">
            <v>1631.47</v>
          </cell>
          <cell r="H2211">
            <v>1631.47</v>
          </cell>
          <cell r="I2211">
            <v>1631.47</v>
          </cell>
          <cell r="J2211">
            <v>1631.47</v>
          </cell>
          <cell r="K2211">
            <v>1631.47</v>
          </cell>
          <cell r="L2211">
            <v>1631.47</v>
          </cell>
        </row>
        <row r="2213">
          <cell r="A2213">
            <v>2043005143</v>
          </cell>
          <cell r="B2213" t="str">
            <v>SUMINISTRO DE EMPAQUE DE PLOMO DE 914 MM (36") DE DIAMETRO . INCLUYE TODO LO NECESARIO PARA SU CORRECTA EJECUCION.</v>
          </cell>
          <cell r="C2213" t="str">
            <v>PZA</v>
          </cell>
          <cell r="D2213">
            <v>1631.33</v>
          </cell>
          <cell r="E2213">
            <v>1631.33</v>
          </cell>
          <cell r="F2213">
            <v>1631.33</v>
          </cell>
          <cell r="G2213">
            <v>1631.33</v>
          </cell>
          <cell r="H2213">
            <v>1631.33</v>
          </cell>
          <cell r="I2213">
            <v>1631.33</v>
          </cell>
          <cell r="J2213">
            <v>1631.33</v>
          </cell>
          <cell r="K2213">
            <v>1631.33</v>
          </cell>
          <cell r="L2213">
            <v>1631.33</v>
          </cell>
        </row>
        <row r="2215">
          <cell r="B2215" t="str">
            <v>Total  Sum. de Empaque de Plomo</v>
          </cell>
        </row>
        <row r="2216">
          <cell r="A2216" t="str">
            <v>A204305</v>
          </cell>
          <cell r="B2216" t="str">
            <v>Sum. de Abrazadera completa de 1/2" y 3/4"</v>
          </cell>
        </row>
        <row r="2217">
          <cell r="A2217">
            <v>2043005153</v>
          </cell>
          <cell r="B2217" t="str">
            <v>SUMINISTRO DE ABRAZADERA  DE INSERCION COMPLETA Fo.Fo. DE: 2"-1/2" Y 3/4" INCLUYE TODO LO NECESARIO PARA SU CORRECTA EJECUCION.</v>
          </cell>
          <cell r="C2217" t="str">
            <v>PZA</v>
          </cell>
          <cell r="D2217">
            <v>134.13999999999999</v>
          </cell>
          <cell r="E2217">
            <v>134.13999999999999</v>
          </cell>
          <cell r="F2217">
            <v>134.13999999999999</v>
          </cell>
          <cell r="G2217">
            <v>134.13999999999999</v>
          </cell>
          <cell r="H2217">
            <v>134.13999999999999</v>
          </cell>
          <cell r="I2217">
            <v>134.13999999999999</v>
          </cell>
          <cell r="J2217">
            <v>134.13999999999999</v>
          </cell>
          <cell r="K2217">
            <v>134.13999999999999</v>
          </cell>
          <cell r="L2217">
            <v>134.13999999999999</v>
          </cell>
        </row>
        <row r="2219">
          <cell r="A2219">
            <v>2043005163</v>
          </cell>
          <cell r="B2219" t="str">
            <v>SUMINISTRO DE ABRAZADERA  DE INSERCION COMPLETA Fo.Fo. DE: 2 1/2" - 1/2" Y 3/4" INCLUYE TODO LO NECESARIO PARA SU CORRECTA EJECUCION.</v>
          </cell>
          <cell r="C2219" t="str">
            <v>PZA</v>
          </cell>
          <cell r="D2219">
            <v>169.52</v>
          </cell>
          <cell r="E2219">
            <v>169.52</v>
          </cell>
          <cell r="F2219">
            <v>169.52</v>
          </cell>
          <cell r="G2219">
            <v>169.52</v>
          </cell>
          <cell r="H2219">
            <v>169.52</v>
          </cell>
          <cell r="I2219">
            <v>169.52</v>
          </cell>
          <cell r="J2219">
            <v>169.52</v>
          </cell>
          <cell r="K2219">
            <v>169.52</v>
          </cell>
          <cell r="L2219">
            <v>169.52</v>
          </cell>
        </row>
        <row r="2221">
          <cell r="A2221">
            <v>2043005173</v>
          </cell>
          <cell r="B2221" t="str">
            <v>SUMINISTRO DE ABRAZADERA  DE INSERCION COMPLETA Fo.Fo. DE: 3" - 1/2" Y 3/4" INCLUYE TODO LO NECESARIO PARA SU CORRECTA EJECUCION.</v>
          </cell>
          <cell r="C2221" t="str">
            <v>PZA</v>
          </cell>
          <cell r="D2221">
            <v>175.21</v>
          </cell>
          <cell r="E2221">
            <v>175.21</v>
          </cell>
          <cell r="F2221">
            <v>175.21</v>
          </cell>
          <cell r="G2221">
            <v>175.21</v>
          </cell>
          <cell r="H2221">
            <v>175.21</v>
          </cell>
          <cell r="I2221">
            <v>175.21</v>
          </cell>
          <cell r="J2221">
            <v>175.21</v>
          </cell>
          <cell r="K2221">
            <v>175.21</v>
          </cell>
          <cell r="L2221">
            <v>175.21</v>
          </cell>
        </row>
        <row r="2223">
          <cell r="A2223">
            <v>2043005183</v>
          </cell>
          <cell r="B2223" t="str">
            <v>SUMINISTRO DE ABRAZADERA  DE INSERCION COMPLETA Fo.Fo. DE: 4" - 1/2" Y 3/4" INCLUYE TODO LO NECESARIO PARA SU CORRECTA EJECUCION.</v>
          </cell>
          <cell r="C2223" t="str">
            <v>PZA</v>
          </cell>
          <cell r="D2223">
            <v>199.27</v>
          </cell>
          <cell r="E2223">
            <v>199.27</v>
          </cell>
          <cell r="F2223">
            <v>199.27</v>
          </cell>
          <cell r="G2223">
            <v>199.27</v>
          </cell>
          <cell r="H2223">
            <v>199.27</v>
          </cell>
          <cell r="I2223">
            <v>199.27</v>
          </cell>
          <cell r="J2223">
            <v>199.27</v>
          </cell>
          <cell r="K2223">
            <v>199.27</v>
          </cell>
          <cell r="L2223">
            <v>199.27</v>
          </cell>
        </row>
        <row r="2225">
          <cell r="A2225">
            <v>2043005193</v>
          </cell>
          <cell r="B2225" t="str">
            <v>SUMINISTRO DE ABRAZADERA  DE INSERCION COMPLETA Fo.Fo. DE: 6" - 1/2" Y 3/4" INCLUYE TODO LO NECESARIO PARA SU CORRECTA EJECUCION.</v>
          </cell>
          <cell r="C2225" t="str">
            <v>PZA</v>
          </cell>
          <cell r="D2225">
            <v>239.92</v>
          </cell>
          <cell r="E2225">
            <v>239.92</v>
          </cell>
          <cell r="F2225">
            <v>239.92</v>
          </cell>
          <cell r="G2225">
            <v>239.92</v>
          </cell>
          <cell r="H2225">
            <v>239.92</v>
          </cell>
          <cell r="I2225">
            <v>239.92</v>
          </cell>
          <cell r="J2225">
            <v>239.92</v>
          </cell>
          <cell r="K2225">
            <v>239.92</v>
          </cell>
          <cell r="L2225">
            <v>239.92</v>
          </cell>
        </row>
        <row r="2227">
          <cell r="A2227">
            <v>2043005203</v>
          </cell>
          <cell r="B2227" t="str">
            <v>SUMINISTRO DE ABRAZADERA  DE INSERCION COMPLETA Fo.Fo. DE: 8" - 1/2" Y 3/4" INCLUYE TODO LO NECESARIO PARA SU CORRECTA EJECUCION.</v>
          </cell>
          <cell r="C2227" t="str">
            <v>PZA</v>
          </cell>
          <cell r="D2227">
            <v>349.48</v>
          </cell>
          <cell r="E2227">
            <v>349.48</v>
          </cell>
          <cell r="F2227">
            <v>349.48</v>
          </cell>
          <cell r="G2227">
            <v>349.48</v>
          </cell>
          <cell r="H2227">
            <v>349.48</v>
          </cell>
          <cell r="I2227">
            <v>349.48</v>
          </cell>
          <cell r="J2227">
            <v>349.48</v>
          </cell>
          <cell r="K2227">
            <v>349.48</v>
          </cell>
          <cell r="L2227">
            <v>349.48</v>
          </cell>
        </row>
        <row r="2229">
          <cell r="A2229">
            <v>2043005213</v>
          </cell>
          <cell r="B2229" t="str">
            <v>SUMINISTRO DE ABRAZADERA  DE INSERCION COMPLETA Fo.Fo. DE: 10" - 1/2" Y 3/4" INCLUYE TODO LO NECESARIO PARA SU CORRECTA EJECUCION.</v>
          </cell>
          <cell r="C2229" t="str">
            <v>PZA</v>
          </cell>
          <cell r="D2229">
            <v>452.87</v>
          </cell>
          <cell r="E2229">
            <v>452.87</v>
          </cell>
          <cell r="F2229">
            <v>452.87</v>
          </cell>
          <cell r="G2229">
            <v>452.87</v>
          </cell>
          <cell r="H2229">
            <v>452.87</v>
          </cell>
          <cell r="I2229">
            <v>452.87</v>
          </cell>
          <cell r="J2229">
            <v>452.87</v>
          </cell>
          <cell r="K2229">
            <v>452.87</v>
          </cell>
          <cell r="L2229">
            <v>452.87</v>
          </cell>
        </row>
        <row r="2231">
          <cell r="A2231">
            <v>2043005223</v>
          </cell>
          <cell r="B2231" t="str">
            <v>SUMINISTRO DE ABRAZADERA  DE INSERCION COMPLETA Fo.Fo. DE: 12" - 1/2" Y 3/4" INCLUYE TODO LO NECESARIO PARA SU CORRECTA EJECUCION.</v>
          </cell>
          <cell r="C2231" t="str">
            <v>PZA</v>
          </cell>
          <cell r="D2231">
            <v>685.24</v>
          </cell>
          <cell r="E2231">
            <v>685.24</v>
          </cell>
          <cell r="F2231">
            <v>685.24</v>
          </cell>
          <cell r="G2231">
            <v>685.24</v>
          </cell>
          <cell r="H2231">
            <v>685.24</v>
          </cell>
          <cell r="I2231">
            <v>685.24</v>
          </cell>
          <cell r="J2231">
            <v>685.24</v>
          </cell>
          <cell r="K2231">
            <v>685.24</v>
          </cell>
          <cell r="L2231">
            <v>685.24</v>
          </cell>
        </row>
        <row r="2233">
          <cell r="A2233">
            <v>2043005233</v>
          </cell>
          <cell r="B2233" t="str">
            <v>SUMINISTRO DE ABRAZADERA DE INSERCION Fo. Fo. COMPLETA DE 14" - 1/2" Y 3/4" DE 356 MM (14") DE DIAMETRO. INCLUYE TODO LO NECESARIO PARA SU CORRECTA EJECUCION.</v>
          </cell>
          <cell r="C2233" t="str">
            <v>PZA</v>
          </cell>
          <cell r="D2233">
            <v>937.96</v>
          </cell>
          <cell r="E2233">
            <v>937.96</v>
          </cell>
          <cell r="F2233">
            <v>937.96</v>
          </cell>
          <cell r="G2233">
            <v>937.96</v>
          </cell>
          <cell r="H2233">
            <v>937.96</v>
          </cell>
          <cell r="I2233">
            <v>937.96</v>
          </cell>
          <cell r="J2233">
            <v>937.96</v>
          </cell>
          <cell r="K2233">
            <v>937.96</v>
          </cell>
          <cell r="L2233">
            <v>937.96</v>
          </cell>
        </row>
        <row r="2235">
          <cell r="B2235" t="str">
            <v>Total  Sum. de Abrazadera completa de 1/2" y 3/</v>
          </cell>
        </row>
        <row r="2236">
          <cell r="A2236" t="str">
            <v>A204306</v>
          </cell>
          <cell r="B2236" t="str">
            <v>Sum. de Contramarcos</v>
          </cell>
        </row>
        <row r="2237">
          <cell r="A2237">
            <v>2043005243</v>
          </cell>
          <cell r="B2237" t="str">
            <v>SUMINISTRO DE CONTRA MARCO TIPO SENCILLO CENTRADO O DESCENTRADO DE 4" X 90 CM INCLUYE TODO LO NECESARIO PARA SU CORRECTA EJECUCION.</v>
          </cell>
          <cell r="C2237" t="str">
            <v>PZA</v>
          </cell>
          <cell r="D2237">
            <v>1555.2</v>
          </cell>
          <cell r="E2237">
            <v>1555.2</v>
          </cell>
          <cell r="F2237">
            <v>1555.2</v>
          </cell>
          <cell r="G2237">
            <v>1555.2</v>
          </cell>
          <cell r="H2237">
            <v>1555.2</v>
          </cell>
          <cell r="I2237">
            <v>1555.2</v>
          </cell>
          <cell r="J2237">
            <v>1555.2</v>
          </cell>
          <cell r="K2237">
            <v>1555.2</v>
          </cell>
          <cell r="L2237">
            <v>1555.2</v>
          </cell>
        </row>
        <row r="2239">
          <cell r="A2239">
            <v>2043005263</v>
          </cell>
          <cell r="B2239" t="str">
            <v>SUMINISTRO DE CONTRA MARCO TIPO SENCILLO CENTRADO O DESCENTRADO DE 4" X 110 CM. INCLUYE TODO LO NECESARIO PARA SU CORRECTA EJECUCION.</v>
          </cell>
          <cell r="C2239" t="str">
            <v>PZA</v>
          </cell>
          <cell r="D2239">
            <v>1841.91</v>
          </cell>
          <cell r="E2239">
            <v>1841.91</v>
          </cell>
          <cell r="F2239">
            <v>1841.91</v>
          </cell>
          <cell r="G2239">
            <v>1841.91</v>
          </cell>
          <cell r="H2239">
            <v>1841.91</v>
          </cell>
          <cell r="I2239">
            <v>1841.91</v>
          </cell>
          <cell r="J2239">
            <v>1841.91</v>
          </cell>
          <cell r="K2239">
            <v>1841.91</v>
          </cell>
          <cell r="L2239">
            <v>1841.91</v>
          </cell>
        </row>
        <row r="2241">
          <cell r="A2241">
            <v>2043005273</v>
          </cell>
          <cell r="B2241" t="str">
            <v>SUMINISTRO DE CONTRA MARCO TIPO SENCILLO CENTRADO O DESCENTRADO DE 4" X 130 CM. INCLUYE TODO LO NECESARIO PARA SU CORRECTA EJECUCION.</v>
          </cell>
          <cell r="C2241" t="str">
            <v>PZA</v>
          </cell>
          <cell r="D2241">
            <v>1985.27</v>
          </cell>
          <cell r="E2241">
            <v>1985.27</v>
          </cell>
          <cell r="F2241">
            <v>1985.27</v>
          </cell>
          <cell r="G2241">
            <v>1985.27</v>
          </cell>
          <cell r="H2241">
            <v>1985.27</v>
          </cell>
          <cell r="I2241">
            <v>1985.27</v>
          </cell>
          <cell r="J2241">
            <v>1985.27</v>
          </cell>
          <cell r="K2241">
            <v>1985.27</v>
          </cell>
          <cell r="L2241">
            <v>1985.27</v>
          </cell>
        </row>
        <row r="2243">
          <cell r="A2243">
            <v>2043005283</v>
          </cell>
          <cell r="B2243" t="str">
            <v>SUMINISTRO DE CONTRA MARCO TIPO SENCILLO CENTRADO O DESCENTRADO DE 4" X 140 CM. INCLUYE TODO LO NECESARIO PARA SU CORRECTA EJECUCION.</v>
          </cell>
          <cell r="C2243" t="str">
            <v>PZA</v>
          </cell>
          <cell r="D2243">
            <v>2082.5500000000002</v>
          </cell>
          <cell r="E2243">
            <v>2082.5500000000002</v>
          </cell>
          <cell r="F2243">
            <v>2082.5500000000002</v>
          </cell>
          <cell r="G2243">
            <v>2082.5500000000002</v>
          </cell>
          <cell r="H2243">
            <v>2082.5500000000002</v>
          </cell>
          <cell r="I2243">
            <v>2082.5500000000002</v>
          </cell>
          <cell r="J2243">
            <v>2082.5500000000002</v>
          </cell>
          <cell r="K2243">
            <v>2082.5500000000002</v>
          </cell>
          <cell r="L2243">
            <v>2082.5500000000002</v>
          </cell>
        </row>
        <row r="2245">
          <cell r="A2245">
            <v>2043005293</v>
          </cell>
          <cell r="B2245" t="str">
            <v>SUMINISTRO DE CONTRA MARCO TIPO SENCILLO CENTRADO O DESCENTRADO DE 4" X 180 CM. INCLUYE TODO LO NECESARIO PARA SU CORRECTA EJECUCION.</v>
          </cell>
          <cell r="C2245" t="str">
            <v>PZA</v>
          </cell>
          <cell r="D2245">
            <v>2702.08</v>
          </cell>
          <cell r="E2245">
            <v>2702.08</v>
          </cell>
          <cell r="F2245">
            <v>2702.08</v>
          </cell>
          <cell r="G2245">
            <v>2702.08</v>
          </cell>
          <cell r="H2245">
            <v>2702.08</v>
          </cell>
          <cell r="I2245">
            <v>2702.08</v>
          </cell>
          <cell r="J2245">
            <v>2702.08</v>
          </cell>
          <cell r="K2245">
            <v>2702.08</v>
          </cell>
          <cell r="L2245">
            <v>2702.08</v>
          </cell>
        </row>
        <row r="2247">
          <cell r="A2247">
            <v>2043005303</v>
          </cell>
          <cell r="B2247" t="str">
            <v>SUMINISTRO DE CONTRA MARCO TIPO SENCILLO CENTRADO O DESCENTRADO  DE 4" X 210 CM. INCLUYE TODO LO NECESARIO PARA SU CORRECTA EJECUCION.</v>
          </cell>
          <cell r="C2247" t="str">
            <v>PZA</v>
          </cell>
          <cell r="D2247">
            <v>2882.55</v>
          </cell>
          <cell r="E2247">
            <v>2882.55</v>
          </cell>
          <cell r="F2247">
            <v>2882.55</v>
          </cell>
          <cell r="G2247">
            <v>2882.55</v>
          </cell>
          <cell r="H2247">
            <v>2882.55</v>
          </cell>
          <cell r="I2247">
            <v>2882.55</v>
          </cell>
          <cell r="J2247">
            <v>2882.55</v>
          </cell>
          <cell r="K2247">
            <v>2882.55</v>
          </cell>
          <cell r="L2247">
            <v>2882.55</v>
          </cell>
        </row>
        <row r="2249">
          <cell r="A2249">
            <v>2043005313</v>
          </cell>
          <cell r="B2249" t="str">
            <v>SUMINISTRO DE CONTRA MARCO TIPO SENCILLO CENTRADO O DESCENTRADO DE 6" X 140 CM. INCLUYE TODO LO NECESARIO PARA SU CORRECTA EJECUCION.</v>
          </cell>
          <cell r="C2249" t="str">
            <v>PZA</v>
          </cell>
          <cell r="D2249">
            <v>3358.72</v>
          </cell>
          <cell r="E2249">
            <v>3358.72</v>
          </cell>
          <cell r="F2249">
            <v>3358.72</v>
          </cell>
          <cell r="G2249">
            <v>3358.72</v>
          </cell>
          <cell r="H2249">
            <v>3358.72</v>
          </cell>
          <cell r="I2249">
            <v>3358.72</v>
          </cell>
          <cell r="J2249">
            <v>3358.72</v>
          </cell>
          <cell r="K2249">
            <v>3358.72</v>
          </cell>
          <cell r="L2249">
            <v>3358.72</v>
          </cell>
        </row>
        <row r="2251">
          <cell r="A2251">
            <v>2043005323</v>
          </cell>
          <cell r="B2251" t="str">
            <v>SUMINISTRO DE CONTRA MARCO TIPO SENCILLO CENTRADO O DESCENTRADO DE 6" X 180 CM. INCLUYE TODO LO NECESARIO PARA SU CORRECTA EJECUCION.</v>
          </cell>
          <cell r="C2251" t="str">
            <v>PZA</v>
          </cell>
          <cell r="D2251">
            <v>4121.58</v>
          </cell>
          <cell r="E2251">
            <v>4121.58</v>
          </cell>
          <cell r="F2251">
            <v>4121.58</v>
          </cell>
          <cell r="G2251">
            <v>4121.58</v>
          </cell>
          <cell r="H2251">
            <v>4121.58</v>
          </cell>
          <cell r="I2251">
            <v>4121.58</v>
          </cell>
          <cell r="J2251">
            <v>4121.58</v>
          </cell>
          <cell r="K2251">
            <v>4121.58</v>
          </cell>
          <cell r="L2251">
            <v>4121.58</v>
          </cell>
        </row>
        <row r="2253">
          <cell r="A2253">
            <v>2043005333</v>
          </cell>
          <cell r="B2253" t="str">
            <v>SUMINISTRO DE CONTRA MARCO TIPO SENCILLO CENTRADO O DESCENTRADO DE 6" X 210 CM. INCLUYE TODO LO NECESARIO PARA SU CORRECTA EJECUCION.</v>
          </cell>
          <cell r="C2253" t="str">
            <v>PZA</v>
          </cell>
          <cell r="D2253">
            <v>4625.91</v>
          </cell>
          <cell r="E2253">
            <v>4625.91</v>
          </cell>
          <cell r="F2253">
            <v>4625.91</v>
          </cell>
          <cell r="G2253">
            <v>4625.91</v>
          </cell>
          <cell r="H2253">
            <v>4625.91</v>
          </cell>
          <cell r="I2253">
            <v>4625.91</v>
          </cell>
          <cell r="J2253">
            <v>4625.91</v>
          </cell>
          <cell r="K2253">
            <v>4625.91</v>
          </cell>
          <cell r="L2253">
            <v>4625.91</v>
          </cell>
        </row>
        <row r="2255">
          <cell r="A2255">
            <v>2043005343</v>
          </cell>
          <cell r="B2255" t="str">
            <v>SUMINISTRO DE CONTRA MARCO TIPO DOBLE DE 4" X 140 CM. INCLUYE TODO LO NECESARIO PARA SU CORRECTA EJECUCION.</v>
          </cell>
          <cell r="C2255" t="str">
            <v>PZA</v>
          </cell>
          <cell r="D2255">
            <v>2702.08</v>
          </cell>
          <cell r="E2255">
            <v>2702.08</v>
          </cell>
          <cell r="F2255">
            <v>2702.08</v>
          </cell>
          <cell r="G2255">
            <v>2702.08</v>
          </cell>
          <cell r="H2255">
            <v>2702.08</v>
          </cell>
          <cell r="I2255">
            <v>2702.08</v>
          </cell>
          <cell r="J2255">
            <v>2702.08</v>
          </cell>
          <cell r="K2255">
            <v>2702.08</v>
          </cell>
          <cell r="L2255">
            <v>2702.08</v>
          </cell>
        </row>
        <row r="2257">
          <cell r="A2257">
            <v>2043005353</v>
          </cell>
          <cell r="B2257" t="str">
            <v>SUMINISTRO DE CONTRA MARCO TIPO DOBLE DE 4" X 180 CM. INCLUYE TODO LO NECESARIO PARA SU CORRECTA EJECUCION.</v>
          </cell>
          <cell r="C2257" t="str">
            <v>PZA</v>
          </cell>
          <cell r="D2257">
            <v>3159.03</v>
          </cell>
          <cell r="E2257">
            <v>3159.03</v>
          </cell>
          <cell r="F2257">
            <v>3159.03</v>
          </cell>
          <cell r="G2257">
            <v>3159.03</v>
          </cell>
          <cell r="H2257">
            <v>3159.03</v>
          </cell>
          <cell r="I2257">
            <v>3159.03</v>
          </cell>
          <cell r="J2257">
            <v>3159.03</v>
          </cell>
          <cell r="K2257">
            <v>3159.03</v>
          </cell>
          <cell r="L2257">
            <v>3159.03</v>
          </cell>
        </row>
        <row r="2259">
          <cell r="A2259">
            <v>2043005363</v>
          </cell>
          <cell r="B2259" t="str">
            <v>SUMINISTRO DE CONTRA MARCO TIPO DOBLE DE 4" X 210 CM. INCLUYE TODO LO NECESARIO PARA SU CORRECTA EJECUCION.</v>
          </cell>
          <cell r="C2259" t="str">
            <v>PZA</v>
          </cell>
          <cell r="D2259">
            <v>2882.55</v>
          </cell>
          <cell r="E2259">
            <v>2882.55</v>
          </cell>
          <cell r="F2259">
            <v>2882.55</v>
          </cell>
          <cell r="G2259">
            <v>2882.55</v>
          </cell>
          <cell r="H2259">
            <v>2882.55</v>
          </cell>
          <cell r="I2259">
            <v>2882.55</v>
          </cell>
          <cell r="J2259">
            <v>2882.55</v>
          </cell>
          <cell r="K2259">
            <v>2882.55</v>
          </cell>
          <cell r="L2259">
            <v>2882.55</v>
          </cell>
        </row>
        <row r="2261">
          <cell r="A2261">
            <v>2043005373</v>
          </cell>
          <cell r="B2261" t="str">
            <v>SUMINISTRO DE CONTRA MARCO TIPO DOBLE DE 6" X 150 CM. INCLUYE TODO LO NECESARIO PARA SU CORRECTA EJECUCION.</v>
          </cell>
          <cell r="C2261" t="str">
            <v>PZA</v>
          </cell>
          <cell r="D2261">
            <v>4183.03</v>
          </cell>
          <cell r="E2261">
            <v>4183.03</v>
          </cell>
          <cell r="F2261">
            <v>4183.03</v>
          </cell>
          <cell r="G2261">
            <v>4183.03</v>
          </cell>
          <cell r="H2261">
            <v>4183.03</v>
          </cell>
          <cell r="I2261">
            <v>4183.03</v>
          </cell>
          <cell r="J2261">
            <v>4183.03</v>
          </cell>
          <cell r="K2261">
            <v>4183.03</v>
          </cell>
          <cell r="L2261">
            <v>4183.03</v>
          </cell>
        </row>
        <row r="2263">
          <cell r="A2263">
            <v>2043005383</v>
          </cell>
          <cell r="B2263" t="str">
            <v>SUMINISTRO DE CONTRA MARCO TIPO DOBLE DE 6" X 180 CM. INCLUYE TODO LO NECESARIO PARA SU CORRECTA EJECUCION.</v>
          </cell>
          <cell r="C2263" t="str">
            <v>PZA</v>
          </cell>
          <cell r="D2263">
            <v>5550.06</v>
          </cell>
          <cell r="E2263">
            <v>5550.06</v>
          </cell>
          <cell r="F2263">
            <v>5550.06</v>
          </cell>
          <cell r="G2263">
            <v>5550.06</v>
          </cell>
          <cell r="H2263">
            <v>5550.06</v>
          </cell>
          <cell r="I2263">
            <v>5550.06</v>
          </cell>
          <cell r="J2263">
            <v>5550.06</v>
          </cell>
          <cell r="K2263">
            <v>5550.06</v>
          </cell>
          <cell r="L2263">
            <v>5550.06</v>
          </cell>
        </row>
        <row r="2265">
          <cell r="A2265">
            <v>2043005393</v>
          </cell>
          <cell r="B2265" t="str">
            <v>SUMINISTRO DE CONTRA MARCO TIPO DOBLE DE 6" X 210 CM. INCLUYE TODO LO NECESARIO PARA SU CORRECTA EJECUCION.</v>
          </cell>
          <cell r="C2265" t="str">
            <v>PZA</v>
          </cell>
          <cell r="D2265">
            <v>6567.66</v>
          </cell>
          <cell r="E2265">
            <v>6567.66</v>
          </cell>
          <cell r="F2265">
            <v>6567.66</v>
          </cell>
          <cell r="G2265">
            <v>6567.66</v>
          </cell>
          <cell r="H2265">
            <v>6567.66</v>
          </cell>
          <cell r="I2265">
            <v>6567.66</v>
          </cell>
          <cell r="J2265">
            <v>6567.66</v>
          </cell>
          <cell r="K2265">
            <v>6567.66</v>
          </cell>
          <cell r="L2265">
            <v>6567.66</v>
          </cell>
        </row>
        <row r="2267">
          <cell r="A2267">
            <v>2043005403</v>
          </cell>
          <cell r="B2267" t="str">
            <v>SUMINISTRO DE ESCALONES PARA POZO DE VISITA TIPO D.D.F DE165x265 MM. INCLUYE TODO LO NECESARIO PARA SU CORRECTA EJECUCION.</v>
          </cell>
          <cell r="C2267" t="str">
            <v>PZA</v>
          </cell>
          <cell r="D2267">
            <v>145.41</v>
          </cell>
          <cell r="E2267">
            <v>145.41</v>
          </cell>
          <cell r="F2267">
            <v>145.41</v>
          </cell>
          <cell r="G2267">
            <v>145.41</v>
          </cell>
          <cell r="H2267">
            <v>145.41</v>
          </cell>
          <cell r="I2267">
            <v>145.41</v>
          </cell>
          <cell r="J2267">
            <v>145.41</v>
          </cell>
          <cell r="K2267">
            <v>145.41</v>
          </cell>
          <cell r="L2267">
            <v>145.41</v>
          </cell>
        </row>
        <row r="2269">
          <cell r="A2269">
            <v>2043005404</v>
          </cell>
          <cell r="B2269" t="str">
            <v>SUMINISTRO DE CONTRA MARCO TIPO DOBLE DE 6" X 240 CM. INCLUYE TODO LO NECESARIO PARA SU CORRECTA EJECUCION.</v>
          </cell>
          <cell r="C2269" t="str">
            <v>PZA</v>
          </cell>
          <cell r="D2269">
            <v>7823.34</v>
          </cell>
          <cell r="E2269">
            <v>7823.34</v>
          </cell>
          <cell r="F2269">
            <v>7823.34</v>
          </cell>
          <cell r="G2269">
            <v>7823.34</v>
          </cell>
          <cell r="H2269">
            <v>7823.34</v>
          </cell>
          <cell r="I2269">
            <v>7823.34</v>
          </cell>
          <cell r="J2269">
            <v>7823.34</v>
          </cell>
          <cell r="K2269">
            <v>7823.34</v>
          </cell>
          <cell r="L2269">
            <v>7823.34</v>
          </cell>
        </row>
        <row r="2271">
          <cell r="A2271">
            <v>2043005413</v>
          </cell>
          <cell r="B2271" t="str">
            <v>SUMINISTRO DE ESCALONES PARA POZO DE VISITA NORMAL DE 150x250 MM INCLUYE TODO LO NECESARIO PARA SU CORRECTA EJECUCION.</v>
          </cell>
          <cell r="C2271" t="str">
            <v>PZA</v>
          </cell>
          <cell r="D2271">
            <v>101.37</v>
          </cell>
          <cell r="E2271">
            <v>101.37</v>
          </cell>
          <cell r="F2271">
            <v>101.37</v>
          </cell>
          <cell r="G2271">
            <v>101.37</v>
          </cell>
          <cell r="H2271">
            <v>101.37</v>
          </cell>
          <cell r="I2271">
            <v>101.37</v>
          </cell>
          <cell r="J2271">
            <v>101.37</v>
          </cell>
          <cell r="K2271">
            <v>101.37</v>
          </cell>
          <cell r="L2271">
            <v>101.37</v>
          </cell>
        </row>
        <row r="2273">
          <cell r="B2273" t="str">
            <v>Total  Sum. de Contramarcos</v>
          </cell>
        </row>
        <row r="2274">
          <cell r="A2274" t="str">
            <v>A204307</v>
          </cell>
          <cell r="B2274" t="str">
            <v>Sum. de Coladeras, Campanas y Rejillas</v>
          </cell>
        </row>
        <row r="2275">
          <cell r="A2275">
            <v>2043005423</v>
          </cell>
          <cell r="B2275" t="str">
            <v>SUMINISTRO DE COLADERA PLUVIAL DE BANQUETA. INCLUYE TODO LO NECESARIO PARA SU CORRECTA EJECUCION.</v>
          </cell>
          <cell r="C2275" t="str">
            <v>PZA</v>
          </cell>
          <cell r="D2275">
            <v>1948.8</v>
          </cell>
          <cell r="E2275">
            <v>1948.8</v>
          </cell>
          <cell r="F2275">
            <v>1948.8</v>
          </cell>
          <cell r="G2275">
            <v>1948.8</v>
          </cell>
          <cell r="H2275">
            <v>1948.8</v>
          </cell>
          <cell r="I2275">
            <v>1948.8</v>
          </cell>
          <cell r="J2275">
            <v>1948.8</v>
          </cell>
          <cell r="K2275">
            <v>1948.8</v>
          </cell>
          <cell r="L2275">
            <v>1948.8</v>
          </cell>
        </row>
        <row r="2277">
          <cell r="A2277">
            <v>2043005533</v>
          </cell>
          <cell r="B2277" t="str">
            <v>SUMINISTRO DE BOMBA PARA PRUEBA DE TUBERIA DE PISTON DE 59 MM ( 2 5/16") INCLUYE TODO LO NECESARIO PARA SU CORRECTA EJECUCION.</v>
          </cell>
          <cell r="C2277" t="str">
            <v>PZA</v>
          </cell>
          <cell r="D2277">
            <v>7866.22</v>
          </cell>
          <cell r="E2277">
            <v>7866.22</v>
          </cell>
          <cell r="F2277">
            <v>7866.22</v>
          </cell>
          <cell r="G2277">
            <v>7866.22</v>
          </cell>
          <cell r="H2277">
            <v>7866.22</v>
          </cell>
          <cell r="I2277">
            <v>7866.22</v>
          </cell>
          <cell r="J2277">
            <v>7866.22</v>
          </cell>
          <cell r="K2277">
            <v>7866.22</v>
          </cell>
          <cell r="L2277">
            <v>7866.22</v>
          </cell>
        </row>
        <row r="2279">
          <cell r="A2279">
            <v>2043005543</v>
          </cell>
          <cell r="B2279" t="str">
            <v>SUMINISTRO DE CAMPANA DE OPERACION DE VALVULAS DE 76 MM A 152 MM (3" A 6") DE DIAMETRO. INCLUYE TODO LO NECESARIO PARA SU CORRECTA EJECUCION.</v>
          </cell>
          <cell r="C2279" t="str">
            <v>PZA</v>
          </cell>
          <cell r="D2279">
            <v>1841.99</v>
          </cell>
          <cell r="E2279">
            <v>1841.99</v>
          </cell>
          <cell r="F2279">
            <v>1841.99</v>
          </cell>
          <cell r="G2279">
            <v>1841.99</v>
          </cell>
          <cell r="H2279">
            <v>1841.99</v>
          </cell>
          <cell r="I2279">
            <v>1841.99</v>
          </cell>
          <cell r="J2279">
            <v>1841.99</v>
          </cell>
          <cell r="K2279">
            <v>1841.99</v>
          </cell>
          <cell r="L2279">
            <v>1841.99</v>
          </cell>
        </row>
        <row r="2281">
          <cell r="A2281">
            <v>2043005553</v>
          </cell>
          <cell r="B2281" t="str">
            <v>SUMINISTRO DE CAMPANA DE OPERACION DE VALVULAS DE 203 MM A 254 MM (8" A 10") DE DIAMETRO. INCLUYE TODO LO NECESARIO PARA SU CORRECTA EJECUCION.</v>
          </cell>
          <cell r="C2281" t="str">
            <v>PZA</v>
          </cell>
          <cell r="D2281">
            <v>2635.89</v>
          </cell>
          <cell r="E2281">
            <v>2635.89</v>
          </cell>
          <cell r="F2281">
            <v>2635.89</v>
          </cell>
          <cell r="G2281">
            <v>2635.89</v>
          </cell>
          <cell r="H2281">
            <v>2635.89</v>
          </cell>
          <cell r="I2281">
            <v>2635.89</v>
          </cell>
          <cell r="J2281">
            <v>2635.89</v>
          </cell>
          <cell r="K2281">
            <v>2635.89</v>
          </cell>
          <cell r="L2281">
            <v>2635.89</v>
          </cell>
        </row>
        <row r="2283">
          <cell r="A2283">
            <v>2043005563</v>
          </cell>
          <cell r="B2283" t="str">
            <v>SUMINISTRO DE CAMPANA DE OPERACION DE VALVULAS DE 305 MM A 356 MM (12" A 14") DE DIAMETRO. INCLUYE TODO LO NECESARIO PARA SU CORRECTA EJECUCION.</v>
          </cell>
          <cell r="C2283" t="str">
            <v>PZA</v>
          </cell>
          <cell r="D2283">
            <v>3910.68</v>
          </cell>
          <cell r="E2283">
            <v>3910.68</v>
          </cell>
          <cell r="F2283">
            <v>3910.68</v>
          </cell>
          <cell r="G2283">
            <v>3910.68</v>
          </cell>
          <cell r="H2283">
            <v>3910.68</v>
          </cell>
          <cell r="I2283">
            <v>3910.68</v>
          </cell>
          <cell r="J2283">
            <v>3910.68</v>
          </cell>
          <cell r="K2283">
            <v>3910.68</v>
          </cell>
          <cell r="L2283">
            <v>3910.68</v>
          </cell>
        </row>
        <row r="2285">
          <cell r="A2285">
            <v>2043005573</v>
          </cell>
          <cell r="B2285" t="str">
            <v>SUMINISTRO DE PLATOS QUIEBRA CHORRO (COMPLETO CODO, BOLA Y PLATO) INCLUYE TODO LO NECESARIO PARA SU CORRECTA EJECUCION.</v>
          </cell>
          <cell r="C2285" t="str">
            <v>PZA</v>
          </cell>
          <cell r="D2285">
            <v>1585.39</v>
          </cell>
          <cell r="E2285">
            <v>1585.39</v>
          </cell>
          <cell r="F2285">
            <v>1585.39</v>
          </cell>
          <cell r="G2285">
            <v>1585.39</v>
          </cell>
          <cell r="H2285">
            <v>1585.39</v>
          </cell>
          <cell r="I2285">
            <v>1585.39</v>
          </cell>
          <cell r="J2285">
            <v>1585.39</v>
          </cell>
          <cell r="K2285">
            <v>1585.39</v>
          </cell>
          <cell r="L2285">
            <v>1585.39</v>
          </cell>
        </row>
        <row r="2287">
          <cell r="A2287">
            <v>2043005583</v>
          </cell>
          <cell r="B2287" t="str">
            <v>SUMINISTRO DE CAJAS Y TAPAS PARA LLAVE DE BANQUETA (BOTA). INCLUYE TODO LO NECESARIO PARA SU CORRECTA EJECUCION.</v>
          </cell>
          <cell r="C2287" t="str">
            <v>PZA</v>
          </cell>
          <cell r="D2287">
            <v>207.98</v>
          </cell>
          <cell r="E2287">
            <v>207.98</v>
          </cell>
          <cell r="F2287">
            <v>207.98</v>
          </cell>
          <cell r="G2287">
            <v>207.98</v>
          </cell>
          <cell r="H2287">
            <v>207.98</v>
          </cell>
          <cell r="I2287">
            <v>207.98</v>
          </cell>
          <cell r="J2287">
            <v>207.98</v>
          </cell>
          <cell r="K2287">
            <v>207.98</v>
          </cell>
          <cell r="L2287">
            <v>207.98</v>
          </cell>
        </row>
        <row r="2289">
          <cell r="A2289">
            <v>2043005593</v>
          </cell>
          <cell r="B2289" t="str">
            <v>SUMINISTRO DE REJILLAS DE PISO FIJAS DE 45 X 45 CMS. INCLUYE TODO LO NECESARIO PARA SU CORRECTA EJECUCION.</v>
          </cell>
          <cell r="C2289" t="str">
            <v>PZA</v>
          </cell>
          <cell r="D2289">
            <v>1235.45</v>
          </cell>
          <cell r="E2289">
            <v>1235.45</v>
          </cell>
          <cell r="F2289">
            <v>1235.45</v>
          </cell>
          <cell r="G2289">
            <v>1235.45</v>
          </cell>
          <cell r="H2289">
            <v>1235.45</v>
          </cell>
          <cell r="I2289">
            <v>1235.45</v>
          </cell>
          <cell r="J2289">
            <v>1235.45</v>
          </cell>
          <cell r="K2289">
            <v>1235.45</v>
          </cell>
          <cell r="L2289">
            <v>1235.45</v>
          </cell>
        </row>
        <row r="2291">
          <cell r="A2291">
            <v>2043005603</v>
          </cell>
          <cell r="B2291" t="str">
            <v>SUMINISTRO DE REJILLAS DE PISO FIJAS DE 40 X 60 CMS. INCLUYE TODO LO NECESARIO PARA SU CORRECTA EJECUCION.</v>
          </cell>
          <cell r="C2291" t="str">
            <v>PZA</v>
          </cell>
          <cell r="D2291">
            <v>1621.54</v>
          </cell>
          <cell r="E2291">
            <v>1621.54</v>
          </cell>
          <cell r="F2291">
            <v>1621.54</v>
          </cell>
          <cell r="G2291">
            <v>1621.54</v>
          </cell>
          <cell r="H2291">
            <v>1621.54</v>
          </cell>
          <cell r="I2291">
            <v>1621.54</v>
          </cell>
          <cell r="J2291">
            <v>1621.54</v>
          </cell>
          <cell r="K2291">
            <v>1621.54</v>
          </cell>
          <cell r="L2291">
            <v>1621.54</v>
          </cell>
        </row>
        <row r="2293">
          <cell r="A2293">
            <v>2043005613</v>
          </cell>
          <cell r="B2293" t="str">
            <v>SUMINISTRO DE REJILLAS DE PISO FIJAS DE 60 X 70 CMS. INCLUYE TODO LO NECESARIO PARA SU CORRECTA EJECUCION.</v>
          </cell>
          <cell r="C2293" t="str">
            <v>PZA</v>
          </cell>
          <cell r="D2293">
            <v>1698.74</v>
          </cell>
          <cell r="E2293">
            <v>1698.74</v>
          </cell>
          <cell r="F2293">
            <v>1698.74</v>
          </cell>
          <cell r="G2293">
            <v>1698.74</v>
          </cell>
          <cell r="H2293">
            <v>1698.74</v>
          </cell>
          <cell r="I2293">
            <v>1698.74</v>
          </cell>
          <cell r="J2293">
            <v>1698.74</v>
          </cell>
          <cell r="K2293">
            <v>1698.74</v>
          </cell>
          <cell r="L2293">
            <v>1698.74</v>
          </cell>
        </row>
        <row r="2295">
          <cell r="A2295">
            <v>2043005703</v>
          </cell>
          <cell r="B2295" t="str">
            <v>SUMINISTRO DE REJILLAS DE PISO C/BISAGRA O PARRILLAS PLUVIALES DE 45 X 45 CMS. STANDARD. INCLUYE TODO LO NECESARIO PARA SU CORRECTA EJECUCION.</v>
          </cell>
          <cell r="C2295" t="str">
            <v>PZA</v>
          </cell>
          <cell r="D2295">
            <v>960.13</v>
          </cell>
          <cell r="E2295">
            <v>960.13</v>
          </cell>
          <cell r="F2295">
            <v>960.13</v>
          </cell>
          <cell r="G2295">
            <v>960.13</v>
          </cell>
          <cell r="H2295">
            <v>960.13</v>
          </cell>
          <cell r="I2295">
            <v>960.13</v>
          </cell>
          <cell r="J2295">
            <v>960.13</v>
          </cell>
          <cell r="K2295">
            <v>960.13</v>
          </cell>
          <cell r="L2295">
            <v>960.13</v>
          </cell>
        </row>
        <row r="2297">
          <cell r="A2297">
            <v>2043005713</v>
          </cell>
          <cell r="B2297" t="str">
            <v>SUMINISTRO DE REJILLAS DE PISO C/BISAGRA O PARRILLAS PLUVIALES DE 50 X 50 CMS. STANDARD. INCLUYE TODO LO NECESARIO PARA SU CORRECTA EJECUCION.</v>
          </cell>
          <cell r="C2297" t="str">
            <v>PZA</v>
          </cell>
          <cell r="D2297">
            <v>2663.61</v>
          </cell>
          <cell r="E2297">
            <v>2663.61</v>
          </cell>
          <cell r="F2297">
            <v>2663.61</v>
          </cell>
          <cell r="G2297">
            <v>2663.61</v>
          </cell>
          <cell r="H2297">
            <v>2663.61</v>
          </cell>
          <cell r="I2297">
            <v>2663.61</v>
          </cell>
          <cell r="J2297">
            <v>2663.61</v>
          </cell>
          <cell r="K2297">
            <v>2663.61</v>
          </cell>
          <cell r="L2297">
            <v>2663.61</v>
          </cell>
        </row>
        <row r="2299">
          <cell r="A2299">
            <v>2043005723</v>
          </cell>
          <cell r="B2299" t="str">
            <v>SUMINISTRO DE REJILLAS DE PISO C/BISAGRA O PARRILLAS PLUVIALES DE 47 X 47 CMS. REFORZADAS TIPO D.D.F. INCLUYE TODO LO NECESARIO PARA SU CORRECTA EJECUCION.</v>
          </cell>
          <cell r="C2299" t="str">
            <v>PZA</v>
          </cell>
          <cell r="D2299">
            <v>3339.65</v>
          </cell>
          <cell r="E2299">
            <v>3339.65</v>
          </cell>
          <cell r="F2299">
            <v>3339.65</v>
          </cell>
          <cell r="G2299">
            <v>3339.65</v>
          </cell>
          <cell r="H2299">
            <v>3339.65</v>
          </cell>
          <cell r="I2299">
            <v>3339.65</v>
          </cell>
          <cell r="J2299">
            <v>3339.65</v>
          </cell>
          <cell r="K2299">
            <v>3339.65</v>
          </cell>
          <cell r="L2299">
            <v>3339.65</v>
          </cell>
        </row>
        <row r="2301">
          <cell r="A2301">
            <v>2043005733</v>
          </cell>
          <cell r="B2301" t="str">
            <v>SUMINISTRO DE REJILLAS DE PISO C/BISAGRA O PARRILLAS PLUVIALES DE 40 X 40 CMS. STANDARD. INCLUYE TODO LO NECESARIO PARA SU CORRECTA EJECUCION.</v>
          </cell>
          <cell r="C2301" t="str">
            <v>PZA</v>
          </cell>
          <cell r="D2301">
            <v>1279.6199999999999</v>
          </cell>
          <cell r="E2301">
            <v>1279.6199999999999</v>
          </cell>
          <cell r="F2301">
            <v>1279.6199999999999</v>
          </cell>
          <cell r="G2301">
            <v>1279.6199999999999</v>
          </cell>
          <cell r="H2301">
            <v>1279.6199999999999</v>
          </cell>
          <cell r="I2301">
            <v>1279.6199999999999</v>
          </cell>
          <cell r="J2301">
            <v>1279.6199999999999</v>
          </cell>
          <cell r="K2301">
            <v>1279.6199999999999</v>
          </cell>
          <cell r="L2301">
            <v>1279.6199999999999</v>
          </cell>
        </row>
        <row r="2303">
          <cell r="A2303">
            <v>2043005743</v>
          </cell>
          <cell r="B2303" t="str">
            <v>SUMINISTRO DE REJILLAS DE PISO C/BISAGRA O PARRILLAS PLUVIALES DE 60 X 70 CMS. TIPO D.D.F. INCLUYE TODO LO NECESARIO PARA SU CORRECTA EJECUCION.</v>
          </cell>
          <cell r="C2303" t="str">
            <v>PZA</v>
          </cell>
          <cell r="D2303">
            <v>3206.65</v>
          </cell>
          <cell r="E2303">
            <v>3206.65</v>
          </cell>
          <cell r="F2303">
            <v>3206.65</v>
          </cell>
          <cell r="G2303">
            <v>3206.65</v>
          </cell>
          <cell r="H2303">
            <v>3206.65</v>
          </cell>
          <cell r="I2303">
            <v>3206.65</v>
          </cell>
          <cell r="J2303">
            <v>3206.65</v>
          </cell>
          <cell r="K2303">
            <v>3206.65</v>
          </cell>
          <cell r="L2303">
            <v>3206.65</v>
          </cell>
        </row>
        <row r="2305">
          <cell r="A2305">
            <v>2043005753</v>
          </cell>
          <cell r="B2305" t="str">
            <v>SUMINISTRO DE REJILLAS DE PISO C/BISAGRA O PARRILLAS PLUVIALES CURVA DE 40 X 60 CMS. PESADA. INCLUYE TODO LO NECESARIO PARA SU CORRECTA EJECUCION.</v>
          </cell>
          <cell r="C2305" t="str">
            <v>PZA</v>
          </cell>
          <cell r="D2305">
            <v>2387.7600000000002</v>
          </cell>
          <cell r="E2305">
            <v>2387.7600000000002</v>
          </cell>
          <cell r="F2305">
            <v>2387.7600000000002</v>
          </cell>
          <cell r="G2305">
            <v>2387.7600000000002</v>
          </cell>
          <cell r="H2305">
            <v>2387.7600000000002</v>
          </cell>
          <cell r="I2305">
            <v>2387.7600000000002</v>
          </cell>
          <cell r="J2305">
            <v>2387.7600000000002</v>
          </cell>
          <cell r="K2305">
            <v>2387.7600000000002</v>
          </cell>
          <cell r="L2305">
            <v>2387.7600000000002</v>
          </cell>
        </row>
        <row r="2307">
          <cell r="B2307" t="str">
            <v>Total  Sum. Coladeras, Campanas y Rejillas</v>
          </cell>
        </row>
        <row r="2308">
          <cell r="A2308" t="str">
            <v>A204308</v>
          </cell>
          <cell r="B2308" t="str">
            <v>Sum. de Brocales y Tapas para Pozo de visita</v>
          </cell>
        </row>
        <row r="2309">
          <cell r="A2309">
            <v>2043005623</v>
          </cell>
          <cell r="B2309" t="str">
            <v>SUMINISTRO DE TAPAS PARA CAJA DE VALVULA (MARCO C/TAPA STANDARD DE 50 X 50 CMS.). INCLUYE TODO LO NECESARIO PARA SU CORRECTA EJECUCION.</v>
          </cell>
          <cell r="C2309" t="str">
            <v>PZA</v>
          </cell>
          <cell r="D2309">
            <v>2292.48</v>
          </cell>
          <cell r="E2309">
            <v>2292.48</v>
          </cell>
          <cell r="F2309">
            <v>2292.48</v>
          </cell>
          <cell r="G2309">
            <v>2292.48</v>
          </cell>
          <cell r="H2309">
            <v>2292.48</v>
          </cell>
          <cell r="I2309">
            <v>2292.48</v>
          </cell>
          <cell r="J2309">
            <v>2292.48</v>
          </cell>
          <cell r="K2309">
            <v>2292.48</v>
          </cell>
          <cell r="L2309">
            <v>2292.48</v>
          </cell>
        </row>
        <row r="2311">
          <cell r="A2311">
            <v>2043005633</v>
          </cell>
          <cell r="B2311" t="str">
            <v>SUMINISTRO DE TAPAS PARA CAJA DE VALVULA (MARCO C/TAPA PESADO DE 50 X 50 CMS.). INCLUYE TODO LO NECESARIO PARA SU CORRECTA EJECUCION.</v>
          </cell>
          <cell r="C2311" t="str">
            <v>PZA</v>
          </cell>
          <cell r="D2311">
            <v>3360</v>
          </cell>
          <cell r="E2311">
            <v>3360</v>
          </cell>
          <cell r="F2311">
            <v>3360</v>
          </cell>
          <cell r="G2311">
            <v>3360</v>
          </cell>
          <cell r="H2311">
            <v>3360</v>
          </cell>
          <cell r="I2311">
            <v>3360</v>
          </cell>
          <cell r="J2311">
            <v>3360</v>
          </cell>
          <cell r="K2311">
            <v>3360</v>
          </cell>
          <cell r="L2311">
            <v>3360</v>
          </cell>
        </row>
        <row r="2313">
          <cell r="A2313">
            <v>2043005643</v>
          </cell>
          <cell r="B2313" t="str">
            <v>SUMINISTRO DE TAPAS PARA CAJA DE VALVULA (MARCO C/TAPA REFORZADO DE 50 X 50 CMS.). INCLUYE TODO LO NECESARIO PARA SU CORRECTA EJECUCION.</v>
          </cell>
          <cell r="C2313" t="str">
            <v>PZA</v>
          </cell>
          <cell r="D2313">
            <v>3971.84</v>
          </cell>
          <cell r="E2313">
            <v>3971.84</v>
          </cell>
          <cell r="F2313">
            <v>3971.84</v>
          </cell>
          <cell r="G2313">
            <v>3971.84</v>
          </cell>
          <cell r="H2313">
            <v>3971.84</v>
          </cell>
          <cell r="I2313">
            <v>3971.84</v>
          </cell>
          <cell r="J2313">
            <v>3971.84</v>
          </cell>
          <cell r="K2313">
            <v>3971.84</v>
          </cell>
          <cell r="L2313">
            <v>3971.84</v>
          </cell>
        </row>
        <row r="2315">
          <cell r="A2315">
            <v>2043005653</v>
          </cell>
          <cell r="B2315" t="str">
            <v>SUMINISTRO Y COLOCACION DE BROCALES PARA POZO DE VISITA LIGERO CIEGO DE 60 DE DIAM. Y 80 KG INCLUYE TODO LO NECESARIO PARA SU CORRECTA EJECUCION.</v>
          </cell>
          <cell r="C2315" t="str">
            <v>PZA</v>
          </cell>
          <cell r="D2315">
            <v>2148.91</v>
          </cell>
          <cell r="E2315">
            <v>2148.91</v>
          </cell>
          <cell r="F2315">
            <v>2148.91</v>
          </cell>
          <cell r="G2315">
            <v>2148.91</v>
          </cell>
          <cell r="H2315">
            <v>2148.91</v>
          </cell>
          <cell r="I2315">
            <v>2148.91</v>
          </cell>
          <cell r="J2315">
            <v>2148.91</v>
          </cell>
          <cell r="K2315">
            <v>2148.91</v>
          </cell>
          <cell r="L2315">
            <v>2148.91</v>
          </cell>
        </row>
        <row r="2317">
          <cell r="A2317">
            <v>2043005654</v>
          </cell>
          <cell r="B2317" t="str">
            <v>SUMINISTRO DE BROCALES PARA POZO DE VISITA LIGERO CIEGO DE 60 CMS DE DIAM. 95 KG. INCLUYE TODO LO NECESARIO PARA SU CORRECTA EJECUCION.</v>
          </cell>
          <cell r="C2317" t="str">
            <v>PZA</v>
          </cell>
          <cell r="D2317">
            <v>2185.1799999999998</v>
          </cell>
          <cell r="E2317">
            <v>2185.1799999999998</v>
          </cell>
          <cell r="F2317">
            <v>2185.1799999999998</v>
          </cell>
          <cell r="G2317">
            <v>2185.1799999999998</v>
          </cell>
          <cell r="H2317">
            <v>2185.1799999999998</v>
          </cell>
          <cell r="I2317">
            <v>2185.1799999999998</v>
          </cell>
          <cell r="J2317">
            <v>2185.1799999999998</v>
          </cell>
          <cell r="K2317">
            <v>2185.1799999999998</v>
          </cell>
          <cell r="L2317">
            <v>2185.1799999999998</v>
          </cell>
        </row>
        <row r="2319">
          <cell r="A2319">
            <v>2043005663</v>
          </cell>
          <cell r="B2319" t="str">
            <v>SUMINISTRO DE BROCALES PARA POZO DE VISITA MEDIANO CIEGO DE 60 CMS DE DIAM. DE 115 KG. INCLUYE TODO LO NECESARIO PARA SU CORRECTA EJECUCION.</v>
          </cell>
          <cell r="C2319" t="str">
            <v>PZA</v>
          </cell>
          <cell r="D2319">
            <v>2999.41</v>
          </cell>
          <cell r="E2319">
            <v>2999.41</v>
          </cell>
          <cell r="F2319">
            <v>2999.41</v>
          </cell>
          <cell r="G2319">
            <v>2999.41</v>
          </cell>
          <cell r="H2319">
            <v>2999.41</v>
          </cell>
          <cell r="I2319">
            <v>2999.41</v>
          </cell>
          <cell r="J2319">
            <v>2999.41</v>
          </cell>
          <cell r="K2319">
            <v>2999.41</v>
          </cell>
          <cell r="L2319">
            <v>2999.41</v>
          </cell>
        </row>
        <row r="2321">
          <cell r="A2321">
            <v>2043005664</v>
          </cell>
          <cell r="B2321" t="str">
            <v>SUMINISTRO DE BROCALES PARA POZO DE VISITA MEDIANO CON REJILLA DE 60 CMS. DE DIAM. 110 KG INCLUYE TODO LO NECESARIO PARA SU CORRECTA EJECUCION.</v>
          </cell>
          <cell r="C2321" t="str">
            <v>PZA</v>
          </cell>
          <cell r="D2321">
            <v>3253.78</v>
          </cell>
          <cell r="E2321">
            <v>3253.78</v>
          </cell>
          <cell r="F2321">
            <v>3253.78</v>
          </cell>
          <cell r="G2321">
            <v>3253.78</v>
          </cell>
          <cell r="H2321">
            <v>3253.78</v>
          </cell>
          <cell r="I2321">
            <v>3253.78</v>
          </cell>
          <cell r="J2321">
            <v>3253.78</v>
          </cell>
          <cell r="K2321">
            <v>3253.78</v>
          </cell>
          <cell r="L2321">
            <v>3253.78</v>
          </cell>
        </row>
        <row r="2323">
          <cell r="A2323">
            <v>2043005665</v>
          </cell>
          <cell r="B2323" t="str">
            <v>SUMINISTRO DE BROCALES PARA POZO DE VISITA MEDIANO CIEGO DE 60 CMS  DE 135 KG. INCLUYE TODO LO NECESARIO PARA SU CORRECTA EJECUCION.</v>
          </cell>
          <cell r="C2323" t="str">
            <v>PZA</v>
          </cell>
          <cell r="D2323">
            <v>3843.14</v>
          </cell>
          <cell r="E2323">
            <v>3843.14</v>
          </cell>
          <cell r="F2323">
            <v>3843.14</v>
          </cell>
          <cell r="G2323">
            <v>3843.14</v>
          </cell>
          <cell r="H2323">
            <v>3843.14</v>
          </cell>
          <cell r="I2323">
            <v>3843.14</v>
          </cell>
          <cell r="J2323">
            <v>3843.14</v>
          </cell>
          <cell r="K2323">
            <v>3843.14</v>
          </cell>
          <cell r="L2323">
            <v>3843.14</v>
          </cell>
        </row>
        <row r="2325">
          <cell r="A2325">
            <v>2043005673</v>
          </cell>
          <cell r="B2325" t="str">
            <v>SUMINISTRO DE BROCALES PARA POZO DE VISITA PESADO CIEGO DE 60 CMS. DIAM. DE 165 KG INCLUYE TODO LO NECESARIO PARA SU CORRECTA EJECUCION.</v>
          </cell>
          <cell r="C2325" t="str">
            <v>PZA</v>
          </cell>
          <cell r="D2325">
            <v>4852.92</v>
          </cell>
          <cell r="E2325">
            <v>4852.92</v>
          </cell>
          <cell r="F2325">
            <v>4852.92</v>
          </cell>
          <cell r="G2325">
            <v>4852.92</v>
          </cell>
          <cell r="H2325">
            <v>4852.92</v>
          </cell>
          <cell r="I2325">
            <v>4852.92</v>
          </cell>
          <cell r="J2325">
            <v>4852.92</v>
          </cell>
          <cell r="K2325">
            <v>4852.92</v>
          </cell>
          <cell r="L2325">
            <v>4852.92</v>
          </cell>
        </row>
        <row r="2327">
          <cell r="A2327">
            <v>2043005674</v>
          </cell>
          <cell r="B2327" t="str">
            <v>SUMINISTRO DE BROCALES PARA POZO DE VISITA PESADO CON REJILLA (ABIERTO) DE 60 CMS. DIAM. Y 130 KG. INCLUYE TODO LO NECESARIO PARA SU CORRECTA EJECUCION.</v>
          </cell>
          <cell r="C2327" t="str">
            <v>PZA</v>
          </cell>
          <cell r="D2327">
            <v>3843.14</v>
          </cell>
          <cell r="E2327">
            <v>3843.14</v>
          </cell>
          <cell r="F2327">
            <v>3843.14</v>
          </cell>
          <cell r="G2327">
            <v>3843.14</v>
          </cell>
          <cell r="H2327">
            <v>3843.14</v>
          </cell>
          <cell r="I2327">
            <v>3843.14</v>
          </cell>
          <cell r="J2327">
            <v>3843.14</v>
          </cell>
          <cell r="K2327">
            <v>3843.14</v>
          </cell>
          <cell r="L2327">
            <v>3843.14</v>
          </cell>
        </row>
        <row r="2329">
          <cell r="A2329">
            <v>2043005683</v>
          </cell>
          <cell r="B2329" t="str">
            <v>SUMINISTRO DE BROCALES PARA POZO DE VISITA No. 84 C.F.E. ARO Y TAPA. 135 KG INCLUYE TODO LO NECESARIO PARA SU CORRECTA EJECUCION.</v>
          </cell>
          <cell r="C2329" t="str">
            <v>PZA</v>
          </cell>
          <cell r="D2329">
            <v>3314.69</v>
          </cell>
          <cell r="E2329">
            <v>3314.69</v>
          </cell>
          <cell r="F2329">
            <v>3314.69</v>
          </cell>
          <cell r="G2329">
            <v>3314.69</v>
          </cell>
          <cell r="H2329">
            <v>3314.69</v>
          </cell>
          <cell r="I2329">
            <v>3314.69</v>
          </cell>
          <cell r="J2329">
            <v>3314.69</v>
          </cell>
          <cell r="K2329">
            <v>3314.69</v>
          </cell>
          <cell r="L2329">
            <v>3314.69</v>
          </cell>
        </row>
        <row r="2331">
          <cell r="A2331">
            <v>2043005693</v>
          </cell>
          <cell r="B2331" t="str">
            <v>SUMINISTRO DE BROCALES PARA POZO DE VISITA No. 84 C.F.E MARCO Y TAPA DE 181 KG INCLUYE TODO LO NECESARIO PARA SU CORRECTA EJECUCION.</v>
          </cell>
          <cell r="C2331" t="str">
            <v>PZA</v>
          </cell>
          <cell r="D2331">
            <v>3598.08</v>
          </cell>
          <cell r="E2331">
            <v>3598.08</v>
          </cell>
          <cell r="F2331">
            <v>3598.08</v>
          </cell>
          <cell r="G2331">
            <v>3598.08</v>
          </cell>
          <cell r="H2331">
            <v>3598.08</v>
          </cell>
          <cell r="I2331">
            <v>3598.08</v>
          </cell>
          <cell r="J2331">
            <v>3598.08</v>
          </cell>
          <cell r="K2331">
            <v>3598.08</v>
          </cell>
          <cell r="L2331">
            <v>3598.08</v>
          </cell>
        </row>
        <row r="2333">
          <cell r="A2333">
            <v>2043005694</v>
          </cell>
          <cell r="B2333" t="str">
            <v>SUMINISTRO DE BROCALES PARA POZO DE VISITA DE H. DUCTIL CIEGO 60 CMS. DIAM. 70 KG INCLUYE TODO LO NECESARIO PARA SU CORRECTA EJECUCION.</v>
          </cell>
          <cell r="C2333" t="str">
            <v>PZA</v>
          </cell>
          <cell r="D2333">
            <v>2342.6999999999998</v>
          </cell>
          <cell r="E2333">
            <v>2342.6999999999998</v>
          </cell>
          <cell r="F2333">
            <v>2342.6999999999998</v>
          </cell>
          <cell r="G2333">
            <v>2342.6999999999998</v>
          </cell>
          <cell r="H2333">
            <v>2342.6999999999998</v>
          </cell>
          <cell r="I2333">
            <v>2342.6999999999998</v>
          </cell>
          <cell r="J2333">
            <v>2342.6999999999998</v>
          </cell>
          <cell r="K2333">
            <v>2342.6999999999998</v>
          </cell>
          <cell r="L2333">
            <v>2342.6999999999998</v>
          </cell>
        </row>
        <row r="2335">
          <cell r="A2335">
            <v>2043005695</v>
          </cell>
          <cell r="B2335" t="str">
            <v>SUMINISTRO DE BROCALES PARA POZO DE VISITA  DE H. DUCTIL CON REJILLA DE 60 CM Y 65 KG INCLUYE TODO LO NECESARIO PARA SU CORRECTA EJECUCION.</v>
          </cell>
          <cell r="C2335" t="str">
            <v>PZA</v>
          </cell>
          <cell r="D2335">
            <v>2416.64</v>
          </cell>
          <cell r="E2335">
            <v>2416.64</v>
          </cell>
          <cell r="F2335">
            <v>2416.64</v>
          </cell>
          <cell r="G2335">
            <v>2416.64</v>
          </cell>
          <cell r="H2335">
            <v>2416.64</v>
          </cell>
          <cell r="I2335">
            <v>2416.64</v>
          </cell>
          <cell r="J2335">
            <v>2416.64</v>
          </cell>
          <cell r="K2335">
            <v>2416.64</v>
          </cell>
          <cell r="L2335">
            <v>2416.64</v>
          </cell>
        </row>
        <row r="2337">
          <cell r="A2337">
            <v>2043005696</v>
          </cell>
          <cell r="B2337" t="str">
            <v>SUMINISTRO DE BROCALES PARA POZO DE VISITA DE POLIETILENO DE 40 KG. INCLUYE TODO LO NECESARIO PARA SU CORRECTA EJECUCION.</v>
          </cell>
          <cell r="C2337" t="str">
            <v>PZA</v>
          </cell>
          <cell r="D2337">
            <v>1710.07</v>
          </cell>
          <cell r="E2337">
            <v>1710.07</v>
          </cell>
          <cell r="F2337">
            <v>1710.07</v>
          </cell>
          <cell r="G2337">
            <v>1710.07</v>
          </cell>
          <cell r="H2337">
            <v>1710.07</v>
          </cell>
          <cell r="I2337">
            <v>1710.07</v>
          </cell>
          <cell r="J2337">
            <v>1710.07</v>
          </cell>
          <cell r="K2337">
            <v>1710.07</v>
          </cell>
          <cell r="L2337">
            <v>1710.07</v>
          </cell>
        </row>
        <row r="2339">
          <cell r="B2339" t="str">
            <v>Total  Sum. de Brocales y Tapas para Pozo de vi</v>
          </cell>
        </row>
        <row r="2340">
          <cell r="A2340" t="str">
            <v>A204310</v>
          </cell>
          <cell r="B2340" t="str">
            <v>Inst. de Brocales y tapas para Pozo de Visita</v>
          </cell>
        </row>
        <row r="2341">
          <cell r="A2341">
            <v>1208000023</v>
          </cell>
          <cell r="B2341" t="str">
            <v>INSTALACION DE BROCALES Y TAPAS DE FIERRO FUNDIDO TIPO LIGERO INCLUYE TODO LO NECESARIO PARA SU CORRECTA EJECUCION.</v>
          </cell>
          <cell r="C2341" t="str">
            <v>PZA</v>
          </cell>
          <cell r="D2341">
            <v>178.33</v>
          </cell>
          <cell r="E2341">
            <v>178.33</v>
          </cell>
          <cell r="F2341">
            <v>178.33</v>
          </cell>
          <cell r="G2341">
            <v>178.33</v>
          </cell>
          <cell r="H2341">
            <v>268.66000000000003</v>
          </cell>
          <cell r="I2341">
            <v>180.31</v>
          </cell>
          <cell r="J2341">
            <v>180.31</v>
          </cell>
          <cell r="K2341">
            <v>180.31</v>
          </cell>
          <cell r="L2341">
            <v>180.31</v>
          </cell>
        </row>
        <row r="2343">
          <cell r="A2343">
            <v>1208000033</v>
          </cell>
          <cell r="B2343" t="str">
            <v>INSTALACION DE BROCALES Y TAPAS DE FIERRO FUNDIDO TIPO MEDIANO INCLUYE TODO LO NECESARIO PARA SU CORRECTA EJECUCION.</v>
          </cell>
          <cell r="C2343" t="str">
            <v>PZA</v>
          </cell>
          <cell r="D2343">
            <v>237.78</v>
          </cell>
          <cell r="E2343">
            <v>237.78</v>
          </cell>
          <cell r="F2343">
            <v>237.78</v>
          </cell>
          <cell r="G2343">
            <v>237.78</v>
          </cell>
          <cell r="H2343">
            <v>358.21</v>
          </cell>
          <cell r="I2343">
            <v>240.41</v>
          </cell>
          <cell r="J2343">
            <v>240.41</v>
          </cell>
          <cell r="K2343">
            <v>240.41</v>
          </cell>
          <cell r="L2343">
            <v>240.41</v>
          </cell>
        </row>
        <row r="2345">
          <cell r="A2345">
            <v>1208000043</v>
          </cell>
          <cell r="B2345" t="str">
            <v>INSTALACION DE BROCALES Y TAPAS DE FIERRO FUNDIDO TIPO PESADO INCLUYE TODO LO NECESARIO PARA SU CORRECTA EJECUCION.</v>
          </cell>
          <cell r="C2345" t="str">
            <v>PZA</v>
          </cell>
          <cell r="D2345">
            <v>356.69</v>
          </cell>
          <cell r="E2345">
            <v>356.69</v>
          </cell>
          <cell r="F2345">
            <v>356.69</v>
          </cell>
          <cell r="G2345">
            <v>356.69</v>
          </cell>
          <cell r="H2345">
            <v>537.33000000000004</v>
          </cell>
          <cell r="I2345">
            <v>360.63</v>
          </cell>
          <cell r="J2345">
            <v>360.63</v>
          </cell>
          <cell r="K2345">
            <v>360.63</v>
          </cell>
          <cell r="L2345">
            <v>360.63</v>
          </cell>
        </row>
        <row r="2347">
          <cell r="A2347">
            <v>1113000113</v>
          </cell>
          <cell r="B2347" t="str">
            <v>INSTALACION DE MARCO CON TAPA PARA CAJA DE VALVULA TIPO REFORZADO,   INCLUYE: MANO DE OBRA Y HERRAMIENTA MENOR. INCLUYE TODO LO NECESARIO PARA SU CORRECTA EJECUCION.</v>
          </cell>
          <cell r="C2347" t="str">
            <v>PZA</v>
          </cell>
          <cell r="D2347">
            <v>356.69</v>
          </cell>
          <cell r="E2347">
            <v>356.69</v>
          </cell>
          <cell r="F2347">
            <v>356.69</v>
          </cell>
          <cell r="G2347">
            <v>356.69</v>
          </cell>
          <cell r="H2347">
            <v>537.33000000000004</v>
          </cell>
          <cell r="I2347">
            <v>360.63</v>
          </cell>
          <cell r="J2347">
            <v>360.63</v>
          </cell>
          <cell r="K2347">
            <v>360.63</v>
          </cell>
          <cell r="L2347">
            <v>360.63</v>
          </cell>
        </row>
        <row r="2349">
          <cell r="B2349" t="str">
            <v>Total  Inst. de Brocales y tapas para Pozo de V</v>
          </cell>
        </row>
        <row r="2350">
          <cell r="B2350" t="str">
            <v>Total  Sum. de Piezas Especiales de FoFo</v>
          </cell>
        </row>
        <row r="2351">
          <cell r="A2351" t="str">
            <v>A2044</v>
          </cell>
          <cell r="B2351" t="str">
            <v>Sum. de Piezas Especiales de PVC</v>
          </cell>
        </row>
        <row r="2352">
          <cell r="A2352">
            <v>2044000013</v>
          </cell>
          <cell r="B2352" t="str">
            <v>SUMINISTRO DE PIEZAS ESPECIALES DE P.V.C.: CRUZ 38 X 38 MM. (1 1/2" X 1 1/2") DE DIAMETRO. INCLUYE TODO LO NECESARIO PARA SU CORRECTA EJECUCION.</v>
          </cell>
          <cell r="C2352" t="str">
            <v>PZA</v>
          </cell>
          <cell r="D2352">
            <v>77.180000000000007</v>
          </cell>
          <cell r="E2352">
            <v>77.180000000000007</v>
          </cell>
          <cell r="F2352">
            <v>77.180000000000007</v>
          </cell>
          <cell r="G2352">
            <v>77.180000000000007</v>
          </cell>
          <cell r="H2352">
            <v>77.180000000000007</v>
          </cell>
          <cell r="I2352">
            <v>77.180000000000007</v>
          </cell>
          <cell r="J2352">
            <v>77.180000000000007</v>
          </cell>
          <cell r="K2352">
            <v>77.180000000000007</v>
          </cell>
          <cell r="L2352">
            <v>77.180000000000007</v>
          </cell>
        </row>
        <row r="2354">
          <cell r="A2354">
            <v>2044000023</v>
          </cell>
          <cell r="B2354" t="str">
            <v>SUMINISTRO DE PIEZAS ESPECIALES DE P.V.C.: CRUZ 50 X 50 MM. (2"X 2") DE DIAMETRO. INCLUYE TODO LO NECESARIO PARA SU CORRECTA EJECUCION.</v>
          </cell>
          <cell r="C2354" t="str">
            <v>PZA</v>
          </cell>
          <cell r="D2354">
            <v>123.07</v>
          </cell>
          <cell r="E2354">
            <v>123.07</v>
          </cell>
          <cell r="F2354">
            <v>123.07</v>
          </cell>
          <cell r="G2354">
            <v>123.07</v>
          </cell>
          <cell r="H2354">
            <v>123.07</v>
          </cell>
          <cell r="I2354">
            <v>123.07</v>
          </cell>
          <cell r="J2354">
            <v>123.07</v>
          </cell>
          <cell r="K2354">
            <v>123.07</v>
          </cell>
          <cell r="L2354">
            <v>123.07</v>
          </cell>
        </row>
        <row r="2356">
          <cell r="A2356">
            <v>2044000033</v>
          </cell>
          <cell r="B2356" t="str">
            <v>SUMINISTRO DE PIEZAS ESPECIALES DE P.V.C.: CRUZ DE 50 X 38 MM. (2" X 1 1/2") DE DIAMETRO. INCLUYE TODO LO NECESARIO PARA SU CORRECTA EJECUCION.</v>
          </cell>
          <cell r="C2356" t="str">
            <v>PZA</v>
          </cell>
          <cell r="D2356">
            <v>118.08</v>
          </cell>
          <cell r="E2356">
            <v>118.08</v>
          </cell>
          <cell r="F2356">
            <v>118.08</v>
          </cell>
          <cell r="G2356">
            <v>118.08</v>
          </cell>
          <cell r="H2356">
            <v>118.08</v>
          </cell>
          <cell r="I2356">
            <v>118.08</v>
          </cell>
          <cell r="J2356">
            <v>118.08</v>
          </cell>
          <cell r="K2356">
            <v>118.08</v>
          </cell>
          <cell r="L2356">
            <v>118.08</v>
          </cell>
        </row>
        <row r="2358">
          <cell r="A2358">
            <v>2044000043</v>
          </cell>
          <cell r="B2358" t="str">
            <v>SUMINISTRO DE PIEZAS ESPECIALES DE P.C.V.: CRUZ DE 60 X 60 (2 1/2" X 2 1/2") DE DIAMETRO. INCLUYE TODO LO NECESARIO PARA SU CORRECTA EJECUCION.</v>
          </cell>
          <cell r="C2358" t="str">
            <v>PZA</v>
          </cell>
          <cell r="D2358">
            <v>224.26</v>
          </cell>
          <cell r="E2358">
            <v>224.26</v>
          </cell>
          <cell r="F2358">
            <v>224.26</v>
          </cell>
          <cell r="G2358">
            <v>224.26</v>
          </cell>
          <cell r="H2358">
            <v>224.26</v>
          </cell>
          <cell r="I2358">
            <v>224.26</v>
          </cell>
          <cell r="J2358">
            <v>224.26</v>
          </cell>
          <cell r="K2358">
            <v>224.26</v>
          </cell>
          <cell r="L2358">
            <v>224.26</v>
          </cell>
        </row>
        <row r="2360">
          <cell r="A2360">
            <v>2044000053</v>
          </cell>
          <cell r="B2360" t="str">
            <v>SUMINISTRO DE PIEZAS ESPECIALES DE P.V.C.: CRUZ DE 60 X 50 MM. (2 1/2" X 2") DE DIAMETRO. INCLUYE TODO LO NECESARIO PARA SU CORRECTA EJECUCION.</v>
          </cell>
          <cell r="C2360" t="str">
            <v>PZA</v>
          </cell>
          <cell r="D2360">
            <v>102.9</v>
          </cell>
          <cell r="E2360">
            <v>102.9</v>
          </cell>
          <cell r="F2360">
            <v>102.9</v>
          </cell>
          <cell r="G2360">
            <v>102.9</v>
          </cell>
          <cell r="H2360">
            <v>102.9</v>
          </cell>
          <cell r="I2360">
            <v>102.9</v>
          </cell>
          <cell r="J2360">
            <v>102.9</v>
          </cell>
          <cell r="K2360">
            <v>102.9</v>
          </cell>
          <cell r="L2360">
            <v>102.9</v>
          </cell>
        </row>
        <row r="2362">
          <cell r="A2362">
            <v>2044000063</v>
          </cell>
          <cell r="B2362" t="str">
            <v>SUMINISTRO DE PIEZAS ESPECIALES DE P.V.C.: CRUZ DE 75 X 75 MM. (3" X 3") DE DIAMETRO. INCLUYE TODO LO NECESARIO PARA SU CORRECTA EJECUCION.</v>
          </cell>
          <cell r="C2362" t="str">
            <v>PZA</v>
          </cell>
          <cell r="D2362">
            <v>335.28</v>
          </cell>
          <cell r="E2362">
            <v>335.28</v>
          </cell>
          <cell r="F2362">
            <v>335.28</v>
          </cell>
          <cell r="G2362">
            <v>335.28</v>
          </cell>
          <cell r="H2362">
            <v>335.28</v>
          </cell>
          <cell r="I2362">
            <v>335.28</v>
          </cell>
          <cell r="J2362">
            <v>335.28</v>
          </cell>
          <cell r="K2362">
            <v>335.28</v>
          </cell>
          <cell r="L2362">
            <v>335.28</v>
          </cell>
        </row>
        <row r="2364">
          <cell r="A2364">
            <v>2044000073</v>
          </cell>
          <cell r="B2364" t="str">
            <v>SUMINISTRO DE PIEZAS ESPECIALES DE P.V.C.: CRUZ DE 75 X 60 MM. (3" X 2 1/2") DE DIAMETRO. INCLUYE TODO LO NECESARIO PARA SU CORRECTA EJECUCION.</v>
          </cell>
          <cell r="C2364" t="str">
            <v>PZA</v>
          </cell>
          <cell r="D2364">
            <v>153.63999999999999</v>
          </cell>
          <cell r="E2364">
            <v>153.63999999999999</v>
          </cell>
          <cell r="F2364">
            <v>153.63999999999999</v>
          </cell>
          <cell r="G2364">
            <v>153.63999999999999</v>
          </cell>
          <cell r="H2364">
            <v>153.63999999999999</v>
          </cell>
          <cell r="I2364">
            <v>153.63999999999999</v>
          </cell>
          <cell r="J2364">
            <v>153.63999999999999</v>
          </cell>
          <cell r="K2364">
            <v>153.63999999999999</v>
          </cell>
          <cell r="L2364">
            <v>153.63999999999999</v>
          </cell>
        </row>
        <row r="2366">
          <cell r="A2366">
            <v>2044000083</v>
          </cell>
          <cell r="B2366" t="str">
            <v>SUMINISTRO DE PIEZAS ESPECIALES DE P.V.C.: CRUZ DE 75 X 50 MM. (3" X 2") DE DIAMETRO. INCLUYE TODO LO NECESARIO PARA SU CORRECTA EJECUCION.</v>
          </cell>
          <cell r="C2366" t="str">
            <v>PZA</v>
          </cell>
          <cell r="D2366">
            <v>142.94999999999999</v>
          </cell>
          <cell r="E2366">
            <v>142.94999999999999</v>
          </cell>
          <cell r="F2366">
            <v>142.94999999999999</v>
          </cell>
          <cell r="G2366">
            <v>142.94999999999999</v>
          </cell>
          <cell r="H2366">
            <v>142.94999999999999</v>
          </cell>
          <cell r="I2366">
            <v>142.94999999999999</v>
          </cell>
          <cell r="J2366">
            <v>142.94999999999999</v>
          </cell>
          <cell r="K2366">
            <v>142.94999999999999</v>
          </cell>
          <cell r="L2366">
            <v>142.94999999999999</v>
          </cell>
        </row>
        <row r="2368">
          <cell r="A2368">
            <v>2044000093</v>
          </cell>
          <cell r="B2368" t="str">
            <v>SUMINISTRO DE PIEZAS ESPECIALES DE P.V.C.: CRUZ DE 100 X 100 MM. (4" X 4") DE DIAMETRO. INCLUYE TODO LO NECESARIO PARA SU CORRECTA EJECUCION.</v>
          </cell>
          <cell r="C2368" t="str">
            <v>PZA</v>
          </cell>
          <cell r="D2368">
            <v>533.95000000000005</v>
          </cell>
          <cell r="E2368">
            <v>533.95000000000005</v>
          </cell>
          <cell r="F2368">
            <v>533.95000000000005</v>
          </cell>
          <cell r="G2368">
            <v>533.95000000000005</v>
          </cell>
          <cell r="H2368">
            <v>533.95000000000005</v>
          </cell>
          <cell r="I2368">
            <v>533.95000000000005</v>
          </cell>
          <cell r="J2368">
            <v>533.95000000000005</v>
          </cell>
          <cell r="K2368">
            <v>533.95000000000005</v>
          </cell>
          <cell r="L2368">
            <v>533.95000000000005</v>
          </cell>
        </row>
        <row r="2370">
          <cell r="A2370">
            <v>2044000103</v>
          </cell>
          <cell r="B2370" t="str">
            <v>SUMINISTRO DE PIEZAS ESPECIALES DE P.V.C.: CRUZ DE 100 X 75 MM. (4" X 3") DE DIAMETRO. INCLUYE TODO LO NECESARIO PARA SU CORRECTA EJECUCION.</v>
          </cell>
          <cell r="C2370" t="str">
            <v>PZA</v>
          </cell>
          <cell r="D2370">
            <v>253.02</v>
          </cell>
          <cell r="E2370">
            <v>253.02</v>
          </cell>
          <cell r="F2370">
            <v>253.02</v>
          </cell>
          <cell r="G2370">
            <v>253.02</v>
          </cell>
          <cell r="H2370">
            <v>253.02</v>
          </cell>
          <cell r="I2370">
            <v>253.02</v>
          </cell>
          <cell r="J2370">
            <v>253.02</v>
          </cell>
          <cell r="K2370">
            <v>253.02</v>
          </cell>
          <cell r="L2370">
            <v>253.02</v>
          </cell>
        </row>
        <row r="2372">
          <cell r="A2372">
            <v>2044000113</v>
          </cell>
          <cell r="B2372" t="str">
            <v>SUMINISTRO DE PIEZAS ESPECIALES DE P.V.C.: CRUZ DE 100 X 60 MM (4" X 2 1/2") DE DIAMETRO. INCLUYE TODO LO NECESARIO PARA SU CORRECTA EJECUCION.</v>
          </cell>
          <cell r="C2372" t="str">
            <v>PZA</v>
          </cell>
          <cell r="D2372">
            <v>222.34</v>
          </cell>
          <cell r="E2372">
            <v>222.34</v>
          </cell>
          <cell r="F2372">
            <v>222.34</v>
          </cell>
          <cell r="G2372">
            <v>222.34</v>
          </cell>
          <cell r="H2372">
            <v>222.34</v>
          </cell>
          <cell r="I2372">
            <v>222.34</v>
          </cell>
          <cell r="J2372">
            <v>222.34</v>
          </cell>
          <cell r="K2372">
            <v>222.34</v>
          </cell>
          <cell r="L2372">
            <v>222.34</v>
          </cell>
        </row>
        <row r="2374">
          <cell r="A2374">
            <v>2044000123</v>
          </cell>
          <cell r="B2374" t="str">
            <v>SUMINISTRO DE PIEZAS ESPECIALES DE P.V.C.: CRUZ DE 160 X 160 MM. (6" X 6") DE DIAMETRO. INCLUYE TODO LO NECESARIO PARA SU CORRECTA EJECUCION.</v>
          </cell>
          <cell r="C2374" t="str">
            <v>PZA</v>
          </cell>
          <cell r="D2374">
            <v>655.75</v>
          </cell>
          <cell r="E2374">
            <v>655.75</v>
          </cell>
          <cell r="F2374">
            <v>655.75</v>
          </cell>
          <cell r="G2374">
            <v>655.75</v>
          </cell>
          <cell r="H2374">
            <v>655.75</v>
          </cell>
          <cell r="I2374">
            <v>655.75</v>
          </cell>
          <cell r="J2374">
            <v>655.75</v>
          </cell>
          <cell r="K2374">
            <v>655.75</v>
          </cell>
          <cell r="L2374">
            <v>655.75</v>
          </cell>
        </row>
        <row r="2376">
          <cell r="A2376">
            <v>2044000133</v>
          </cell>
          <cell r="B2376" t="str">
            <v>SUMINISTRO DE PIEZAS ESPECIALES DE P.V.C.: CRUZ DE 160 X 100 (6" X 4") DE DIAMETRO. INCLUYE TODO LO NECESARIO PARA SU CORRECTA EJECUCION.</v>
          </cell>
          <cell r="C2376" t="str">
            <v>PZA</v>
          </cell>
          <cell r="D2376">
            <v>495.5</v>
          </cell>
          <cell r="E2376">
            <v>495.5</v>
          </cell>
          <cell r="F2376">
            <v>495.5</v>
          </cell>
          <cell r="G2376">
            <v>495.5</v>
          </cell>
          <cell r="H2376">
            <v>495.5</v>
          </cell>
          <cell r="I2376">
            <v>495.5</v>
          </cell>
          <cell r="J2376">
            <v>495.5</v>
          </cell>
          <cell r="K2376">
            <v>495.5</v>
          </cell>
          <cell r="L2376">
            <v>495.5</v>
          </cell>
        </row>
        <row r="2378">
          <cell r="A2378">
            <v>2044000143</v>
          </cell>
          <cell r="B2378" t="str">
            <v>SUMINISTRO DE PIEZAS ESPECIALES DE P.V.C.: CRUZ DE 200 X 200 MM. (8" X 8") DE DIAMETRO. INCLUYE TODO LO NECESARIO PARA SU CORRECTA EJECUCION.</v>
          </cell>
          <cell r="C2378" t="str">
            <v>PZA</v>
          </cell>
          <cell r="D2378">
            <v>1118.3399999999999</v>
          </cell>
          <cell r="E2378">
            <v>1118.3399999999999</v>
          </cell>
          <cell r="F2378">
            <v>1118.3399999999999</v>
          </cell>
          <cell r="G2378">
            <v>1118.3399999999999</v>
          </cell>
          <cell r="H2378">
            <v>1118.3399999999999</v>
          </cell>
          <cell r="I2378">
            <v>1118.3399999999999</v>
          </cell>
          <cell r="J2378">
            <v>1118.3399999999999</v>
          </cell>
          <cell r="K2378">
            <v>1118.3399999999999</v>
          </cell>
          <cell r="L2378">
            <v>1118.3399999999999</v>
          </cell>
        </row>
        <row r="2380">
          <cell r="A2380">
            <v>2044000153</v>
          </cell>
          <cell r="B2380" t="str">
            <v>SUMINISTRO DEPIEZAS ESPECIALES DE P.V.C.: CRUZ DE 200 X 160 MM. (8" X 6") DE DIAMETRO. INCLUYE TODO LO NECESARIO PARA SU CORRECTA EJECUCION.</v>
          </cell>
          <cell r="C2380" t="str">
            <v>PZA</v>
          </cell>
          <cell r="D2380">
            <v>2109.3000000000002</v>
          </cell>
          <cell r="E2380">
            <v>2109.3000000000002</v>
          </cell>
          <cell r="F2380">
            <v>2109.3000000000002</v>
          </cell>
          <cell r="G2380">
            <v>2109.3000000000002</v>
          </cell>
          <cell r="H2380">
            <v>2109.3000000000002</v>
          </cell>
          <cell r="I2380">
            <v>2109.3000000000002</v>
          </cell>
          <cell r="J2380">
            <v>2109.3000000000002</v>
          </cell>
          <cell r="K2380">
            <v>2109.3000000000002</v>
          </cell>
          <cell r="L2380">
            <v>2109.3000000000002</v>
          </cell>
        </row>
        <row r="2382">
          <cell r="A2382">
            <v>2044000163</v>
          </cell>
          <cell r="B2382" t="str">
            <v>SUMINISTRO DE PIEZAS ESPECIALES DE P.V.C.: CRUZ DE 200 X 100 MM. ( 8" x 4")  DE DIAMETRO. INCLUYE TODO LO NECESARIO PARA SU CORRECTA EJECUCION.</v>
          </cell>
          <cell r="C2382" t="str">
            <v>PZA</v>
          </cell>
          <cell r="D2382">
            <v>703.05</v>
          </cell>
          <cell r="E2382">
            <v>703.05</v>
          </cell>
          <cell r="F2382">
            <v>703.05</v>
          </cell>
          <cell r="G2382">
            <v>703.05</v>
          </cell>
          <cell r="H2382">
            <v>703.05</v>
          </cell>
          <cell r="I2382">
            <v>703.05</v>
          </cell>
          <cell r="J2382">
            <v>703.05</v>
          </cell>
          <cell r="K2382">
            <v>703.05</v>
          </cell>
          <cell r="L2382">
            <v>703.05</v>
          </cell>
        </row>
        <row r="2384">
          <cell r="A2384">
            <v>2044000183</v>
          </cell>
          <cell r="B2384" t="str">
            <v>SUMINISTRO DE PIEZAS ESPECIALES DE P.V.C: CRUZ DE 250 X 200 MM. (10" X 8") DE DIAMETRO. INCLUYE TODO LO NECESARIO PARA SU CORRECTA EJECUCION.</v>
          </cell>
          <cell r="C2384" t="str">
            <v>PZA</v>
          </cell>
          <cell r="D2384">
            <v>3549.31</v>
          </cell>
          <cell r="E2384">
            <v>3549.31</v>
          </cell>
          <cell r="F2384">
            <v>3549.31</v>
          </cell>
          <cell r="G2384">
            <v>3549.31</v>
          </cell>
          <cell r="H2384">
            <v>3549.31</v>
          </cell>
          <cell r="I2384">
            <v>3549.31</v>
          </cell>
          <cell r="J2384">
            <v>3549.31</v>
          </cell>
          <cell r="K2384">
            <v>3549.31</v>
          </cell>
          <cell r="L2384">
            <v>3549.31</v>
          </cell>
        </row>
        <row r="2386">
          <cell r="A2386">
            <v>2044000203</v>
          </cell>
          <cell r="B2386" t="str">
            <v>SUMINISTRO DE PIEZAS ESPECIALES DE P.V.C: CRUZ DE 250 X 250 MM. (10" X 10") DE DIAMETRO. INCLUYE TODO LO NECESARIO PARA SU CORRECTA EJECUCION.</v>
          </cell>
          <cell r="C2386" t="str">
            <v>PZA</v>
          </cell>
          <cell r="D2386">
            <v>1911.11</v>
          </cell>
          <cell r="E2386">
            <v>1911.11</v>
          </cell>
          <cell r="F2386">
            <v>1911.11</v>
          </cell>
          <cell r="G2386">
            <v>1911.11</v>
          </cell>
          <cell r="H2386">
            <v>1911.11</v>
          </cell>
          <cell r="I2386">
            <v>1911.11</v>
          </cell>
          <cell r="J2386">
            <v>1911.11</v>
          </cell>
          <cell r="K2386">
            <v>1911.11</v>
          </cell>
          <cell r="L2386">
            <v>1911.11</v>
          </cell>
        </row>
        <row r="2388">
          <cell r="A2388">
            <v>2044000205</v>
          </cell>
          <cell r="B2388" t="str">
            <v>SUMINISTRO DE PIEZAS ESPECIALES DE P.V.C: CRUZ DE 250 X 150 MM. (10" X 6") DE DIAMETRO. INCLUYE TODO LO NECESARIO PARA SU CORRECTA EJECUCION.</v>
          </cell>
          <cell r="C2388" t="str">
            <v>PZA</v>
          </cell>
          <cell r="D2388">
            <v>1371.07</v>
          </cell>
          <cell r="E2388">
            <v>1371.07</v>
          </cell>
          <cell r="F2388">
            <v>1371.07</v>
          </cell>
          <cell r="G2388">
            <v>1371.07</v>
          </cell>
          <cell r="H2388">
            <v>1371.07</v>
          </cell>
          <cell r="I2388">
            <v>1371.07</v>
          </cell>
          <cell r="J2388">
            <v>1371.07</v>
          </cell>
          <cell r="K2388">
            <v>1371.07</v>
          </cell>
          <cell r="L2388">
            <v>1371.07</v>
          </cell>
        </row>
        <row r="2390">
          <cell r="A2390">
            <v>2044000213</v>
          </cell>
          <cell r="B2390" t="str">
            <v>SUMINISTRO DE PIEZAS ESPECIALES DE P.V.C: CRUZ DE 315 X 315 MM. (12" X 12") DE DIAMETRO. INCLUYE TODO LO NECESARIO PARA SU CORRECTA EJECUCION.</v>
          </cell>
          <cell r="C2390" t="str">
            <v>PZA</v>
          </cell>
          <cell r="D2390">
            <v>2393.3000000000002</v>
          </cell>
          <cell r="E2390">
            <v>2393.3000000000002</v>
          </cell>
          <cell r="F2390">
            <v>2393.3000000000002</v>
          </cell>
          <cell r="G2390">
            <v>2393.3000000000002</v>
          </cell>
          <cell r="H2390">
            <v>2393.3000000000002</v>
          </cell>
          <cell r="I2390">
            <v>2393.3000000000002</v>
          </cell>
          <cell r="J2390">
            <v>2393.3000000000002</v>
          </cell>
          <cell r="K2390">
            <v>2393.3000000000002</v>
          </cell>
          <cell r="L2390">
            <v>2393.3000000000002</v>
          </cell>
        </row>
        <row r="2392">
          <cell r="A2392">
            <v>2044000263</v>
          </cell>
          <cell r="B2392" t="str">
            <v>SUMINISTRO DE PIEZAS ESPECIALES DE P.V.C.: TEE DE 38 X 38 MM. (1 1/2" X 1 1/2") DE DIAMETRO. INCLUYE TODO LO NECESARIO PARA SU CORRECTA EJECUCION.</v>
          </cell>
          <cell r="C2392" t="str">
            <v>PZA</v>
          </cell>
          <cell r="D2392">
            <v>77.180000000000007</v>
          </cell>
          <cell r="E2392">
            <v>77.180000000000007</v>
          </cell>
          <cell r="F2392">
            <v>77.180000000000007</v>
          </cell>
          <cell r="G2392">
            <v>77.180000000000007</v>
          </cell>
          <cell r="H2392">
            <v>77.180000000000007</v>
          </cell>
          <cell r="I2392">
            <v>77.180000000000007</v>
          </cell>
          <cell r="J2392">
            <v>77.180000000000007</v>
          </cell>
          <cell r="K2392">
            <v>77.180000000000007</v>
          </cell>
          <cell r="L2392">
            <v>77.180000000000007</v>
          </cell>
        </row>
        <row r="2394">
          <cell r="A2394">
            <v>2044000273</v>
          </cell>
          <cell r="B2394" t="str">
            <v>SUMINISTRO DEPIEZAS ESPECIALES DE P.V.C.: TEE DE 38 X 50 MM. (1 1/2" X 2") DE DIAMETRO. INCLUYE TODO LO NECESARIO PARA SU CORRECTA EJECUCION.</v>
          </cell>
          <cell r="C2394" t="str">
            <v>PZA</v>
          </cell>
          <cell r="D2394">
            <v>92.19</v>
          </cell>
          <cell r="E2394">
            <v>92.19</v>
          </cell>
          <cell r="F2394">
            <v>92.19</v>
          </cell>
          <cell r="G2394">
            <v>92.19</v>
          </cell>
          <cell r="H2394">
            <v>92.19</v>
          </cell>
          <cell r="I2394">
            <v>92.19</v>
          </cell>
          <cell r="J2394">
            <v>92.19</v>
          </cell>
          <cell r="K2394">
            <v>92.19</v>
          </cell>
          <cell r="L2394">
            <v>92.19</v>
          </cell>
        </row>
        <row r="2396">
          <cell r="A2396">
            <v>2044000283</v>
          </cell>
          <cell r="B2396" t="str">
            <v>SUMINISTRO DE PIEZAS ESPECIALES DE P.V.C.: TEE 50 X 50 MM. (2" X 2") DE DIAMETRO. INCLUYE TODO LO NECESARIO PARA SU CORRECTA EJECUCION.</v>
          </cell>
          <cell r="C2396" t="str">
            <v>PZA</v>
          </cell>
          <cell r="D2396">
            <v>92.19</v>
          </cell>
          <cell r="E2396">
            <v>92.19</v>
          </cell>
          <cell r="F2396">
            <v>92.19</v>
          </cell>
          <cell r="G2396">
            <v>92.19</v>
          </cell>
          <cell r="H2396">
            <v>92.19</v>
          </cell>
          <cell r="I2396">
            <v>92.19</v>
          </cell>
          <cell r="J2396">
            <v>92.19</v>
          </cell>
          <cell r="K2396">
            <v>92.19</v>
          </cell>
          <cell r="L2396">
            <v>92.19</v>
          </cell>
        </row>
        <row r="2398">
          <cell r="A2398">
            <v>2044000293</v>
          </cell>
          <cell r="B2398" t="str">
            <v>SUMINISTRO DE PIEZAS ESPECIALES DE P.V.C.: TEE DE 50 X 38 MM. (2" X 1 1/2") DE DIAMETRO. INCLUYE TODO LO NECESARIO PARA SU CORRECTA EJECUCION.</v>
          </cell>
          <cell r="C2398" t="str">
            <v>PZA</v>
          </cell>
          <cell r="D2398">
            <v>92.19</v>
          </cell>
          <cell r="E2398">
            <v>92.19</v>
          </cell>
          <cell r="F2398">
            <v>92.19</v>
          </cell>
          <cell r="G2398">
            <v>92.19</v>
          </cell>
          <cell r="H2398">
            <v>92.19</v>
          </cell>
          <cell r="I2398">
            <v>92.19</v>
          </cell>
          <cell r="J2398">
            <v>92.19</v>
          </cell>
          <cell r="K2398">
            <v>92.19</v>
          </cell>
          <cell r="L2398">
            <v>92.19</v>
          </cell>
        </row>
        <row r="2400">
          <cell r="A2400">
            <v>2044000303</v>
          </cell>
          <cell r="B2400" t="str">
            <v>SUMINISTRO DE PIEZAS ESPECIALES DE P.V.C.: TEE DE 60 X 60 MM. (2 1/2" X 2 1/2") DE DIAMETRO. INCLUYE TODO LO NECESARIO PARA SU CORRECTA EJECUCION.</v>
          </cell>
          <cell r="C2400" t="str">
            <v>PZA</v>
          </cell>
          <cell r="D2400">
            <v>173.55</v>
          </cell>
          <cell r="E2400">
            <v>173.55</v>
          </cell>
          <cell r="F2400">
            <v>173.55</v>
          </cell>
          <cell r="G2400">
            <v>173.55</v>
          </cell>
          <cell r="H2400">
            <v>173.55</v>
          </cell>
          <cell r="I2400">
            <v>173.55</v>
          </cell>
          <cell r="J2400">
            <v>173.55</v>
          </cell>
          <cell r="K2400">
            <v>173.55</v>
          </cell>
          <cell r="L2400">
            <v>173.55</v>
          </cell>
        </row>
        <row r="2402">
          <cell r="A2402">
            <v>2044000313</v>
          </cell>
          <cell r="B2402" t="str">
            <v>SUMINISTRO DE PIEZAS ESPECIALES DE P.V.C.: TEE DE 60 X 50 MM. (2 1/2" X 2") DE DIAMETRO. INCLUYE TODO LO NECESARIO PARA SU CORRECTA EJECUCION.</v>
          </cell>
          <cell r="C2402" t="str">
            <v>PZA</v>
          </cell>
          <cell r="D2402">
            <v>125.37</v>
          </cell>
          <cell r="E2402">
            <v>125.37</v>
          </cell>
          <cell r="F2402">
            <v>125.37</v>
          </cell>
          <cell r="G2402">
            <v>125.37</v>
          </cell>
          <cell r="H2402">
            <v>125.37</v>
          </cell>
          <cell r="I2402">
            <v>125.37</v>
          </cell>
          <cell r="J2402">
            <v>125.37</v>
          </cell>
          <cell r="K2402">
            <v>125.37</v>
          </cell>
          <cell r="L2402">
            <v>125.37</v>
          </cell>
        </row>
        <row r="2404">
          <cell r="A2404">
            <v>2044000323</v>
          </cell>
          <cell r="B2404" t="str">
            <v>SUMINISTRO DEPIEZAS ESPECIALES DE P.V.C.: TEE DE 75 X 75 MM. (3" X 3") DE DIAMETRO. INCLUYE TODO LO NECESARIO PARA SU CORRECTA EJECUCION.</v>
          </cell>
          <cell r="C2404" t="str">
            <v>PZA</v>
          </cell>
          <cell r="D2404">
            <v>243.4</v>
          </cell>
          <cell r="E2404">
            <v>243.4</v>
          </cell>
          <cell r="F2404">
            <v>243.4</v>
          </cell>
          <cell r="G2404">
            <v>243.4</v>
          </cell>
          <cell r="H2404">
            <v>243.4</v>
          </cell>
          <cell r="I2404">
            <v>243.4</v>
          </cell>
          <cell r="J2404">
            <v>243.4</v>
          </cell>
          <cell r="K2404">
            <v>243.4</v>
          </cell>
          <cell r="L2404">
            <v>243.4</v>
          </cell>
        </row>
        <row r="2406">
          <cell r="A2406">
            <v>2044000333</v>
          </cell>
          <cell r="B2406" t="str">
            <v>SUMINISTRO DE PIEZAS ESPECIALES DE P.V.C.: TEE DE 75 X 50 MM. (3" X 2") DE DIAMETRO. INCLUYE TODO LO NECESARIO PARA SU CORRECTA EJECUCION.</v>
          </cell>
          <cell r="C2406" t="str">
            <v>PZA</v>
          </cell>
          <cell r="D2406">
            <v>110.84</v>
          </cell>
          <cell r="E2406">
            <v>110.84</v>
          </cell>
          <cell r="F2406">
            <v>110.84</v>
          </cell>
          <cell r="G2406">
            <v>110.84</v>
          </cell>
          <cell r="H2406">
            <v>110.84</v>
          </cell>
          <cell r="I2406">
            <v>110.84</v>
          </cell>
          <cell r="J2406">
            <v>110.84</v>
          </cell>
          <cell r="K2406">
            <v>110.84</v>
          </cell>
          <cell r="L2406">
            <v>110.84</v>
          </cell>
        </row>
        <row r="2408">
          <cell r="A2408">
            <v>2044000343</v>
          </cell>
          <cell r="B2408" t="str">
            <v>SUMINISTRO DE PIEZAS ESPECIALES DE P.V.C.: TEE DE 100 X 100 MM. (4" X 4") DE DIAMETRO. INCLUYE TODO LO NECESARIO PARA SU CORRECTA EJECUCION.</v>
          </cell>
          <cell r="C2408" t="str">
            <v>PZA</v>
          </cell>
          <cell r="D2408">
            <v>399.47</v>
          </cell>
          <cell r="E2408">
            <v>399.47</v>
          </cell>
          <cell r="F2408">
            <v>399.47</v>
          </cell>
          <cell r="G2408">
            <v>399.47</v>
          </cell>
          <cell r="H2408">
            <v>399.47</v>
          </cell>
          <cell r="I2408">
            <v>399.47</v>
          </cell>
          <cell r="J2408">
            <v>399.47</v>
          </cell>
          <cell r="K2408">
            <v>399.47</v>
          </cell>
          <cell r="L2408">
            <v>399.47</v>
          </cell>
        </row>
        <row r="2410">
          <cell r="A2410">
            <v>2044000353</v>
          </cell>
          <cell r="B2410" t="str">
            <v>SUMINISTRO DE PIEZAS ESPECIALES DE P.V.C.: TEE DE 100 MM X 75 MM. (4"X 3") DE DIAMETRO. INCLUYE TODO LO NECESARIO PARA SU CORRECTA EJECUCION.</v>
          </cell>
          <cell r="C2410" t="str">
            <v>PZA</v>
          </cell>
          <cell r="D2410">
            <v>168.37</v>
          </cell>
          <cell r="E2410">
            <v>168.37</v>
          </cell>
          <cell r="F2410">
            <v>168.37</v>
          </cell>
          <cell r="G2410">
            <v>168.37</v>
          </cell>
          <cell r="H2410">
            <v>168.37</v>
          </cell>
          <cell r="I2410">
            <v>168.37</v>
          </cell>
          <cell r="J2410">
            <v>168.37</v>
          </cell>
          <cell r="K2410">
            <v>168.37</v>
          </cell>
          <cell r="L2410">
            <v>168.37</v>
          </cell>
        </row>
        <row r="2413">
          <cell r="A2413">
            <v>2044000363</v>
          </cell>
          <cell r="B2413" t="str">
            <v>SUMINISTRO DE PIEZAS ESPECIALES DE P.V.C.: TEE DE 100MM  X 50 MM. (4" X 2") DE DIAMETRO. INCLUYE TODO LO NECESARIO PARA SU CORRECTA EJECUCION.</v>
          </cell>
          <cell r="C2413" t="str">
            <v>PZA</v>
          </cell>
          <cell r="D2413">
            <v>157.51</v>
          </cell>
          <cell r="E2413">
            <v>157.51</v>
          </cell>
          <cell r="F2413">
            <v>157.51</v>
          </cell>
          <cell r="G2413">
            <v>157.51</v>
          </cell>
          <cell r="H2413">
            <v>157.51</v>
          </cell>
          <cell r="I2413">
            <v>157.51</v>
          </cell>
          <cell r="J2413">
            <v>157.51</v>
          </cell>
          <cell r="K2413">
            <v>157.51</v>
          </cell>
          <cell r="L2413">
            <v>157.51</v>
          </cell>
        </row>
        <row r="2415">
          <cell r="A2415">
            <v>2044000373</v>
          </cell>
          <cell r="B2415" t="str">
            <v>SUMINISTRO DE PIEZAS ESPECIALES DE P.V.C.: TEE DE 160 X 160 MM. (6" X 6") DE DIAMETRO. INCLUYE TODO LO NECESARIO PARA SU CORRECTA EJECUCION.</v>
          </cell>
          <cell r="C2415" t="str">
            <v>PZA</v>
          </cell>
          <cell r="D2415">
            <v>479.13</v>
          </cell>
          <cell r="E2415">
            <v>479.13</v>
          </cell>
          <cell r="F2415">
            <v>479.13</v>
          </cell>
          <cell r="G2415">
            <v>479.13</v>
          </cell>
          <cell r="H2415">
            <v>479.13</v>
          </cell>
          <cell r="I2415">
            <v>479.13</v>
          </cell>
          <cell r="J2415">
            <v>479.13</v>
          </cell>
          <cell r="K2415">
            <v>479.13</v>
          </cell>
          <cell r="L2415">
            <v>479.13</v>
          </cell>
        </row>
        <row r="2417">
          <cell r="A2417">
            <v>2044000383</v>
          </cell>
          <cell r="B2417" t="str">
            <v>SUMINISTRO DE PIEZAS ESPECIALES DE P.V.C.: TEE DE 160 X 100 MM. (6" X 4") DE DIAMETRO. INCLUYE TODO LO NECESARIO PARA SU CORRECTA EJECUCION.</v>
          </cell>
          <cell r="C2417" t="str">
            <v>PZA</v>
          </cell>
          <cell r="D2417">
            <v>396.23</v>
          </cell>
          <cell r="E2417">
            <v>396.23</v>
          </cell>
          <cell r="F2417">
            <v>396.23</v>
          </cell>
          <cell r="G2417">
            <v>396.23</v>
          </cell>
          <cell r="H2417">
            <v>396.23</v>
          </cell>
          <cell r="I2417">
            <v>396.23</v>
          </cell>
          <cell r="J2417">
            <v>396.23</v>
          </cell>
          <cell r="K2417">
            <v>396.23</v>
          </cell>
          <cell r="L2417">
            <v>396.23</v>
          </cell>
        </row>
        <row r="2419">
          <cell r="A2419">
            <v>2044000393</v>
          </cell>
          <cell r="B2419" t="str">
            <v>SUMINISTRO DE PIEZAS ESPECIALES DE P.V.C.: TEE DE 200 X 200 MM. (8" X 8" ) DE DIAMETRO. INCLUYE TODO LO NECESARIO PARA SU CORRECTA EJECUCION.</v>
          </cell>
          <cell r="C2419" t="str">
            <v>PZA</v>
          </cell>
          <cell r="D2419">
            <v>780.92</v>
          </cell>
          <cell r="E2419">
            <v>780.92</v>
          </cell>
          <cell r="F2419">
            <v>780.92</v>
          </cell>
          <cell r="G2419">
            <v>780.92</v>
          </cell>
          <cell r="H2419">
            <v>780.92</v>
          </cell>
          <cell r="I2419">
            <v>780.92</v>
          </cell>
          <cell r="J2419">
            <v>780.92</v>
          </cell>
          <cell r="K2419">
            <v>780.92</v>
          </cell>
          <cell r="L2419">
            <v>780.92</v>
          </cell>
        </row>
        <row r="2421">
          <cell r="A2421">
            <v>2044000403</v>
          </cell>
          <cell r="B2421" t="str">
            <v>SUMINISTRO DE PIEZAS ESPECIALES DE P.V.C.: TEE DE 200 X 160 MM. (8" X 6") DE DIAMETRO. INCLUYE TODO LO NECESARIO PARA SU CORRECTA EJECUCION.</v>
          </cell>
          <cell r="C2421" t="str">
            <v>PZA</v>
          </cell>
          <cell r="D2421">
            <v>682.57</v>
          </cell>
          <cell r="E2421">
            <v>682.57</v>
          </cell>
          <cell r="F2421">
            <v>682.57</v>
          </cell>
          <cell r="G2421">
            <v>682.57</v>
          </cell>
          <cell r="H2421">
            <v>682.57</v>
          </cell>
          <cell r="I2421">
            <v>682.57</v>
          </cell>
          <cell r="J2421">
            <v>682.57</v>
          </cell>
          <cell r="K2421">
            <v>682.57</v>
          </cell>
          <cell r="L2421">
            <v>682.57</v>
          </cell>
        </row>
        <row r="2423">
          <cell r="A2423">
            <v>2044000423</v>
          </cell>
          <cell r="B2423" t="str">
            <v>SUMINISTRO DE PIEZAS ESPECIALES DE P.V.C.: TEE DE 250 X 250 MM. (10" X 10") DE DIAMETRO. INCLUYE TODO LO NECESARIO PARA SU CORRECTA EJECUCION.</v>
          </cell>
          <cell r="C2423" t="str">
            <v>PZA</v>
          </cell>
          <cell r="D2423">
            <v>1127.33</v>
          </cell>
          <cell r="E2423">
            <v>1127.33</v>
          </cell>
          <cell r="F2423">
            <v>1127.33</v>
          </cell>
          <cell r="G2423">
            <v>1127.33</v>
          </cell>
          <cell r="H2423">
            <v>1127.33</v>
          </cell>
          <cell r="I2423">
            <v>1127.33</v>
          </cell>
          <cell r="J2423">
            <v>1127.33</v>
          </cell>
          <cell r="K2423">
            <v>1127.33</v>
          </cell>
          <cell r="L2423">
            <v>1127.33</v>
          </cell>
        </row>
        <row r="2425">
          <cell r="A2425">
            <v>2044000433</v>
          </cell>
          <cell r="B2425" t="str">
            <v>SUMINISTRO DE PIEZAS ESPECIALES DE P.V.C.: TEE DE 250 X 200 MM. (10" X 8") DE DIAMETRO. INCLUYE TODO LO NECESARIO PARA SU CORRECTA EJECUCION.</v>
          </cell>
          <cell r="C2425" t="str">
            <v>PZA</v>
          </cell>
          <cell r="D2425">
            <v>993.74</v>
          </cell>
          <cell r="E2425">
            <v>993.74</v>
          </cell>
          <cell r="F2425">
            <v>993.74</v>
          </cell>
          <cell r="G2425">
            <v>993.74</v>
          </cell>
          <cell r="H2425">
            <v>993.74</v>
          </cell>
          <cell r="I2425">
            <v>993.74</v>
          </cell>
          <cell r="J2425">
            <v>993.74</v>
          </cell>
          <cell r="K2425">
            <v>993.74</v>
          </cell>
          <cell r="L2425">
            <v>993.74</v>
          </cell>
        </row>
        <row r="2427">
          <cell r="A2427">
            <v>2044000443</v>
          </cell>
          <cell r="B2427" t="str">
            <v>SUMINISTRO DE PIEZAS ESPECIALES DE P.V.C.: TEE DE 250 X 150 MM. (10" X 6") DE DIAMETRO. INCLUYE TODO LO NECESARIO PARA SU CORRECTA EJECUCION.</v>
          </cell>
          <cell r="C2427" t="str">
            <v>PZA</v>
          </cell>
          <cell r="D2427">
            <v>1143.2</v>
          </cell>
          <cell r="E2427">
            <v>1143.2</v>
          </cell>
          <cell r="F2427">
            <v>1143.2</v>
          </cell>
          <cell r="G2427">
            <v>1143.2</v>
          </cell>
          <cell r="H2427">
            <v>1143.2</v>
          </cell>
          <cell r="I2427">
            <v>1143.2</v>
          </cell>
          <cell r="J2427">
            <v>1143.2</v>
          </cell>
          <cell r="K2427">
            <v>1143.2</v>
          </cell>
          <cell r="L2427">
            <v>1143.2</v>
          </cell>
        </row>
        <row r="2429">
          <cell r="A2429">
            <v>2044000453</v>
          </cell>
          <cell r="B2429" t="str">
            <v>SUMINISTRO DE PIEZAS ESPECIALES DE P.V.C.: TEE DE 315 X 315 MM. (12" X 12") DE DIAMETRO. INCLUYE TODO LO NECESARIO PARA SU CORRECTA EJECUCION.</v>
          </cell>
          <cell r="C2429" t="str">
            <v>PZA</v>
          </cell>
          <cell r="D2429">
            <v>4695.16</v>
          </cell>
          <cell r="E2429">
            <v>4695.16</v>
          </cell>
          <cell r="F2429">
            <v>4695.16</v>
          </cell>
          <cell r="G2429">
            <v>4695.16</v>
          </cell>
          <cell r="H2429">
            <v>4695.16</v>
          </cell>
          <cell r="I2429">
            <v>4695.16</v>
          </cell>
          <cell r="J2429">
            <v>4695.16</v>
          </cell>
          <cell r="K2429">
            <v>4695.16</v>
          </cell>
          <cell r="L2429">
            <v>4695.16</v>
          </cell>
        </row>
        <row r="2431">
          <cell r="A2431">
            <v>2044000463</v>
          </cell>
          <cell r="B2431" t="str">
            <v>SUMINISTRO DE PIEZAS ESPECIALES DE P.V.C.: TEE DE 315 X 200 MM. (12" X 8") DE DIAMETRO. INCLUYE TODO LO NECESARIO PARA SU CORRECTA EJECUCION.</v>
          </cell>
          <cell r="C2431" t="str">
            <v>PZA</v>
          </cell>
          <cell r="D2431">
            <v>1977.74</v>
          </cell>
          <cell r="E2431">
            <v>1977.74</v>
          </cell>
          <cell r="F2431">
            <v>1977.74</v>
          </cell>
          <cell r="G2431">
            <v>1977.74</v>
          </cell>
          <cell r="H2431">
            <v>1977.74</v>
          </cell>
          <cell r="I2431">
            <v>1977.74</v>
          </cell>
          <cell r="J2431">
            <v>1977.74</v>
          </cell>
          <cell r="K2431">
            <v>1977.74</v>
          </cell>
          <cell r="L2431">
            <v>1977.74</v>
          </cell>
        </row>
        <row r="2433">
          <cell r="A2433">
            <v>2044000533</v>
          </cell>
          <cell r="B2433" t="str">
            <v>SUMINISTRO DE PIEZAS ESPECIALES DE P.V.C.: CODO DE 90G. DE 38 MM. (1 1/2") DE DIAMETRO. INCLUYE TODO LO NECESARIO PARA SU CORRECTA EJECUCION.</v>
          </cell>
          <cell r="C2433" t="str">
            <v>PZA</v>
          </cell>
          <cell r="D2433">
            <v>53.77</v>
          </cell>
          <cell r="E2433">
            <v>53.77</v>
          </cell>
          <cell r="F2433">
            <v>53.77</v>
          </cell>
          <cell r="G2433">
            <v>53.77</v>
          </cell>
          <cell r="H2433">
            <v>53.77</v>
          </cell>
          <cell r="I2433">
            <v>53.77</v>
          </cell>
          <cell r="J2433">
            <v>53.77</v>
          </cell>
          <cell r="K2433">
            <v>53.77</v>
          </cell>
          <cell r="L2433">
            <v>53.77</v>
          </cell>
        </row>
        <row r="2435">
          <cell r="A2435">
            <v>2044000543</v>
          </cell>
          <cell r="B2435" t="str">
            <v>SUMINISTRO DE PIEZAS ESPECIALES DE P.V.C.: CODO DE 90G. DE 50 MM. (2") DE DIAMETRO. INCLUYE TODO LO NECESARIO PARA SU CORRECTA EJECUCION.</v>
          </cell>
          <cell r="C2435" t="str">
            <v>PZA</v>
          </cell>
          <cell r="D2435">
            <v>76.260000000000005</v>
          </cell>
          <cell r="E2435">
            <v>76.260000000000005</v>
          </cell>
          <cell r="F2435">
            <v>76.260000000000005</v>
          </cell>
          <cell r="G2435">
            <v>76.260000000000005</v>
          </cell>
          <cell r="H2435">
            <v>76.260000000000005</v>
          </cell>
          <cell r="I2435">
            <v>76.260000000000005</v>
          </cell>
          <cell r="J2435">
            <v>76.260000000000005</v>
          </cell>
          <cell r="K2435">
            <v>76.260000000000005</v>
          </cell>
          <cell r="L2435">
            <v>76.260000000000005</v>
          </cell>
        </row>
        <row r="2437">
          <cell r="A2437">
            <v>2044000553</v>
          </cell>
          <cell r="B2437" t="str">
            <v>SUMINISTRO DE PIEZAS ESPECIALES DE P.V.C.: CODO DE 90G. DE 60 MM. (2 1/2") DE DIAMETRO. INCLUYE TODO LO NECESARIO PARA SU CORRECTA EJECUCION.</v>
          </cell>
          <cell r="C2437" t="str">
            <v>PZA</v>
          </cell>
          <cell r="D2437">
            <v>131.56</v>
          </cell>
          <cell r="E2437">
            <v>131.56</v>
          </cell>
          <cell r="F2437">
            <v>131.56</v>
          </cell>
          <cell r="G2437">
            <v>131.56</v>
          </cell>
          <cell r="H2437">
            <v>131.56</v>
          </cell>
          <cell r="I2437">
            <v>131.56</v>
          </cell>
          <cell r="J2437">
            <v>131.56</v>
          </cell>
          <cell r="K2437">
            <v>131.56</v>
          </cell>
          <cell r="L2437">
            <v>131.56</v>
          </cell>
        </row>
        <row r="2439">
          <cell r="A2439">
            <v>2044000563</v>
          </cell>
          <cell r="B2439" t="str">
            <v>SUMINISTRO DE PIEZAS ESPECIALES DE P.V.C.: CODO DE 90G. DE 75MM. (3") DE DIAMETRO. INCLUYE TODO LO NECESARIO PARA SU CORRECTA EJECUCION.</v>
          </cell>
          <cell r="C2439" t="str">
            <v>PZA</v>
          </cell>
          <cell r="D2439">
            <v>177.62</v>
          </cell>
          <cell r="E2439">
            <v>177.62</v>
          </cell>
          <cell r="F2439">
            <v>177.62</v>
          </cell>
          <cell r="G2439">
            <v>177.62</v>
          </cell>
          <cell r="H2439">
            <v>177.62</v>
          </cell>
          <cell r="I2439">
            <v>177.62</v>
          </cell>
          <cell r="J2439">
            <v>177.62</v>
          </cell>
          <cell r="K2439">
            <v>177.62</v>
          </cell>
          <cell r="L2439">
            <v>177.62</v>
          </cell>
        </row>
        <row r="2441">
          <cell r="A2441">
            <v>2044000573</v>
          </cell>
          <cell r="B2441" t="str">
            <v>SUMINISTRO DE PIEZAS ESPECIALES DE P.V.C.: CODO DE 90G. DE 100 MM. (4") DE DIAMETRO. INCLUYE TODO LO NECESARIO PARA SU CORRECTA EJECUCION.</v>
          </cell>
          <cell r="C2441" t="str">
            <v>PZA</v>
          </cell>
          <cell r="D2441">
            <v>205.82</v>
          </cell>
          <cell r="E2441">
            <v>205.82</v>
          </cell>
          <cell r="F2441">
            <v>205.82</v>
          </cell>
          <cell r="G2441">
            <v>205.82</v>
          </cell>
          <cell r="H2441">
            <v>205.82</v>
          </cell>
          <cell r="I2441">
            <v>205.82</v>
          </cell>
          <cell r="J2441">
            <v>205.82</v>
          </cell>
          <cell r="K2441">
            <v>205.82</v>
          </cell>
          <cell r="L2441">
            <v>205.82</v>
          </cell>
        </row>
        <row r="2443">
          <cell r="A2443">
            <v>2044000583</v>
          </cell>
          <cell r="B2443" t="str">
            <v>SUMINISTRO DE PIEZAS ESPECIALES DE P.V.C.: CODO DE 90G. DE 150 MM. (6") DE DIAMETRO. INCLUYE TODO LO NECESARIO PARA SU CORRECTA EJECUCION.</v>
          </cell>
          <cell r="C2443" t="str">
            <v>PZA</v>
          </cell>
          <cell r="D2443">
            <v>473.84</v>
          </cell>
          <cell r="E2443">
            <v>473.84</v>
          </cell>
          <cell r="F2443">
            <v>473.84</v>
          </cell>
          <cell r="G2443">
            <v>473.84</v>
          </cell>
          <cell r="H2443">
            <v>473.84</v>
          </cell>
          <cell r="I2443">
            <v>473.84</v>
          </cell>
          <cell r="J2443">
            <v>473.84</v>
          </cell>
          <cell r="K2443">
            <v>473.84</v>
          </cell>
          <cell r="L2443">
            <v>473.84</v>
          </cell>
        </row>
        <row r="2445">
          <cell r="A2445">
            <v>2044000593</v>
          </cell>
          <cell r="B2445" t="str">
            <v>SUMINISTRO DE PIEZAS ESPECIALES DE P.V.C.: CODO DE 90G. DE 200 MM. (8") DE DIAMETRO. INCLUYE TODO LO NECESARIO PARA SU CORRECTA EJECUCION.</v>
          </cell>
          <cell r="C2445" t="str">
            <v>PZA</v>
          </cell>
          <cell r="D2445">
            <v>773.53</v>
          </cell>
          <cell r="E2445">
            <v>773.53</v>
          </cell>
          <cell r="F2445">
            <v>773.53</v>
          </cell>
          <cell r="G2445">
            <v>773.53</v>
          </cell>
          <cell r="H2445">
            <v>773.53</v>
          </cell>
          <cell r="I2445">
            <v>773.53</v>
          </cell>
          <cell r="J2445">
            <v>773.53</v>
          </cell>
          <cell r="K2445">
            <v>773.53</v>
          </cell>
          <cell r="L2445">
            <v>773.53</v>
          </cell>
        </row>
        <row r="2447">
          <cell r="A2447">
            <v>2044000643</v>
          </cell>
          <cell r="B2447" t="str">
            <v>SUMINISTRO DE PIEZAS ESPECIALES DE P.V.C.: CODO DE 45G. DE 38 MM. (1 1/2") DE DIAMETRO. INCLUYE TODO LO NECESARIO PARA SU CORRECTA EJECUCION.</v>
          </cell>
          <cell r="C2447" t="str">
            <v>PZA</v>
          </cell>
          <cell r="D2447">
            <v>51.46</v>
          </cell>
          <cell r="E2447">
            <v>51.46</v>
          </cell>
          <cell r="F2447">
            <v>51.46</v>
          </cell>
          <cell r="G2447">
            <v>51.46</v>
          </cell>
          <cell r="H2447">
            <v>51.46</v>
          </cell>
          <cell r="I2447">
            <v>51.46</v>
          </cell>
          <cell r="J2447">
            <v>51.46</v>
          </cell>
          <cell r="K2447">
            <v>51.46</v>
          </cell>
          <cell r="L2447">
            <v>51.46</v>
          </cell>
        </row>
        <row r="2449">
          <cell r="A2449">
            <v>2044000653</v>
          </cell>
          <cell r="B2449" t="str">
            <v>SUMINISTRO DE PIEZAS ESPECIALES DE P.V.C.: CODO DE 45G. DE 50 MM. (2") DE DIAMETRO. INCLUYE TODO LO NECESARIO PARA SU CORRECTA EJECUCION.</v>
          </cell>
          <cell r="C2449" t="str">
            <v>PZA</v>
          </cell>
          <cell r="D2449">
            <v>65.73</v>
          </cell>
          <cell r="E2449">
            <v>65.73</v>
          </cell>
          <cell r="F2449">
            <v>65.73</v>
          </cell>
          <cell r="G2449">
            <v>65.73</v>
          </cell>
          <cell r="H2449">
            <v>65.73</v>
          </cell>
          <cell r="I2449">
            <v>65.73</v>
          </cell>
          <cell r="J2449">
            <v>65.73</v>
          </cell>
          <cell r="K2449">
            <v>65.73</v>
          </cell>
          <cell r="L2449">
            <v>65.73</v>
          </cell>
        </row>
        <row r="2451">
          <cell r="A2451">
            <v>2044000663</v>
          </cell>
          <cell r="B2451" t="str">
            <v>SUMINISTRO DE PIEZAS ESPECIALES DE P.V.C.: CODO DE 45G. DE 60 MM. (2 1/2") DE DIAMETRO. INCLUYE TODO LO NECESARIO PARA SU CORRECTA EJECUCION.</v>
          </cell>
          <cell r="C2451" t="str">
            <v>PZA</v>
          </cell>
          <cell r="D2451">
            <v>105.48</v>
          </cell>
          <cell r="E2451">
            <v>105.48</v>
          </cell>
          <cell r="F2451">
            <v>105.48</v>
          </cell>
          <cell r="G2451">
            <v>105.48</v>
          </cell>
          <cell r="H2451">
            <v>105.48</v>
          </cell>
          <cell r="I2451">
            <v>105.48</v>
          </cell>
          <cell r="J2451">
            <v>105.48</v>
          </cell>
          <cell r="K2451">
            <v>105.48</v>
          </cell>
          <cell r="L2451">
            <v>105.48</v>
          </cell>
        </row>
        <row r="2453">
          <cell r="A2453">
            <v>2044000673</v>
          </cell>
          <cell r="B2453" t="str">
            <v>SUMINISTRO DE PIEZAS ESPECIALES DE P.V.C.: CODO DE 45G. DE 75 MM. (3") DE DIAMETRO. INCLUYE TODO LO NECESARIO PARA SU CORRECTA EJECUCION.</v>
          </cell>
          <cell r="C2453" t="str">
            <v>PZA</v>
          </cell>
          <cell r="D2453">
            <v>146.79</v>
          </cell>
          <cell r="E2453">
            <v>146.79</v>
          </cell>
          <cell r="F2453">
            <v>146.79</v>
          </cell>
          <cell r="G2453">
            <v>146.79</v>
          </cell>
          <cell r="H2453">
            <v>146.79</v>
          </cell>
          <cell r="I2453">
            <v>146.79</v>
          </cell>
          <cell r="J2453">
            <v>146.79</v>
          </cell>
          <cell r="K2453">
            <v>146.79</v>
          </cell>
          <cell r="L2453">
            <v>146.79</v>
          </cell>
        </row>
        <row r="2455">
          <cell r="A2455">
            <v>2044000683</v>
          </cell>
          <cell r="B2455" t="str">
            <v>SUMINISTRO DE PIEZAS ESPECIALES DE P.V.C.: CODO DE 45G. DE 100 MM. (4") DE DIAMETRO. INCLUYE TODO LO NECESARIO PARA SU CORRECTA EJECUCION.</v>
          </cell>
          <cell r="C2455" t="str">
            <v>PZA</v>
          </cell>
          <cell r="D2455">
            <v>181.37</v>
          </cell>
          <cell r="E2455">
            <v>181.37</v>
          </cell>
          <cell r="F2455">
            <v>181.37</v>
          </cell>
          <cell r="G2455">
            <v>181.37</v>
          </cell>
          <cell r="H2455">
            <v>181.37</v>
          </cell>
          <cell r="I2455">
            <v>181.37</v>
          </cell>
          <cell r="J2455">
            <v>181.37</v>
          </cell>
          <cell r="K2455">
            <v>181.37</v>
          </cell>
          <cell r="L2455">
            <v>181.37</v>
          </cell>
        </row>
        <row r="2457">
          <cell r="A2457">
            <v>2044000693</v>
          </cell>
          <cell r="B2457" t="str">
            <v>SUMINISTRO DE PIEZAS ESPECIALES DE P.V.C.: CODO DE 45G. DE 150 MM. (6") DE DIAMETRO. INCLUYE TODO LO NECESARIO PARA SU CORRECTA EJECUCION.</v>
          </cell>
          <cell r="C2457" t="str">
            <v>PZA</v>
          </cell>
          <cell r="D2457">
            <v>366.46</v>
          </cell>
          <cell r="E2457">
            <v>366.46</v>
          </cell>
          <cell r="F2457">
            <v>366.46</v>
          </cell>
          <cell r="G2457">
            <v>366.46</v>
          </cell>
          <cell r="H2457">
            <v>366.46</v>
          </cell>
          <cell r="I2457">
            <v>366.46</v>
          </cell>
          <cell r="J2457">
            <v>366.46</v>
          </cell>
          <cell r="K2457">
            <v>366.46</v>
          </cell>
          <cell r="L2457">
            <v>366.46</v>
          </cell>
        </row>
        <row r="2459">
          <cell r="A2459">
            <v>2044000703</v>
          </cell>
          <cell r="B2459" t="str">
            <v>SUMINISTRO DE PIEZAS ESPECIALES DE P.V.C.: CODO DE 45G. DE 200 MM. (8") DE DIAMETRO. INCLUYE TODO LO NECESARIO PARA SU CORRECTA EJECUCION.</v>
          </cell>
          <cell r="C2459" t="str">
            <v>PZA</v>
          </cell>
          <cell r="D2459">
            <v>600.38</v>
          </cell>
          <cell r="E2459">
            <v>600.38</v>
          </cell>
          <cell r="F2459">
            <v>600.38</v>
          </cell>
          <cell r="G2459">
            <v>600.38</v>
          </cell>
          <cell r="H2459">
            <v>600.38</v>
          </cell>
          <cell r="I2459">
            <v>600.38</v>
          </cell>
          <cell r="J2459">
            <v>600.38</v>
          </cell>
          <cell r="K2459">
            <v>600.38</v>
          </cell>
          <cell r="L2459">
            <v>600.38</v>
          </cell>
        </row>
        <row r="2461">
          <cell r="A2461">
            <v>2044000713</v>
          </cell>
          <cell r="B2461" t="str">
            <v>SUMINISTRO DE PIEZAS ESPECIALES DE P.V.C: CODO DE 45G. DE 250 MM. (10") DE DIAMETRO. INCLUYE TODO LO NECESARIO PARA SU CORRECTA EJECUCION.</v>
          </cell>
          <cell r="C2461" t="str">
            <v>PZA</v>
          </cell>
          <cell r="D2461">
            <v>897.89</v>
          </cell>
          <cell r="E2461">
            <v>897.89</v>
          </cell>
          <cell r="F2461">
            <v>897.89</v>
          </cell>
          <cell r="G2461">
            <v>897.89</v>
          </cell>
          <cell r="H2461">
            <v>897.89</v>
          </cell>
          <cell r="I2461">
            <v>897.89</v>
          </cell>
          <cell r="J2461">
            <v>897.89</v>
          </cell>
          <cell r="K2461">
            <v>897.89</v>
          </cell>
          <cell r="L2461">
            <v>897.89</v>
          </cell>
        </row>
        <row r="2463">
          <cell r="A2463">
            <v>2044000723</v>
          </cell>
          <cell r="B2463" t="str">
            <v>SUMINISTRO DE PIEZAS ESPECIALES DE P.V.C: CODO DE 45G. DE 315 MM. (12") DE DIAMETRO. INCLUYE TODO LO NECESARIO PARA SU CORRECTA EJECUCION.</v>
          </cell>
          <cell r="C2463" t="str">
            <v>PZA</v>
          </cell>
          <cell r="D2463">
            <v>1503.43</v>
          </cell>
          <cell r="E2463">
            <v>1503.43</v>
          </cell>
          <cell r="F2463">
            <v>1503.43</v>
          </cell>
          <cell r="G2463">
            <v>1503.43</v>
          </cell>
          <cell r="H2463">
            <v>1503.43</v>
          </cell>
          <cell r="I2463">
            <v>1503.43</v>
          </cell>
          <cell r="J2463">
            <v>1503.43</v>
          </cell>
          <cell r="K2463">
            <v>1503.43</v>
          </cell>
          <cell r="L2463">
            <v>1503.43</v>
          </cell>
        </row>
        <row r="2465">
          <cell r="A2465">
            <v>2044000753</v>
          </cell>
          <cell r="B2465" t="str">
            <v>SUMINISTRO DE PIEZAS ESPECIALES DE P.V.C.: CODO DE 22G. DE 38 MM. (1 1/2") DE DIAMETRO. INCLUYE TODO LO NECESARIO PARA SU CORRECTA EJECUCION.</v>
          </cell>
          <cell r="C2465" t="str">
            <v>PZA</v>
          </cell>
          <cell r="D2465">
            <v>37.25</v>
          </cell>
          <cell r="E2465">
            <v>37.25</v>
          </cell>
          <cell r="F2465">
            <v>37.25</v>
          </cell>
          <cell r="G2465">
            <v>37.25</v>
          </cell>
          <cell r="H2465">
            <v>37.25</v>
          </cell>
          <cell r="I2465">
            <v>37.25</v>
          </cell>
          <cell r="J2465">
            <v>37.25</v>
          </cell>
          <cell r="K2465">
            <v>37.25</v>
          </cell>
          <cell r="L2465">
            <v>37.25</v>
          </cell>
        </row>
        <row r="2467">
          <cell r="A2467">
            <v>2044000763</v>
          </cell>
          <cell r="B2467" t="str">
            <v>SUMINISTRO DE PIEZAS ESPECIALES DE P.V.C.: CODO DE 22G. DE 50 MM. (2") DE DIAMETRO. INCLUYE TODO LO NECESARIO PARA SU CORRECTA EJECUCION.</v>
          </cell>
          <cell r="C2467" t="str">
            <v>PZA</v>
          </cell>
          <cell r="D2467">
            <v>55.84</v>
          </cell>
          <cell r="E2467">
            <v>55.84</v>
          </cell>
          <cell r="F2467">
            <v>55.84</v>
          </cell>
          <cell r="G2467">
            <v>55.84</v>
          </cell>
          <cell r="H2467">
            <v>55.84</v>
          </cell>
          <cell r="I2467">
            <v>55.84</v>
          </cell>
          <cell r="J2467">
            <v>55.84</v>
          </cell>
          <cell r="K2467">
            <v>55.84</v>
          </cell>
          <cell r="L2467">
            <v>55.84</v>
          </cell>
        </row>
        <row r="2469">
          <cell r="A2469">
            <v>2044000773</v>
          </cell>
          <cell r="B2469" t="str">
            <v>SUMINISTRO DE PIEZAS ESPECIALES DE P.V.C.: CODO DE 22G. DE 60 MM. (2 1/2") DE DIAMETRO. INCLUYE TODO LO NECESARIO PARA SU CORRECTA EJECUCION.</v>
          </cell>
          <cell r="C2469" t="str">
            <v>PZA</v>
          </cell>
          <cell r="D2469">
            <v>67.48</v>
          </cell>
          <cell r="E2469">
            <v>67.48</v>
          </cell>
          <cell r="F2469">
            <v>67.48</v>
          </cell>
          <cell r="G2469">
            <v>67.48</v>
          </cell>
          <cell r="H2469">
            <v>67.48</v>
          </cell>
          <cell r="I2469">
            <v>67.48</v>
          </cell>
          <cell r="J2469">
            <v>67.48</v>
          </cell>
          <cell r="K2469">
            <v>67.48</v>
          </cell>
          <cell r="L2469">
            <v>67.48</v>
          </cell>
        </row>
        <row r="2471">
          <cell r="A2471">
            <v>2044000783</v>
          </cell>
          <cell r="B2471" t="str">
            <v>SUMINISTRO DE PIEZAS ESPECIALES DE P.V.C.: CODO DE 22G. DE 75 MM. (3") DE DIAMETRO. INCLUYE TODO LO NECESARIO PARA SU CORRECTA EJECUCION.</v>
          </cell>
          <cell r="C2471" t="str">
            <v>PZA</v>
          </cell>
          <cell r="D2471">
            <v>146.79</v>
          </cell>
          <cell r="E2471">
            <v>146.79</v>
          </cell>
          <cell r="F2471">
            <v>146.79</v>
          </cell>
          <cell r="G2471">
            <v>146.79</v>
          </cell>
          <cell r="H2471">
            <v>146.79</v>
          </cell>
          <cell r="I2471">
            <v>146.79</v>
          </cell>
          <cell r="J2471">
            <v>146.79</v>
          </cell>
          <cell r="K2471">
            <v>146.79</v>
          </cell>
          <cell r="L2471">
            <v>146.79</v>
          </cell>
        </row>
        <row r="2473">
          <cell r="A2473">
            <v>2044000793</v>
          </cell>
          <cell r="B2473" t="str">
            <v>SUMINISTRO DE PIEZAS ESPECIALES DE P.V.C.: CODO DE 22G. DE 100 MM. (4") DE DIAMETRO. INCLUYE TODO LO NECESARIO PARA SU CORRECTA EJECUCION.</v>
          </cell>
          <cell r="C2473" t="str">
            <v>PZA</v>
          </cell>
          <cell r="D2473">
            <v>106.62</v>
          </cell>
          <cell r="E2473">
            <v>106.62</v>
          </cell>
          <cell r="F2473">
            <v>106.62</v>
          </cell>
          <cell r="G2473">
            <v>106.62</v>
          </cell>
          <cell r="H2473">
            <v>106.62</v>
          </cell>
          <cell r="I2473">
            <v>106.62</v>
          </cell>
          <cell r="J2473">
            <v>106.62</v>
          </cell>
          <cell r="K2473">
            <v>106.62</v>
          </cell>
          <cell r="L2473">
            <v>106.62</v>
          </cell>
        </row>
        <row r="2475">
          <cell r="A2475">
            <v>2044000803</v>
          </cell>
          <cell r="B2475" t="str">
            <v>SUMINISTRO DE PIEZAS ESPECIALES DE P.V.C.: CODO DE 22G. DE 150 MM. (6") DE DIAMETRO. INCLUYE TODO LO NECESARIO PARA SU CORRECTA EJECUCION.</v>
          </cell>
          <cell r="C2475" t="str">
            <v>PZA</v>
          </cell>
          <cell r="D2475">
            <v>320.35000000000002</v>
          </cell>
          <cell r="E2475">
            <v>320.35000000000002</v>
          </cell>
          <cell r="F2475">
            <v>320.35000000000002</v>
          </cell>
          <cell r="G2475">
            <v>320.35000000000002</v>
          </cell>
          <cell r="H2475">
            <v>320.35000000000002</v>
          </cell>
          <cell r="I2475">
            <v>320.35000000000002</v>
          </cell>
          <cell r="J2475">
            <v>320.35000000000002</v>
          </cell>
          <cell r="K2475">
            <v>320.35000000000002</v>
          </cell>
          <cell r="L2475">
            <v>320.35000000000002</v>
          </cell>
        </row>
        <row r="2477">
          <cell r="A2477">
            <v>2044000813</v>
          </cell>
          <cell r="B2477" t="str">
            <v>SUMINISTRO DEPIEZAS ESPECIALES DE P.V.C: CODO DE 22G. DE 250 MM. (10") DE DIAMETRO. INCLUYE TODO LO NECESARIO PARA SU CORRECTA EJECUCION.</v>
          </cell>
          <cell r="C2477" t="str">
            <v>PZA</v>
          </cell>
          <cell r="D2477">
            <v>897.89</v>
          </cell>
          <cell r="E2477">
            <v>897.89</v>
          </cell>
          <cell r="F2477">
            <v>897.89</v>
          </cell>
          <cell r="G2477">
            <v>897.89</v>
          </cell>
          <cell r="H2477">
            <v>897.89</v>
          </cell>
          <cell r="I2477">
            <v>897.89</v>
          </cell>
          <cell r="J2477">
            <v>897.89</v>
          </cell>
          <cell r="K2477">
            <v>897.89</v>
          </cell>
          <cell r="L2477">
            <v>897.89</v>
          </cell>
        </row>
        <row r="2479">
          <cell r="A2479">
            <v>2044000823</v>
          </cell>
          <cell r="B2479" t="str">
            <v>SUMINISTRO DE PIEZAS ESPECIALES DE P.V.C: CODO DE 22G. DE 315 MM. (12") DE DIAMETRO. INCLUYE TODO LO NECESARIO PARA SU CORRECTA EJECUCION.</v>
          </cell>
          <cell r="C2479" t="str">
            <v>PZA</v>
          </cell>
          <cell r="D2479">
            <v>1479.85</v>
          </cell>
          <cell r="E2479">
            <v>1479.85</v>
          </cell>
          <cell r="F2479">
            <v>1479.85</v>
          </cell>
          <cell r="G2479">
            <v>1479.85</v>
          </cell>
          <cell r="H2479">
            <v>1479.85</v>
          </cell>
          <cell r="I2479">
            <v>1479.85</v>
          </cell>
          <cell r="J2479">
            <v>1479.85</v>
          </cell>
          <cell r="K2479">
            <v>1479.85</v>
          </cell>
          <cell r="L2479">
            <v>1479.85</v>
          </cell>
        </row>
        <row r="2481">
          <cell r="A2481">
            <v>2044000853</v>
          </cell>
          <cell r="B2481" t="str">
            <v>SUMINISTRO DE PIEZAS ESPECIALES DE P.V.C.: COPLE  DE REPARACION DE 38 MM. (1 1/2") DE DIAMETRO. INCLUYE TODO LO NECESARIO PARA SU CORRECTA EJECUCION.</v>
          </cell>
          <cell r="C2481" t="str">
            <v>PZA</v>
          </cell>
          <cell r="D2481">
            <v>16.32</v>
          </cell>
          <cell r="E2481">
            <v>16.32</v>
          </cell>
          <cell r="F2481">
            <v>16.32</v>
          </cell>
          <cell r="G2481">
            <v>16.32</v>
          </cell>
          <cell r="H2481">
            <v>16.32</v>
          </cell>
          <cell r="I2481">
            <v>16.32</v>
          </cell>
          <cell r="J2481">
            <v>16.32</v>
          </cell>
          <cell r="K2481">
            <v>16.32</v>
          </cell>
          <cell r="L2481">
            <v>16.32</v>
          </cell>
        </row>
        <row r="2483">
          <cell r="A2483">
            <v>2044000863</v>
          </cell>
          <cell r="B2483" t="str">
            <v>SUMINISTRO DE PIEZAS ESPECIALES DE P.V.C.: COPLE  DE REPARACION DE 50 MM. (2") DE DIAMETRO. INCLUYE TODO LO NECESARIO PARA SU CORRECTA EJECUCION.</v>
          </cell>
          <cell r="C2483" t="str">
            <v>PZA</v>
          </cell>
          <cell r="D2483">
            <v>25.92</v>
          </cell>
          <cell r="E2483">
            <v>25.92</v>
          </cell>
          <cell r="F2483">
            <v>25.92</v>
          </cell>
          <cell r="G2483">
            <v>25.92</v>
          </cell>
          <cell r="H2483">
            <v>25.92</v>
          </cell>
          <cell r="I2483">
            <v>25.92</v>
          </cell>
          <cell r="J2483">
            <v>25.92</v>
          </cell>
          <cell r="K2483">
            <v>25.92</v>
          </cell>
          <cell r="L2483">
            <v>25.92</v>
          </cell>
        </row>
        <row r="2485">
          <cell r="A2485">
            <v>2044000873</v>
          </cell>
          <cell r="B2485" t="str">
            <v>SUMINISTRO DE PIEZAS ESPECIALES DE P.V.C.: COPLE DE REPARACION DE 63 MM. (2 1/2") DE DIAMETRO. INCLUYE TODO LO NECESARIO PARA SU CORRECTA EJECUCION.</v>
          </cell>
          <cell r="C2485" t="str">
            <v>PZA</v>
          </cell>
          <cell r="D2485">
            <v>39.94</v>
          </cell>
          <cell r="E2485">
            <v>39.94</v>
          </cell>
          <cell r="F2485">
            <v>39.94</v>
          </cell>
          <cell r="G2485">
            <v>39.94</v>
          </cell>
          <cell r="H2485">
            <v>39.94</v>
          </cell>
          <cell r="I2485">
            <v>39.94</v>
          </cell>
          <cell r="J2485">
            <v>39.94</v>
          </cell>
          <cell r="K2485">
            <v>39.94</v>
          </cell>
          <cell r="L2485">
            <v>39.94</v>
          </cell>
        </row>
        <row r="2487">
          <cell r="A2487">
            <v>2044000883</v>
          </cell>
          <cell r="B2487" t="str">
            <v>SUMINISTRO DE PIEZAS ESPECIALES DE P.V.C.: COPLE  DE REPARACION DE 75 MM. (3") DE DIAMETRO. INCLUYE TODO LO NECESARIO PARA SU CORRECTA EJECUCION.</v>
          </cell>
          <cell r="C2487" t="str">
            <v>PZA</v>
          </cell>
          <cell r="D2487">
            <v>64.319999999999993</v>
          </cell>
          <cell r="E2487">
            <v>64.319999999999993</v>
          </cell>
          <cell r="F2487">
            <v>64.319999999999993</v>
          </cell>
          <cell r="G2487">
            <v>64.319999999999993</v>
          </cell>
          <cell r="H2487">
            <v>64.319999999999993</v>
          </cell>
          <cell r="I2487">
            <v>64.319999999999993</v>
          </cell>
          <cell r="J2487">
            <v>64.319999999999993</v>
          </cell>
          <cell r="K2487">
            <v>64.319999999999993</v>
          </cell>
          <cell r="L2487">
            <v>64.319999999999993</v>
          </cell>
        </row>
        <row r="2489">
          <cell r="A2489">
            <v>2044000893</v>
          </cell>
          <cell r="B2489" t="str">
            <v>SUMINISTRO DE PIEZAS ESPECIALES DE P.V.C.: COPLE DE REPARACION DE 100 MM. (4") DE DIAMETRO. INCLUYE TODO LO NECESARIO PARA SU CORRECTA EJECUCION.</v>
          </cell>
          <cell r="C2489" t="str">
            <v>PZA</v>
          </cell>
          <cell r="D2489">
            <v>139.05000000000001</v>
          </cell>
          <cell r="E2489">
            <v>139.05000000000001</v>
          </cell>
          <cell r="F2489">
            <v>139.05000000000001</v>
          </cell>
          <cell r="G2489">
            <v>139.05000000000001</v>
          </cell>
          <cell r="H2489">
            <v>139.05000000000001</v>
          </cell>
          <cell r="I2489">
            <v>139.05000000000001</v>
          </cell>
          <cell r="J2489">
            <v>139.05000000000001</v>
          </cell>
          <cell r="K2489">
            <v>139.05000000000001</v>
          </cell>
          <cell r="L2489">
            <v>139.05000000000001</v>
          </cell>
        </row>
        <row r="2491">
          <cell r="A2491">
            <v>2044000903</v>
          </cell>
          <cell r="B2491" t="str">
            <v>SUMINISTRO DE PIEZAS ESPECIALES DE P.V.C.: COPLE DE REPARACION DE 150 MM. (6") DE DIAMETRO. INCLUYE TODO LO NECESARIO PARA SU CORRECTA EJECUCION.</v>
          </cell>
          <cell r="C2491" t="str">
            <v>PZA</v>
          </cell>
          <cell r="D2491">
            <v>265.45999999999998</v>
          </cell>
          <cell r="E2491">
            <v>265.45999999999998</v>
          </cell>
          <cell r="F2491">
            <v>265.45999999999998</v>
          </cell>
          <cell r="G2491">
            <v>265.45999999999998</v>
          </cell>
          <cell r="H2491">
            <v>265.45999999999998</v>
          </cell>
          <cell r="I2491">
            <v>265.45999999999998</v>
          </cell>
          <cell r="J2491">
            <v>265.45999999999998</v>
          </cell>
          <cell r="K2491">
            <v>265.45999999999998</v>
          </cell>
          <cell r="L2491">
            <v>265.45999999999998</v>
          </cell>
        </row>
        <row r="2493">
          <cell r="A2493">
            <v>2044000913</v>
          </cell>
          <cell r="B2493" t="str">
            <v>SUMINISTRO DE PIEZAS ESPECIALES DE P.V.C.: COPLE DE REPARACION DE 200 MM. (8") DE DIAMETRO. INCLUYE TODO LO NECESARIO PARA SU CORRECTA EJECUCION.</v>
          </cell>
          <cell r="C2493" t="str">
            <v>PZA</v>
          </cell>
          <cell r="D2493">
            <v>454.32</v>
          </cell>
          <cell r="E2493">
            <v>454.32</v>
          </cell>
          <cell r="F2493">
            <v>454.32</v>
          </cell>
          <cell r="G2493">
            <v>454.32</v>
          </cell>
          <cell r="H2493">
            <v>454.32</v>
          </cell>
          <cell r="I2493">
            <v>454.32</v>
          </cell>
          <cell r="J2493">
            <v>454.32</v>
          </cell>
          <cell r="K2493">
            <v>454.32</v>
          </cell>
          <cell r="L2493">
            <v>454.32</v>
          </cell>
        </row>
        <row r="2495">
          <cell r="A2495">
            <v>2044000923</v>
          </cell>
          <cell r="B2495" t="str">
            <v>SUMINISTRO DE PIEZAS ESPECIALES DE P.V.C: COPLE REPARAC. DE 250 MM. (10") DE DIAMETRO. INCLUYE TODO LO NECESARIO PARA SU CORRECTA EJECUCION.</v>
          </cell>
          <cell r="C2495" t="str">
            <v>PZA</v>
          </cell>
          <cell r="D2495">
            <v>633.01</v>
          </cell>
          <cell r="E2495">
            <v>633.01</v>
          </cell>
          <cell r="F2495">
            <v>633.01</v>
          </cell>
          <cell r="G2495">
            <v>633.01</v>
          </cell>
          <cell r="H2495">
            <v>633.01</v>
          </cell>
          <cell r="I2495">
            <v>633.01</v>
          </cell>
          <cell r="J2495">
            <v>633.01</v>
          </cell>
          <cell r="K2495">
            <v>633.01</v>
          </cell>
          <cell r="L2495">
            <v>633.01</v>
          </cell>
        </row>
        <row r="2497">
          <cell r="A2497">
            <v>2044000933</v>
          </cell>
          <cell r="B2497" t="str">
            <v>SUMINISTRO DE PIEZAS ESPECIALES DE P.V.C: COPLE REPARAC. DE 315 MM. (12") DE DIAMETRO. INCLUYE TODO LO NECESARIO PARA SU CORRECTA EJECUCION.</v>
          </cell>
          <cell r="C2497" t="str">
            <v>PZA</v>
          </cell>
          <cell r="D2497">
            <v>975.42</v>
          </cell>
          <cell r="E2497">
            <v>975.42</v>
          </cell>
          <cell r="F2497">
            <v>975.42</v>
          </cell>
          <cell r="G2497">
            <v>975.42</v>
          </cell>
          <cell r="H2497">
            <v>975.42</v>
          </cell>
          <cell r="I2497">
            <v>975.42</v>
          </cell>
          <cell r="J2497">
            <v>975.42</v>
          </cell>
          <cell r="K2497">
            <v>975.42</v>
          </cell>
          <cell r="L2497">
            <v>975.42</v>
          </cell>
        </row>
        <row r="2499">
          <cell r="A2499">
            <v>2044000973</v>
          </cell>
          <cell r="B2499" t="str">
            <v>SUMINISTRO DE PIEZAS ESPECIALES DE P.V.C: REDUCCION ESPIGA DE 50 X 38 MM. (2" X 1 1\2") DE DIAMETRO INCLUYE TODO LO NECESARIO PARA SU CORRECTA EJECUCION.</v>
          </cell>
          <cell r="C2499" t="str">
            <v>PZA</v>
          </cell>
          <cell r="D2499">
            <v>54.34</v>
          </cell>
          <cell r="E2499">
            <v>54.34</v>
          </cell>
          <cell r="F2499">
            <v>54.34</v>
          </cell>
          <cell r="G2499">
            <v>54.34</v>
          </cell>
          <cell r="H2499">
            <v>54.34</v>
          </cell>
          <cell r="I2499">
            <v>54.34</v>
          </cell>
          <cell r="J2499">
            <v>54.34</v>
          </cell>
          <cell r="K2499">
            <v>54.34</v>
          </cell>
          <cell r="L2499">
            <v>54.34</v>
          </cell>
        </row>
        <row r="2501">
          <cell r="A2501">
            <v>2044000983</v>
          </cell>
          <cell r="B2501" t="str">
            <v>SUMINISTRO DE PIEZAS ESPECIALES DE P.V.C: REDUCCION ESPIGA DE 63 X 50 MM. (2 1/2" X 2") DE DIAMETRO. INCLUYE TODO LO NECESARIO PARA SU CORRECTA EJECUCION.</v>
          </cell>
          <cell r="C2501" t="str">
            <v>PZA</v>
          </cell>
          <cell r="D2501">
            <v>60.38</v>
          </cell>
          <cell r="E2501">
            <v>60.38</v>
          </cell>
          <cell r="F2501">
            <v>60.38</v>
          </cell>
          <cell r="G2501">
            <v>60.38</v>
          </cell>
          <cell r="H2501">
            <v>60.38</v>
          </cell>
          <cell r="I2501">
            <v>60.38</v>
          </cell>
          <cell r="J2501">
            <v>60.38</v>
          </cell>
          <cell r="K2501">
            <v>60.38</v>
          </cell>
          <cell r="L2501">
            <v>60.38</v>
          </cell>
        </row>
        <row r="2503">
          <cell r="A2503">
            <v>2044001003</v>
          </cell>
          <cell r="B2503" t="str">
            <v>SUMINISTRO DE PIEZAS ESPECIALES DE P.V.C: REDUCCION ESPIGA DE 75 X 50 MM. (3" X 2") DE DIA METRO. INCLUYE TODO LO NECESARIO PARA SU CORRECTA EJECUCION.</v>
          </cell>
          <cell r="C2503" t="str">
            <v>PZA</v>
          </cell>
          <cell r="D2503">
            <v>66.08</v>
          </cell>
          <cell r="E2503">
            <v>66.08</v>
          </cell>
          <cell r="F2503">
            <v>66.08</v>
          </cell>
          <cell r="G2503">
            <v>66.08</v>
          </cell>
          <cell r="H2503">
            <v>66.08</v>
          </cell>
          <cell r="I2503">
            <v>66.08</v>
          </cell>
          <cell r="J2503">
            <v>66.08</v>
          </cell>
          <cell r="K2503">
            <v>66.08</v>
          </cell>
          <cell r="L2503">
            <v>66.08</v>
          </cell>
        </row>
        <row r="2505">
          <cell r="A2505">
            <v>2044001013</v>
          </cell>
          <cell r="B2505" t="str">
            <v>SUMINISTRO DE PIEZAS ESPECIALES DE P.V.C: REDUCCION ESPIGA DE 100 X 75 MM. (4" X 3") DE DIA METRO. INCLUYE TODO LO NECESARIO PARA SU CORRECTA EJECUCION.</v>
          </cell>
          <cell r="C2505" t="str">
            <v>PZA</v>
          </cell>
          <cell r="D2505">
            <v>235.77</v>
          </cell>
          <cell r="E2505">
            <v>235.77</v>
          </cell>
          <cell r="F2505">
            <v>235.77</v>
          </cell>
          <cell r="G2505">
            <v>235.77</v>
          </cell>
          <cell r="H2505">
            <v>235.77</v>
          </cell>
          <cell r="I2505">
            <v>235.77</v>
          </cell>
          <cell r="J2505">
            <v>235.77</v>
          </cell>
          <cell r="K2505">
            <v>235.77</v>
          </cell>
          <cell r="L2505">
            <v>235.77</v>
          </cell>
        </row>
        <row r="2507">
          <cell r="A2507">
            <v>2044001033</v>
          </cell>
          <cell r="B2507" t="str">
            <v>SUMINISTRO DE PIEZAS ESPECIALES DE P.V.C: REDUCCION ESPIGA DE 100 X 50 MM. (4" X 2") DE DIAMETRO. INCLUYE TODO LO NECESARIO PARA SU CORRECTA EJECUCION.</v>
          </cell>
          <cell r="C2507" t="str">
            <v>PZA</v>
          </cell>
          <cell r="D2507">
            <v>87.97</v>
          </cell>
          <cell r="E2507">
            <v>87.97</v>
          </cell>
          <cell r="F2507">
            <v>87.97</v>
          </cell>
          <cell r="G2507">
            <v>87.97</v>
          </cell>
          <cell r="H2507">
            <v>87.97</v>
          </cell>
          <cell r="I2507">
            <v>87.97</v>
          </cell>
          <cell r="J2507">
            <v>87.97</v>
          </cell>
          <cell r="K2507">
            <v>87.97</v>
          </cell>
          <cell r="L2507">
            <v>87.97</v>
          </cell>
        </row>
        <row r="2509">
          <cell r="A2509">
            <v>2044001043</v>
          </cell>
          <cell r="B2509" t="str">
            <v>SUMINISTRO DE PIEZAS ESPECIALES DE P.V.C: REDUCCION ESPIGA DE 150 X 100 MM. (6" X 4") DE DIAMETRO. INCLUYE TODO LO NECESARIO PARA SU CORRECTA EJECUCION.</v>
          </cell>
          <cell r="C2509" t="str">
            <v>Pza</v>
          </cell>
          <cell r="D2509">
            <v>278.27999999999997</v>
          </cell>
          <cell r="E2509">
            <v>278.27999999999997</v>
          </cell>
          <cell r="F2509">
            <v>278.27999999999997</v>
          </cell>
          <cell r="G2509">
            <v>278.27999999999997</v>
          </cell>
          <cell r="H2509">
            <v>278.27999999999997</v>
          </cell>
          <cell r="I2509">
            <v>278.27999999999997</v>
          </cell>
          <cell r="J2509">
            <v>278.27999999999997</v>
          </cell>
          <cell r="K2509">
            <v>278.27999999999997</v>
          </cell>
          <cell r="L2509">
            <v>278.27999999999997</v>
          </cell>
        </row>
        <row r="2511">
          <cell r="A2511">
            <v>2044001063</v>
          </cell>
          <cell r="B2511" t="str">
            <v>SUMINISTRO DE PIEZAS ESPECIALES DE P.V.C: REDUCCION ESPIGA DE 200 X 150 MM. (8"X 6") DE DIAMETRO. INCLUYE TODO LO NECESARIO PARA SU CORRECTA EJECUCION.</v>
          </cell>
          <cell r="C2511" t="str">
            <v>PZA</v>
          </cell>
          <cell r="D2511">
            <v>451.85</v>
          </cell>
          <cell r="E2511">
            <v>451.85</v>
          </cell>
          <cell r="F2511">
            <v>451.85</v>
          </cell>
          <cell r="G2511">
            <v>451.85</v>
          </cell>
          <cell r="H2511">
            <v>451.85</v>
          </cell>
          <cell r="I2511">
            <v>451.85</v>
          </cell>
          <cell r="J2511">
            <v>451.85</v>
          </cell>
          <cell r="K2511">
            <v>451.85</v>
          </cell>
          <cell r="L2511">
            <v>451.85</v>
          </cell>
        </row>
        <row r="2513">
          <cell r="A2513">
            <v>2044001143</v>
          </cell>
          <cell r="B2513" t="str">
            <v>SUMINISTRO DE PIEZAS ESPECIALES DE P.V.C.: REDUCCION CAMPANA DE 50 X 38 MM. (2" X 1 1/2") DE DIAMETRO. INCLUYE TODO LO NECESARIO PARA SU CORRECTA EJECUCION.</v>
          </cell>
          <cell r="C2513" t="str">
            <v>PZA</v>
          </cell>
          <cell r="D2513">
            <v>55.1</v>
          </cell>
          <cell r="E2513">
            <v>55.1</v>
          </cell>
          <cell r="F2513">
            <v>55.1</v>
          </cell>
          <cell r="G2513">
            <v>55.1</v>
          </cell>
          <cell r="H2513">
            <v>55.1</v>
          </cell>
          <cell r="I2513">
            <v>55.1</v>
          </cell>
          <cell r="J2513">
            <v>55.1</v>
          </cell>
          <cell r="K2513">
            <v>55.1</v>
          </cell>
          <cell r="L2513">
            <v>55.1</v>
          </cell>
        </row>
        <row r="2515">
          <cell r="A2515">
            <v>2044001153</v>
          </cell>
          <cell r="B2515" t="str">
            <v>SUMINISTRO DE PIEZAS ESPECIALES DE P.V.C.: REDUCCION CAMPANA DE 60MM X 50 MM. (2 1/2" X 2") DE DIAMETRO. INCLUYE TODO LO NECESARIO PARA SU CORRECTA EJECUCION.</v>
          </cell>
          <cell r="C2515" t="str">
            <v>PZA</v>
          </cell>
          <cell r="D2515">
            <v>91.75</v>
          </cell>
          <cell r="E2515">
            <v>91.75</v>
          </cell>
          <cell r="F2515">
            <v>91.75</v>
          </cell>
          <cell r="G2515">
            <v>91.75</v>
          </cell>
          <cell r="H2515">
            <v>91.75</v>
          </cell>
          <cell r="I2515">
            <v>91.75</v>
          </cell>
          <cell r="J2515">
            <v>91.75</v>
          </cell>
          <cell r="K2515">
            <v>91.75</v>
          </cell>
          <cell r="L2515">
            <v>91.75</v>
          </cell>
        </row>
        <row r="2517">
          <cell r="A2517">
            <v>2044001163</v>
          </cell>
          <cell r="B2517" t="str">
            <v>SUMINISTRO DE PIEZAS ESPECIALES DE P.V.C.: REDUCCION CAMPANA DE 75MM X 50 MM. (3" X 2") DE DIAMETRO. INCLUYE TODO LO NECESARIO PARA SU CORRECTA EJECUCION.</v>
          </cell>
          <cell r="C2517" t="str">
            <v>PZA</v>
          </cell>
          <cell r="D2517">
            <v>63.41</v>
          </cell>
          <cell r="E2517">
            <v>63.41</v>
          </cell>
          <cell r="F2517">
            <v>63.41</v>
          </cell>
          <cell r="G2517">
            <v>63.41</v>
          </cell>
          <cell r="H2517">
            <v>63.41</v>
          </cell>
          <cell r="I2517">
            <v>63.41</v>
          </cell>
          <cell r="J2517">
            <v>63.41</v>
          </cell>
          <cell r="K2517">
            <v>63.41</v>
          </cell>
          <cell r="L2517">
            <v>63.41</v>
          </cell>
        </row>
        <row r="2519">
          <cell r="A2519">
            <v>2044001173</v>
          </cell>
          <cell r="B2519" t="str">
            <v>SUMINISTRO DE PIEZAS ESPECIALES DE P.V.C.: REDUCCION CAMPANA DE 75MM X 63 MM. (3" X 2 1/2") DE DIAMETRO. INCLUYE TODO LO NECESARIO PARA SU CORRECTA EJECUCION.</v>
          </cell>
          <cell r="C2519" t="str">
            <v>PZA</v>
          </cell>
          <cell r="D2519">
            <v>126.89</v>
          </cell>
          <cell r="E2519">
            <v>126.89</v>
          </cell>
          <cell r="F2519">
            <v>126.89</v>
          </cell>
          <cell r="G2519">
            <v>126.89</v>
          </cell>
          <cell r="H2519">
            <v>126.89</v>
          </cell>
          <cell r="I2519">
            <v>126.89</v>
          </cell>
          <cell r="J2519">
            <v>126.89</v>
          </cell>
          <cell r="K2519">
            <v>126.89</v>
          </cell>
          <cell r="L2519">
            <v>126.89</v>
          </cell>
        </row>
        <row r="2521">
          <cell r="A2521">
            <v>2044001183</v>
          </cell>
          <cell r="B2521" t="str">
            <v>SUMINISTRO DE PIEZAS ESPECIALES DE P.V.C.: REDUCCION CAMPANA DE 100MM X 75 MM. (4" X 3") DE DIAMETRO. INCLUYE TODO LO NECESARIO PARA SU CORRECTA EJECUCION.</v>
          </cell>
          <cell r="C2521" t="str">
            <v>PZA</v>
          </cell>
          <cell r="D2521">
            <v>117.36</v>
          </cell>
          <cell r="E2521">
            <v>117.36</v>
          </cell>
          <cell r="F2521">
            <v>117.36</v>
          </cell>
          <cell r="G2521">
            <v>117.36</v>
          </cell>
          <cell r="H2521">
            <v>117.36</v>
          </cell>
          <cell r="I2521">
            <v>117.36</v>
          </cell>
          <cell r="J2521">
            <v>117.36</v>
          </cell>
          <cell r="K2521">
            <v>117.36</v>
          </cell>
          <cell r="L2521">
            <v>117.36</v>
          </cell>
        </row>
        <row r="2523">
          <cell r="A2523">
            <v>2044001193</v>
          </cell>
          <cell r="B2523" t="str">
            <v>SUMINISTRO DE PIEZAS ESPECIALES DE P.V.C.: REDUCCION CAMPANA DE 100MMX 60 MM. (4" X 2 1/2") DE DIAMETRO. INCLUYE TODO LO NECESARIO PARA SU CORRECTA EJECUCION.</v>
          </cell>
          <cell r="C2523" t="str">
            <v>PZA</v>
          </cell>
          <cell r="D2523">
            <v>89.86</v>
          </cell>
          <cell r="E2523">
            <v>89.86</v>
          </cell>
          <cell r="F2523">
            <v>89.86</v>
          </cell>
          <cell r="G2523">
            <v>89.86</v>
          </cell>
          <cell r="H2523">
            <v>89.86</v>
          </cell>
          <cell r="I2523">
            <v>89.86</v>
          </cell>
          <cell r="J2523">
            <v>89.86</v>
          </cell>
          <cell r="K2523">
            <v>89.86</v>
          </cell>
          <cell r="L2523">
            <v>89.86</v>
          </cell>
        </row>
        <row r="2525">
          <cell r="A2525">
            <v>2044001203</v>
          </cell>
          <cell r="B2525" t="str">
            <v>SUMINISTRO DE PIEZAS ESPECIALES DE P.V.C: REDUCCION CAMPANA DE 100 X 50 MM. (4" X 2") DE DIAMETRO. INCLUYE TODO LO NECESARIO PARA SU CORRECTA EJECUCION.</v>
          </cell>
          <cell r="C2525" t="str">
            <v>PZA</v>
          </cell>
          <cell r="D2525">
            <v>89.86</v>
          </cell>
          <cell r="E2525">
            <v>89.86</v>
          </cell>
          <cell r="F2525">
            <v>89.86</v>
          </cell>
          <cell r="G2525">
            <v>89.86</v>
          </cell>
          <cell r="H2525">
            <v>89.86</v>
          </cell>
          <cell r="I2525">
            <v>89.86</v>
          </cell>
          <cell r="J2525">
            <v>89.86</v>
          </cell>
          <cell r="K2525">
            <v>89.86</v>
          </cell>
          <cell r="L2525">
            <v>89.86</v>
          </cell>
        </row>
        <row r="2527">
          <cell r="A2527">
            <v>2044001213</v>
          </cell>
          <cell r="B2527" t="str">
            <v>SUMINISTRO DE PIEZAS ESPECIALES DE P.V.C.: REDUCCION CAMPANA DE 150 MM X 100 MM. (6" X 4") DE DIAMETRO. INCLUYE TODO LO NECESARIO PARA SU CORRECTA EJECUCION.</v>
          </cell>
          <cell r="C2527" t="str">
            <v>PZA</v>
          </cell>
          <cell r="D2527">
            <v>270.52999999999997</v>
          </cell>
          <cell r="E2527">
            <v>270.52999999999997</v>
          </cell>
          <cell r="F2527">
            <v>270.52999999999997</v>
          </cell>
          <cell r="G2527">
            <v>270.52999999999997</v>
          </cell>
          <cell r="H2527">
            <v>270.52999999999997</v>
          </cell>
          <cell r="I2527">
            <v>270.52999999999997</v>
          </cell>
          <cell r="J2527">
            <v>270.52999999999997</v>
          </cell>
          <cell r="K2527">
            <v>270.52999999999997</v>
          </cell>
          <cell r="L2527">
            <v>270.52999999999997</v>
          </cell>
        </row>
        <row r="2529">
          <cell r="A2529">
            <v>2044001223</v>
          </cell>
          <cell r="B2529" t="str">
            <v>SUMINISTRO DE PIEZAS ESPECIALES DE P.V.C.: REDUCCION CAMPANA DE 200MM  X 150 MM. (8" X 6") DE DIAMETRO. INCLUYE TODO LO NECESARIO PARA SU CORRECTA EJECUCION.</v>
          </cell>
          <cell r="C2529" t="str">
            <v>PZA</v>
          </cell>
          <cell r="D2529">
            <v>452.74</v>
          </cell>
          <cell r="E2529">
            <v>452.74</v>
          </cell>
          <cell r="F2529">
            <v>452.74</v>
          </cell>
          <cell r="G2529">
            <v>452.74</v>
          </cell>
          <cell r="H2529">
            <v>452.74</v>
          </cell>
          <cell r="I2529">
            <v>452.74</v>
          </cell>
          <cell r="J2529">
            <v>452.74</v>
          </cell>
          <cell r="K2529">
            <v>452.74</v>
          </cell>
          <cell r="L2529">
            <v>452.74</v>
          </cell>
        </row>
        <row r="2531">
          <cell r="A2531">
            <v>2044001303</v>
          </cell>
          <cell r="B2531" t="str">
            <v>SUMINISTRO DE PIEZAS ESPECIALES DE P.V.C.: EXTREMIDAD ESPIGA DE 38 MM. (1 1/2") DE DIAMETRO INCLUYE TODO LO NECESARIO PARA SU CORRECTA EJECUCION.</v>
          </cell>
          <cell r="C2531" t="str">
            <v>PZA</v>
          </cell>
          <cell r="D2531">
            <v>121.27</v>
          </cell>
          <cell r="E2531">
            <v>121.27</v>
          </cell>
          <cell r="F2531">
            <v>121.27</v>
          </cell>
          <cell r="G2531">
            <v>121.27</v>
          </cell>
          <cell r="H2531">
            <v>121.27</v>
          </cell>
          <cell r="I2531">
            <v>121.27</v>
          </cell>
          <cell r="J2531">
            <v>121.27</v>
          </cell>
          <cell r="K2531">
            <v>121.27</v>
          </cell>
          <cell r="L2531">
            <v>121.27</v>
          </cell>
        </row>
        <row r="2533">
          <cell r="A2533">
            <v>2044001313</v>
          </cell>
          <cell r="B2533" t="str">
            <v>SUMINISTRO DE PIEZAS ESPECIALES DE P.V.C.: EXTREMIDAD ESPIGA DE 50 MM. (2") DE DIAMETRO. INCLUYE TODO LO NECESARIO PARA SU CORRECTA EJECUCION.</v>
          </cell>
          <cell r="C2533" t="str">
            <v>PZA</v>
          </cell>
          <cell r="D2533">
            <v>121.27</v>
          </cell>
          <cell r="E2533">
            <v>121.27</v>
          </cell>
          <cell r="F2533">
            <v>121.27</v>
          </cell>
          <cell r="G2533">
            <v>121.27</v>
          </cell>
          <cell r="H2533">
            <v>121.27</v>
          </cell>
          <cell r="I2533">
            <v>121.27</v>
          </cell>
          <cell r="J2533">
            <v>121.27</v>
          </cell>
          <cell r="K2533">
            <v>121.27</v>
          </cell>
          <cell r="L2533">
            <v>121.27</v>
          </cell>
        </row>
        <row r="2535">
          <cell r="A2535">
            <v>2044001323</v>
          </cell>
          <cell r="B2535" t="str">
            <v>SUMINISTRO DE PIEZAS ESPECIALES DE P.V.C.: EXTREMIDAD ESPIGA DE 60 MM. (2 1/2") DE DIAMETRO. INCLUYE TODO LO NECESARIO PARA SU CORRECTA EJECUCION.</v>
          </cell>
          <cell r="C2535" t="str">
            <v>PZA</v>
          </cell>
          <cell r="D2535">
            <v>272.29000000000002</v>
          </cell>
          <cell r="E2535">
            <v>272.29000000000002</v>
          </cell>
          <cell r="F2535">
            <v>272.29000000000002</v>
          </cell>
          <cell r="G2535">
            <v>272.29000000000002</v>
          </cell>
          <cell r="H2535">
            <v>272.29000000000002</v>
          </cell>
          <cell r="I2535">
            <v>272.29000000000002</v>
          </cell>
          <cell r="J2535">
            <v>272.29000000000002</v>
          </cell>
          <cell r="K2535">
            <v>272.29000000000002</v>
          </cell>
          <cell r="L2535">
            <v>272.29000000000002</v>
          </cell>
        </row>
        <row r="2537">
          <cell r="A2537">
            <v>2044001333</v>
          </cell>
          <cell r="B2537" t="str">
            <v>SUMINISTRO DE PIEZAS ESPECIALES DE P.V.C.: EXTREMIDAD ESPIGA DE 75 MM. (3") DE DIAMETRO. INCLUYE TODO LO NECESARIO PARA SU CORRECTA EJECUCION.</v>
          </cell>
          <cell r="C2537" t="str">
            <v>PZA</v>
          </cell>
          <cell r="D2537">
            <v>170.21</v>
          </cell>
          <cell r="E2537">
            <v>170.21</v>
          </cell>
          <cell r="F2537">
            <v>170.21</v>
          </cell>
          <cell r="G2537">
            <v>170.21</v>
          </cell>
          <cell r="H2537">
            <v>170.21</v>
          </cell>
          <cell r="I2537">
            <v>170.21</v>
          </cell>
          <cell r="J2537">
            <v>170.21</v>
          </cell>
          <cell r="K2537">
            <v>170.21</v>
          </cell>
          <cell r="L2537">
            <v>170.21</v>
          </cell>
        </row>
        <row r="2539">
          <cell r="A2539">
            <v>2044001343</v>
          </cell>
          <cell r="B2539" t="str">
            <v>SUMINISTRO DE PIEZAS ESPECIALES DE P.V.C.: EXTREMIDAD ESPIGA DE 100 MM. (4") DE DIAMETRO. INCLUYE TODO LO NECESARIO PARA SU CORRECTA EJECUCION.</v>
          </cell>
          <cell r="C2539" t="str">
            <v>PZA</v>
          </cell>
          <cell r="D2539">
            <v>253.56</v>
          </cell>
          <cell r="E2539">
            <v>253.56</v>
          </cell>
          <cell r="F2539">
            <v>253.56</v>
          </cell>
          <cell r="G2539">
            <v>253.56</v>
          </cell>
          <cell r="H2539">
            <v>253.56</v>
          </cell>
          <cell r="I2539">
            <v>253.56</v>
          </cell>
          <cell r="J2539">
            <v>253.56</v>
          </cell>
          <cell r="K2539">
            <v>253.56</v>
          </cell>
          <cell r="L2539">
            <v>253.56</v>
          </cell>
        </row>
        <row r="2541">
          <cell r="A2541">
            <v>2044001353</v>
          </cell>
          <cell r="B2541" t="str">
            <v>SUMINISTRO DE PIEZAS ESPECIALES DE P.V.C.: EXTREMIDAD ESPIGA DE 150 MM. (6") DE DIAMETRO. INCLUYE TODO LO NECESARIO PARA SU CORRECTA EJECUCION.</v>
          </cell>
          <cell r="C2541" t="str">
            <v>PZA</v>
          </cell>
          <cell r="D2541">
            <v>654.28</v>
          </cell>
          <cell r="E2541">
            <v>654.28</v>
          </cell>
          <cell r="F2541">
            <v>654.28</v>
          </cell>
          <cell r="G2541">
            <v>654.28</v>
          </cell>
          <cell r="H2541">
            <v>654.28</v>
          </cell>
          <cell r="I2541">
            <v>654.28</v>
          </cell>
          <cell r="J2541">
            <v>654.28</v>
          </cell>
          <cell r="K2541">
            <v>654.28</v>
          </cell>
          <cell r="L2541">
            <v>654.28</v>
          </cell>
        </row>
        <row r="2543">
          <cell r="A2543">
            <v>2044001363</v>
          </cell>
          <cell r="B2543" t="str">
            <v>SUMINISTRO DE PIEZAS ESPECIALES DE P.V.C.: EXTREMIDAD ESPIGA DE 200 MM. (8") DE DIAMETRO. INCLUYE TODO LO NECESARIO PARA SU CORRECTA EJECUCION.</v>
          </cell>
          <cell r="C2543" t="str">
            <v>PZA</v>
          </cell>
          <cell r="D2543">
            <v>1772.51</v>
          </cell>
          <cell r="E2543">
            <v>1772.51</v>
          </cell>
          <cell r="F2543">
            <v>1772.51</v>
          </cell>
          <cell r="G2543">
            <v>1772.51</v>
          </cell>
          <cell r="H2543">
            <v>1772.51</v>
          </cell>
          <cell r="I2543">
            <v>1772.51</v>
          </cell>
          <cell r="J2543">
            <v>1772.51</v>
          </cell>
          <cell r="K2543">
            <v>1772.51</v>
          </cell>
          <cell r="L2543">
            <v>1772.51</v>
          </cell>
        </row>
        <row r="2545">
          <cell r="A2545">
            <v>2044001373</v>
          </cell>
          <cell r="B2545" t="str">
            <v>SUMINISTRO DE PIEZAS ESPECIALES DE P.V.C: EXTREMIDAD ESPIGA DE 250 MM. (10") DE DIAMETRO. INCLUYE TODO LO NECESARIO PARA SU CORRECTA EJECUCION.</v>
          </cell>
          <cell r="C2545" t="str">
            <v>PZA</v>
          </cell>
          <cell r="D2545">
            <v>2124.75</v>
          </cell>
          <cell r="E2545">
            <v>2124.75</v>
          </cell>
          <cell r="F2545">
            <v>2124.75</v>
          </cell>
          <cell r="G2545">
            <v>2124.75</v>
          </cell>
          <cell r="H2545">
            <v>2124.75</v>
          </cell>
          <cell r="I2545">
            <v>2124.75</v>
          </cell>
          <cell r="J2545">
            <v>2124.75</v>
          </cell>
          <cell r="K2545">
            <v>2124.75</v>
          </cell>
          <cell r="L2545">
            <v>2124.75</v>
          </cell>
        </row>
        <row r="2547">
          <cell r="A2547">
            <v>2044001383</v>
          </cell>
          <cell r="B2547" t="str">
            <v>SUMINISTRO DE PIEZAS ESPECIALES DE P.V.C: EXTREMIDAD ESPIGA DE 315 MM. (12") DE DIAMETRO. INCLUYE TODO LO NECESARIO PARA SU CORRECTA EJECUCION.</v>
          </cell>
          <cell r="C2547" t="str">
            <v>PZA</v>
          </cell>
          <cell r="D2547">
            <v>2445.15</v>
          </cell>
          <cell r="E2547">
            <v>2445.15</v>
          </cell>
          <cell r="F2547">
            <v>2445.15</v>
          </cell>
          <cell r="G2547">
            <v>2445.15</v>
          </cell>
          <cell r="H2547">
            <v>2445.15</v>
          </cell>
          <cell r="I2547">
            <v>2445.15</v>
          </cell>
          <cell r="J2547">
            <v>2445.15</v>
          </cell>
          <cell r="K2547">
            <v>2445.15</v>
          </cell>
          <cell r="L2547">
            <v>2445.15</v>
          </cell>
        </row>
        <row r="2549">
          <cell r="A2549">
            <v>2044001413</v>
          </cell>
          <cell r="B2549" t="str">
            <v>SUMINISTRO DE PIEZAS ESPECIALES DE P.V.C.: EXTREMIDAD CAMPANA DE 38 MM. (1 1/2") DE DIAMETRO. INCLUYE TODO LO NECESARIO PARA SU CORRECTA EJECUCION.</v>
          </cell>
          <cell r="C2549" t="str">
            <v>PZA</v>
          </cell>
          <cell r="D2549">
            <v>131.31</v>
          </cell>
          <cell r="E2549">
            <v>131.31</v>
          </cell>
          <cell r="F2549">
            <v>131.31</v>
          </cell>
          <cell r="G2549">
            <v>131.31</v>
          </cell>
          <cell r="H2549">
            <v>131.31</v>
          </cell>
          <cell r="I2549">
            <v>131.31</v>
          </cell>
          <cell r="J2549">
            <v>131.31</v>
          </cell>
          <cell r="K2549">
            <v>131.31</v>
          </cell>
          <cell r="L2549">
            <v>131.31</v>
          </cell>
        </row>
        <row r="2551">
          <cell r="A2551">
            <v>2044001423</v>
          </cell>
          <cell r="B2551" t="str">
            <v>SUMINISTRO DE PIEZAS ESPECIALES DE P.V.C.: EXTREMIDAD CAMPANA DE 50 MM. (2") DE DIAMETRO. INCLUYE TODO LO NECESARIO PARA SU CORRECTA EJECUCION.</v>
          </cell>
          <cell r="C2551" t="str">
            <v>PZA</v>
          </cell>
          <cell r="D2551">
            <v>131.31</v>
          </cell>
          <cell r="E2551">
            <v>131.31</v>
          </cell>
          <cell r="F2551">
            <v>131.31</v>
          </cell>
          <cell r="G2551">
            <v>131.31</v>
          </cell>
          <cell r="H2551">
            <v>131.31</v>
          </cell>
          <cell r="I2551">
            <v>131.31</v>
          </cell>
          <cell r="J2551">
            <v>131.31</v>
          </cell>
          <cell r="K2551">
            <v>131.31</v>
          </cell>
          <cell r="L2551">
            <v>131.31</v>
          </cell>
        </row>
        <row r="2553">
          <cell r="A2553">
            <v>2044001433</v>
          </cell>
          <cell r="B2553" t="str">
            <v>SUMINISTRO DE PIEZAS ESPECIALES DE P.V.C.: EXTREMIDAD CAMPANA DE 63 MM. (2 1/2") DE DIAMETRO. INCLUYE TODO LO NECESARIO PARA SU CORRECTA EJECUCION.</v>
          </cell>
          <cell r="C2553" t="str">
            <v>PZA</v>
          </cell>
          <cell r="D2553">
            <v>285.24</v>
          </cell>
          <cell r="E2553">
            <v>285.24</v>
          </cell>
          <cell r="F2553">
            <v>285.24</v>
          </cell>
          <cell r="G2553">
            <v>285.24</v>
          </cell>
          <cell r="H2553">
            <v>285.24</v>
          </cell>
          <cell r="I2553">
            <v>285.24</v>
          </cell>
          <cell r="J2553">
            <v>285.24</v>
          </cell>
          <cell r="K2553">
            <v>285.24</v>
          </cell>
          <cell r="L2553">
            <v>285.24</v>
          </cell>
        </row>
        <row r="2555">
          <cell r="A2555">
            <v>2044001443</v>
          </cell>
          <cell r="B2555" t="str">
            <v>SUMINISTRO DE PIEZAS ESPECIALES DE P.V.C.: EXTREMIDAD CAMPANA DE 75 MM. (3") DE DIAMETRO. INCLUYE TODO LO NECESARIO PARA SU CORRECTA EJECUCION.</v>
          </cell>
          <cell r="C2555" t="str">
            <v>PZA</v>
          </cell>
          <cell r="D2555">
            <v>187.7</v>
          </cell>
          <cell r="E2555">
            <v>187.7</v>
          </cell>
          <cell r="F2555">
            <v>187.7</v>
          </cell>
          <cell r="G2555">
            <v>187.7</v>
          </cell>
          <cell r="H2555">
            <v>187.7</v>
          </cell>
          <cell r="I2555">
            <v>187.7</v>
          </cell>
          <cell r="J2555">
            <v>187.7</v>
          </cell>
          <cell r="K2555">
            <v>187.7</v>
          </cell>
          <cell r="L2555">
            <v>187.7</v>
          </cell>
        </row>
        <row r="2557">
          <cell r="A2557">
            <v>2044001453</v>
          </cell>
          <cell r="B2557" t="str">
            <v>SUMINISTRO DE PIEZAS ESPECIALES DE P.V.C.: EXTREMIDAD CAMPANA DE 100 MM. (4") DE DIAMETRO. INCLUYE TODO LO NECESARIO PARA SU CORRECTA EJECUCION.</v>
          </cell>
          <cell r="C2557" t="str">
            <v>PZA</v>
          </cell>
          <cell r="D2557">
            <v>279.97000000000003</v>
          </cell>
          <cell r="E2557">
            <v>279.97000000000003</v>
          </cell>
          <cell r="F2557">
            <v>279.97000000000003</v>
          </cell>
          <cell r="G2557">
            <v>279.97000000000003</v>
          </cell>
          <cell r="H2557">
            <v>279.97000000000003</v>
          </cell>
          <cell r="I2557">
            <v>279.97000000000003</v>
          </cell>
          <cell r="J2557">
            <v>279.97000000000003</v>
          </cell>
          <cell r="K2557">
            <v>279.97000000000003</v>
          </cell>
          <cell r="L2557">
            <v>279.97000000000003</v>
          </cell>
        </row>
        <row r="2559">
          <cell r="A2559">
            <v>2044001463</v>
          </cell>
          <cell r="B2559" t="str">
            <v>SUMINISTRO DE PIEZAS ESPECIALES DE P.V.C.: EXTREMIDAD CAMPANA DE 150 MM. (6") DE DIAMETRO. INCLUYE TODO LO NECESARIO PARA SU CORRECTA EJECUCION.</v>
          </cell>
          <cell r="C2559" t="str">
            <v>PZA</v>
          </cell>
          <cell r="D2559">
            <v>697.7</v>
          </cell>
          <cell r="E2559">
            <v>697.7</v>
          </cell>
          <cell r="F2559">
            <v>697.7</v>
          </cell>
          <cell r="G2559">
            <v>697.7</v>
          </cell>
          <cell r="H2559">
            <v>697.7</v>
          </cell>
          <cell r="I2559">
            <v>697.7</v>
          </cell>
          <cell r="J2559">
            <v>697.7</v>
          </cell>
          <cell r="K2559">
            <v>697.7</v>
          </cell>
          <cell r="L2559">
            <v>697.7</v>
          </cell>
        </row>
        <row r="2561">
          <cell r="A2561">
            <v>2044001473</v>
          </cell>
          <cell r="B2561" t="str">
            <v>SUMINISTRO DE PIEZAS ESPECIALES DE P.V.C.: EXTREMIDAD CAMPANA DE 200 MM. (8") DE DIAMETRO. INCLUYE TODO LO NECESARIO PARA SU CORRECTA EJECUCION.</v>
          </cell>
          <cell r="C2561" t="str">
            <v>PZA</v>
          </cell>
          <cell r="D2561">
            <v>1131.1300000000001</v>
          </cell>
          <cell r="E2561">
            <v>1131.1300000000001</v>
          </cell>
          <cell r="F2561">
            <v>1131.1300000000001</v>
          </cell>
          <cell r="G2561">
            <v>1131.1300000000001</v>
          </cell>
          <cell r="H2561">
            <v>1131.1300000000001</v>
          </cell>
          <cell r="I2561">
            <v>1131.1300000000001</v>
          </cell>
          <cell r="J2561">
            <v>1131.1300000000001</v>
          </cell>
          <cell r="K2561">
            <v>1131.1300000000001</v>
          </cell>
          <cell r="L2561">
            <v>1131.1300000000001</v>
          </cell>
        </row>
        <row r="2563">
          <cell r="A2563">
            <v>2044001483</v>
          </cell>
          <cell r="B2563" t="str">
            <v>SUMINISTRO DE PIEZAS ESPECIALES DE P.V.C: EXTREMIDAD CAMPANA DE 250 MM. (10") DE DIAMETRO. INCLUYE TODO LO NECESARIO PARA SU CORRECTA EJECUCION.</v>
          </cell>
          <cell r="C2563" t="str">
            <v>PZA</v>
          </cell>
          <cell r="D2563">
            <v>2249.37</v>
          </cell>
          <cell r="E2563">
            <v>2249.37</v>
          </cell>
          <cell r="F2563">
            <v>2249.37</v>
          </cell>
          <cell r="G2563">
            <v>2249.37</v>
          </cell>
          <cell r="H2563">
            <v>2249.37</v>
          </cell>
          <cell r="I2563">
            <v>2249.37</v>
          </cell>
          <cell r="J2563">
            <v>2249.37</v>
          </cell>
          <cell r="K2563">
            <v>2249.37</v>
          </cell>
          <cell r="L2563">
            <v>2249.37</v>
          </cell>
        </row>
        <row r="2565">
          <cell r="A2565">
            <v>2044001493</v>
          </cell>
          <cell r="B2565" t="str">
            <v>SUMINISTRO DE PIEZAS ESPECIALES DE P.V.C: EXTREMIDAD CAMPANA DE 315 MM. (12") DE DIAMETRO. INCLUYE TODO LO NECESARIO PARA SU CORRECTA EJECUCION.</v>
          </cell>
          <cell r="C2565" t="str">
            <v>PZA</v>
          </cell>
          <cell r="D2565">
            <v>2647.04</v>
          </cell>
          <cell r="E2565">
            <v>2647.04</v>
          </cell>
          <cell r="F2565">
            <v>2647.04</v>
          </cell>
          <cell r="G2565">
            <v>2647.04</v>
          </cell>
          <cell r="H2565">
            <v>2647.04</v>
          </cell>
          <cell r="I2565">
            <v>2647.04</v>
          </cell>
          <cell r="J2565">
            <v>2647.04</v>
          </cell>
          <cell r="K2565">
            <v>2647.04</v>
          </cell>
          <cell r="L2565">
            <v>2647.04</v>
          </cell>
        </row>
        <row r="2567">
          <cell r="A2567">
            <v>2044001523</v>
          </cell>
          <cell r="B2567" t="str">
            <v>SUMINISTRO DE PIEZAS ESPECIALES DE P.V.C.: ADAPTADOR ESPIGA DE 38 MM. (1 1/2") DE DIAMETRO. INCLUYE TODO LO NECESARIO PARA SU CORRECTA EJECUCION.</v>
          </cell>
          <cell r="C2567" t="str">
            <v>PZA</v>
          </cell>
          <cell r="D2567">
            <v>23.61</v>
          </cell>
          <cell r="E2567">
            <v>23.61</v>
          </cell>
          <cell r="F2567">
            <v>23.61</v>
          </cell>
          <cell r="G2567">
            <v>23.61</v>
          </cell>
          <cell r="H2567">
            <v>23.61</v>
          </cell>
          <cell r="I2567">
            <v>23.61</v>
          </cell>
          <cell r="J2567">
            <v>23.61</v>
          </cell>
          <cell r="K2567">
            <v>23.61</v>
          </cell>
          <cell r="L2567">
            <v>23.61</v>
          </cell>
        </row>
        <row r="2569">
          <cell r="A2569">
            <v>2044001533</v>
          </cell>
          <cell r="B2569" t="str">
            <v>SUMINISTRO DE PIEZAS ESPECIALES DE P.V.C.: ADAPTADOR ESPIGA DE 50 MM. (2") DE DIAMETRO. INCLUYE TODO LO NECESARIO PARA SU CORRECTA EJECUCION.</v>
          </cell>
          <cell r="C2569" t="str">
            <v>PZA</v>
          </cell>
          <cell r="D2569">
            <v>36.99</v>
          </cell>
          <cell r="E2569">
            <v>36.99</v>
          </cell>
          <cell r="F2569">
            <v>36.99</v>
          </cell>
          <cell r="G2569">
            <v>36.99</v>
          </cell>
          <cell r="H2569">
            <v>36.99</v>
          </cell>
          <cell r="I2569">
            <v>36.99</v>
          </cell>
          <cell r="J2569">
            <v>36.99</v>
          </cell>
          <cell r="K2569">
            <v>36.99</v>
          </cell>
          <cell r="L2569">
            <v>36.99</v>
          </cell>
        </row>
        <row r="2571">
          <cell r="A2571">
            <v>2044001543</v>
          </cell>
          <cell r="B2571" t="str">
            <v>SUMINISTRO DE PIEZAS ESPECIALES DE P.V.C.: ADAPTADOR ESPIGA DE 60 MM. (2 1/2") DE DIAMETRO. INCLUYE TODO LO NECESARIO PARA SU CORRECTA EJECUCION.</v>
          </cell>
          <cell r="C2571" t="str">
            <v>PZA</v>
          </cell>
          <cell r="D2571">
            <v>69.5</v>
          </cell>
          <cell r="E2571">
            <v>69.5</v>
          </cell>
          <cell r="F2571">
            <v>69.5</v>
          </cell>
          <cell r="G2571">
            <v>69.5</v>
          </cell>
          <cell r="H2571">
            <v>69.5</v>
          </cell>
          <cell r="I2571">
            <v>69.5</v>
          </cell>
          <cell r="J2571">
            <v>69.5</v>
          </cell>
          <cell r="K2571">
            <v>69.5</v>
          </cell>
          <cell r="L2571">
            <v>69.5</v>
          </cell>
        </row>
        <row r="2573">
          <cell r="A2573">
            <v>2044001553</v>
          </cell>
          <cell r="B2573" t="str">
            <v>SUMINISTRO DE PIEZAS ESPECIALES DE P.V.C.: ADAPTADOR ESPIGA DE 75 MM. (3") DE DIAMETRO. INCLUYE TODO LO NECESARIO PARA SU CORRECTA EJECUCION.</v>
          </cell>
          <cell r="C2573" t="str">
            <v>PZA</v>
          </cell>
          <cell r="D2573">
            <v>92.09</v>
          </cell>
          <cell r="E2573">
            <v>92.09</v>
          </cell>
          <cell r="F2573">
            <v>92.09</v>
          </cell>
          <cell r="G2573">
            <v>92.09</v>
          </cell>
          <cell r="H2573">
            <v>92.09</v>
          </cell>
          <cell r="I2573">
            <v>92.09</v>
          </cell>
          <cell r="J2573">
            <v>92.09</v>
          </cell>
          <cell r="K2573">
            <v>92.09</v>
          </cell>
          <cell r="L2573">
            <v>92.09</v>
          </cell>
        </row>
        <row r="2575">
          <cell r="A2575">
            <v>2044001563</v>
          </cell>
          <cell r="B2575" t="str">
            <v>SUMINISTRO DE PIEZAS ESPECIALES DE P.V.C.: ADAPTADOR ESPIGA DE 100 MM. (4") DE DIAMETRO. INCLUYE TODO LO NECESARIO PARA SU CORRECTA EJECUCION.</v>
          </cell>
          <cell r="C2575" t="str">
            <v>PZA</v>
          </cell>
          <cell r="D2575">
            <v>143.83000000000001</v>
          </cell>
          <cell r="E2575">
            <v>143.83000000000001</v>
          </cell>
          <cell r="F2575">
            <v>143.83000000000001</v>
          </cell>
          <cell r="G2575">
            <v>143.83000000000001</v>
          </cell>
          <cell r="H2575">
            <v>143.83000000000001</v>
          </cell>
          <cell r="I2575">
            <v>143.83000000000001</v>
          </cell>
          <cell r="J2575">
            <v>143.83000000000001</v>
          </cell>
          <cell r="K2575">
            <v>143.83000000000001</v>
          </cell>
          <cell r="L2575">
            <v>143.83000000000001</v>
          </cell>
        </row>
        <row r="2577">
          <cell r="A2577">
            <v>2044001573</v>
          </cell>
          <cell r="B2577" t="str">
            <v>SUMINISTRO DE PIEZAS ESPECIALES DE P.V.C: ADAPTADOR ESPIGA DE 150 MM. (6") DE DIAMETRO. INCLUYE TODO LO NECESARIO PARA SU CORRECTA EJECUCION.</v>
          </cell>
          <cell r="C2577" t="str">
            <v>PZA</v>
          </cell>
          <cell r="D2577">
            <v>290.62</v>
          </cell>
          <cell r="E2577">
            <v>290.62</v>
          </cell>
          <cell r="F2577">
            <v>290.62</v>
          </cell>
          <cell r="G2577">
            <v>290.62</v>
          </cell>
          <cell r="H2577">
            <v>290.62</v>
          </cell>
          <cell r="I2577">
            <v>290.62</v>
          </cell>
          <cell r="J2577">
            <v>290.62</v>
          </cell>
          <cell r="K2577">
            <v>290.62</v>
          </cell>
          <cell r="L2577">
            <v>290.62</v>
          </cell>
        </row>
        <row r="2579">
          <cell r="A2579">
            <v>2044001583</v>
          </cell>
          <cell r="B2579" t="str">
            <v>SUMINISTRO DE PIEZAS ESPECIALES DE P.V.C: ADAPTADOR ESPIGA DE 200 MM. (8") DE DIAMETRO. INCLUYE TODO LO NECESARIO PARA SU CORRECTA EJECUCION.</v>
          </cell>
          <cell r="C2579" t="str">
            <v>PZA</v>
          </cell>
          <cell r="D2579">
            <v>603.72</v>
          </cell>
          <cell r="E2579">
            <v>603.72</v>
          </cell>
          <cell r="F2579">
            <v>603.72</v>
          </cell>
          <cell r="G2579">
            <v>603.72</v>
          </cell>
          <cell r="H2579">
            <v>603.72</v>
          </cell>
          <cell r="I2579">
            <v>603.72</v>
          </cell>
          <cell r="J2579">
            <v>603.72</v>
          </cell>
          <cell r="K2579">
            <v>603.72</v>
          </cell>
          <cell r="L2579">
            <v>603.72</v>
          </cell>
        </row>
        <row r="2581">
          <cell r="A2581">
            <v>2044001603</v>
          </cell>
          <cell r="B2581" t="str">
            <v>SUMINISTRO DE PIEZAS ESPECIALES DE P.V.C.: ADAPTADOR CAMPANA DE 38 MM. (1 1/2") DE DIAMETRO. INCLUYE TODO LO NECESARIO PARA SU CORRECTA EJECUCION.</v>
          </cell>
          <cell r="C2581" t="str">
            <v>PZA</v>
          </cell>
          <cell r="D2581">
            <v>23.81</v>
          </cell>
          <cell r="E2581">
            <v>23.81</v>
          </cell>
          <cell r="F2581">
            <v>23.81</v>
          </cell>
          <cell r="G2581">
            <v>23.81</v>
          </cell>
          <cell r="H2581">
            <v>23.81</v>
          </cell>
          <cell r="I2581">
            <v>23.81</v>
          </cell>
          <cell r="J2581">
            <v>23.81</v>
          </cell>
          <cell r="K2581">
            <v>23.81</v>
          </cell>
          <cell r="L2581">
            <v>23.81</v>
          </cell>
        </row>
        <row r="2583">
          <cell r="A2583">
            <v>2044001613</v>
          </cell>
          <cell r="B2583" t="str">
            <v>SUMINISTRO DE PIEZAS ESPECIALES DE P.V.C.: ADAPTADOR CAMPANA DE 50 MM. (2") DE DIAMETRO. INCLUYE TODO LO NECESARIO PARA SU CORRECTA EJECUCION.</v>
          </cell>
          <cell r="C2583" t="str">
            <v>PZA</v>
          </cell>
          <cell r="D2583">
            <v>37.11</v>
          </cell>
          <cell r="E2583">
            <v>37.11</v>
          </cell>
          <cell r="F2583">
            <v>37.11</v>
          </cell>
          <cell r="G2583">
            <v>37.11</v>
          </cell>
          <cell r="H2583">
            <v>37.11</v>
          </cell>
          <cell r="I2583">
            <v>37.11</v>
          </cell>
          <cell r="J2583">
            <v>37.11</v>
          </cell>
          <cell r="K2583">
            <v>37.11</v>
          </cell>
          <cell r="L2583">
            <v>37.11</v>
          </cell>
        </row>
        <row r="2585">
          <cell r="A2585">
            <v>2044001623</v>
          </cell>
          <cell r="B2585" t="str">
            <v>SUMINISTRO DE PIEZAS ESPECIALES DE P.V.C: ADAPTADOR CAMPANA DE 60 MM. (2 1/2") DE DIAMETRO. INCLUYE TODO LO NECESARIO PARA SU CORRECTA EJECUCION.</v>
          </cell>
          <cell r="C2585" t="str">
            <v>PZA</v>
          </cell>
          <cell r="D2585">
            <v>69.64</v>
          </cell>
          <cell r="E2585">
            <v>69.64</v>
          </cell>
          <cell r="F2585">
            <v>69.64</v>
          </cell>
          <cell r="G2585">
            <v>69.64</v>
          </cell>
          <cell r="H2585">
            <v>69.64</v>
          </cell>
          <cell r="I2585">
            <v>69.64</v>
          </cell>
          <cell r="J2585">
            <v>69.64</v>
          </cell>
          <cell r="K2585">
            <v>69.64</v>
          </cell>
          <cell r="L2585">
            <v>69.64</v>
          </cell>
        </row>
        <row r="2587">
          <cell r="A2587">
            <v>2044001633</v>
          </cell>
          <cell r="B2587" t="str">
            <v>SUMINISTRO DE PIEZAS ESPECIALES DE P.V.C.: ADAPTADOR CAMPANA DE 75 MM. (3") DE DIAMETRO. INCLUYE TODO LO NECESARIO PARA SU CORRECTA EJECUCION.</v>
          </cell>
          <cell r="C2587" t="str">
            <v>PZA</v>
          </cell>
          <cell r="D2587">
            <v>99.84</v>
          </cell>
          <cell r="E2587">
            <v>99.84</v>
          </cell>
          <cell r="F2587">
            <v>99.84</v>
          </cell>
          <cell r="G2587">
            <v>99.84</v>
          </cell>
          <cell r="H2587">
            <v>99.84</v>
          </cell>
          <cell r="I2587">
            <v>99.84</v>
          </cell>
          <cell r="J2587">
            <v>99.84</v>
          </cell>
          <cell r="K2587">
            <v>99.84</v>
          </cell>
          <cell r="L2587">
            <v>99.84</v>
          </cell>
        </row>
        <row r="2589">
          <cell r="A2589">
            <v>2044001643</v>
          </cell>
          <cell r="B2589" t="str">
            <v>SUMINISTRO DE PIEZAS ESPECIALES DE P.V.C.: ADAPTADOR CAMPANA DE 100 MM. (4") DE DIAMETRO. INCLUYE TODO LO NECESARIO PARA SU CORRECTA EJECUCION.</v>
          </cell>
          <cell r="C2589" t="str">
            <v>PZA</v>
          </cell>
          <cell r="D2589">
            <v>170.2</v>
          </cell>
          <cell r="E2589">
            <v>170.2</v>
          </cell>
          <cell r="F2589">
            <v>170.2</v>
          </cell>
          <cell r="G2589">
            <v>170.2</v>
          </cell>
          <cell r="H2589">
            <v>170.2</v>
          </cell>
          <cell r="I2589">
            <v>170.2</v>
          </cell>
          <cell r="J2589">
            <v>170.2</v>
          </cell>
          <cell r="K2589">
            <v>170.2</v>
          </cell>
          <cell r="L2589">
            <v>170.2</v>
          </cell>
        </row>
        <row r="2591">
          <cell r="A2591">
            <v>2044001653</v>
          </cell>
          <cell r="B2591" t="str">
            <v>SUMINISTRO DE PIEZAS ESPECIALES DE P.V.C.: ADAPTADOR CAMPANA DE 150 MM. (6") DE DIAMETRO. INCLUYE TODO LO NECESARIO PARA SU CORRECTA EJECUCION.</v>
          </cell>
          <cell r="C2591" t="str">
            <v>PZA</v>
          </cell>
          <cell r="D2591">
            <v>250.49</v>
          </cell>
          <cell r="E2591">
            <v>250.49</v>
          </cell>
          <cell r="F2591">
            <v>250.49</v>
          </cell>
          <cell r="G2591">
            <v>250.49</v>
          </cell>
          <cell r="H2591">
            <v>250.49</v>
          </cell>
          <cell r="I2591">
            <v>250.49</v>
          </cell>
          <cell r="J2591">
            <v>250.49</v>
          </cell>
          <cell r="K2591">
            <v>250.49</v>
          </cell>
          <cell r="L2591">
            <v>250.49</v>
          </cell>
        </row>
        <row r="2593">
          <cell r="A2593">
            <v>2044001703</v>
          </cell>
          <cell r="B2593" t="str">
            <v>SUMINISTRO DE PIEZAS ESPECIALES DE P.V.C: TAPON ESPIGA DE 38 MM. (1 1/2") DE DIAMETRO. INCLUYE TODO LO NECESARIO PARA SU CORRECTA EJECUCION.</v>
          </cell>
          <cell r="C2593" t="str">
            <v>Pza</v>
          </cell>
          <cell r="D2593">
            <v>25.92</v>
          </cell>
          <cell r="E2593">
            <v>25.92</v>
          </cell>
          <cell r="F2593">
            <v>25.92</v>
          </cell>
          <cell r="G2593">
            <v>25.92</v>
          </cell>
          <cell r="H2593">
            <v>25.92</v>
          </cell>
          <cell r="I2593">
            <v>25.92</v>
          </cell>
          <cell r="J2593">
            <v>25.92</v>
          </cell>
          <cell r="K2593">
            <v>25.92</v>
          </cell>
          <cell r="L2593">
            <v>25.92</v>
          </cell>
        </row>
        <row r="2595">
          <cell r="A2595">
            <v>2044001713</v>
          </cell>
          <cell r="B2595" t="str">
            <v>SUMINISTRO DE PIEZAS ESPECIALES DE P.V.C: TAPON ESPIGA DE 50 MM. (2") DE DIAMETRO. INCLUYE TODO LO NECESARIO PARA SU CORRECTA EJECUCION.</v>
          </cell>
          <cell r="C2595" t="str">
            <v>Pza</v>
          </cell>
          <cell r="D2595">
            <v>39.94</v>
          </cell>
          <cell r="E2595">
            <v>39.94</v>
          </cell>
          <cell r="F2595">
            <v>39.94</v>
          </cell>
          <cell r="G2595">
            <v>39.94</v>
          </cell>
          <cell r="H2595">
            <v>39.94</v>
          </cell>
          <cell r="I2595">
            <v>39.94</v>
          </cell>
          <cell r="J2595">
            <v>39.94</v>
          </cell>
          <cell r="K2595">
            <v>39.94</v>
          </cell>
          <cell r="L2595">
            <v>39.94</v>
          </cell>
        </row>
        <row r="2597">
          <cell r="A2597">
            <v>2044001723</v>
          </cell>
          <cell r="B2597" t="str">
            <v>SUMINISTRO DE PIEZAS ESPECIALES DE P.V.C: TAPON ESPIGA DE 63 MM. (2 1/2") DE DIAMETRO. INCLUYE TODO LO NECESARIO PARA SU CORRECTA EJECUCION.</v>
          </cell>
          <cell r="C2597" t="str">
            <v>Pza</v>
          </cell>
          <cell r="D2597">
            <v>73.08</v>
          </cell>
          <cell r="E2597">
            <v>73.08</v>
          </cell>
          <cell r="F2597">
            <v>73.08</v>
          </cell>
          <cell r="G2597">
            <v>73.08</v>
          </cell>
          <cell r="H2597">
            <v>73.08</v>
          </cell>
          <cell r="I2597">
            <v>73.08</v>
          </cell>
          <cell r="J2597">
            <v>73.08</v>
          </cell>
          <cell r="K2597">
            <v>73.08</v>
          </cell>
          <cell r="L2597">
            <v>73.08</v>
          </cell>
        </row>
        <row r="2599">
          <cell r="A2599">
            <v>2044001733</v>
          </cell>
          <cell r="B2599" t="str">
            <v>SUMINISTRO DE PIEZAS ESPECIALES DE P.V.C: TAPON ESPIGA DE 75 MM. (3") DE DIAMETRO. INCLUYE TODO LO NECESARIO PARA SU CORRECTA EJECUCION.</v>
          </cell>
          <cell r="C2599" t="str">
            <v>Pza</v>
          </cell>
          <cell r="D2599">
            <v>88.24</v>
          </cell>
          <cell r="E2599">
            <v>88.24</v>
          </cell>
          <cell r="F2599">
            <v>88.24</v>
          </cell>
          <cell r="G2599">
            <v>88.24</v>
          </cell>
          <cell r="H2599">
            <v>88.24</v>
          </cell>
          <cell r="I2599">
            <v>88.24</v>
          </cell>
          <cell r="J2599">
            <v>88.24</v>
          </cell>
          <cell r="K2599">
            <v>88.24</v>
          </cell>
          <cell r="L2599">
            <v>88.24</v>
          </cell>
        </row>
        <row r="2601">
          <cell r="A2601">
            <v>2044001743</v>
          </cell>
          <cell r="B2601" t="str">
            <v>SUMINISTRO DE PIEZAS ESPECIALES DE P.V.C: TAPON ESPIGA DE 100 MM. (4") DE DIAMETRO. INCLUYE TODO LO NECESARIO PARA SU CORRECTA EJECUCION.</v>
          </cell>
          <cell r="C2601" t="str">
            <v>Pza</v>
          </cell>
          <cell r="D2601">
            <v>164.35</v>
          </cell>
          <cell r="E2601">
            <v>164.35</v>
          </cell>
          <cell r="F2601">
            <v>164.35</v>
          </cell>
          <cell r="G2601">
            <v>164.35</v>
          </cell>
          <cell r="H2601">
            <v>164.35</v>
          </cell>
          <cell r="I2601">
            <v>164.35</v>
          </cell>
          <cell r="J2601">
            <v>164.35</v>
          </cell>
          <cell r="K2601">
            <v>164.35</v>
          </cell>
          <cell r="L2601">
            <v>164.35</v>
          </cell>
        </row>
        <row r="2603">
          <cell r="A2603">
            <v>2044001753</v>
          </cell>
          <cell r="B2603" t="str">
            <v>SUMINISTRO DE PIEZAS ESPECIALES DE P.V.C: TAPON ESPIGA DE 150 MM. (6") DE DIAMETRO. INCLUYE TODO LO NECESARIO PARA SU CORRECTA EJECUCION.</v>
          </cell>
          <cell r="C2603" t="str">
            <v>Pza</v>
          </cell>
          <cell r="D2603">
            <v>187.35</v>
          </cell>
          <cell r="E2603">
            <v>187.35</v>
          </cell>
          <cell r="F2603">
            <v>187.35</v>
          </cell>
          <cell r="G2603">
            <v>187.35</v>
          </cell>
          <cell r="H2603">
            <v>187.35</v>
          </cell>
          <cell r="I2603">
            <v>187.35</v>
          </cell>
          <cell r="J2603">
            <v>187.35</v>
          </cell>
          <cell r="K2603">
            <v>187.35</v>
          </cell>
          <cell r="L2603">
            <v>187.35</v>
          </cell>
        </row>
        <row r="2605">
          <cell r="A2605">
            <v>2044001763</v>
          </cell>
          <cell r="B2605" t="str">
            <v>SUMINISTRO DE PIEZAS ESPECIALES DE P.V.C: TAPON ESPIGA DE 200 MM. (8") DE DIAMETRO. INCLUYE TODO LO NECESARIO PARA SU CORRECTA EJECUCION.</v>
          </cell>
          <cell r="C2605" t="str">
            <v>Pza</v>
          </cell>
          <cell r="D2605">
            <v>295.67</v>
          </cell>
          <cell r="E2605">
            <v>295.67</v>
          </cell>
          <cell r="F2605">
            <v>295.67</v>
          </cell>
          <cell r="G2605">
            <v>295.67</v>
          </cell>
          <cell r="H2605">
            <v>295.67</v>
          </cell>
          <cell r="I2605">
            <v>295.67</v>
          </cell>
          <cell r="J2605">
            <v>295.67</v>
          </cell>
          <cell r="K2605">
            <v>295.67</v>
          </cell>
          <cell r="L2605">
            <v>295.67</v>
          </cell>
        </row>
        <row r="2607">
          <cell r="A2607">
            <v>2044001813</v>
          </cell>
          <cell r="B2607" t="str">
            <v>SUMINISTRO DE PIEZAS ESPECIALES DE P.V.C.: TAPON CAMPANA DE 38 MM. (1 1/2") DE DIAMETRO. INCLUYE TODO LO NECESARIO PARA SU CORRECTA EJECUCION.</v>
          </cell>
          <cell r="C2607" t="str">
            <v>PZA</v>
          </cell>
          <cell r="D2607">
            <v>26.11</v>
          </cell>
          <cell r="E2607">
            <v>26.11</v>
          </cell>
          <cell r="F2607">
            <v>26.11</v>
          </cell>
          <cell r="G2607">
            <v>26.11</v>
          </cell>
          <cell r="H2607">
            <v>26.11</v>
          </cell>
          <cell r="I2607">
            <v>26.11</v>
          </cell>
          <cell r="J2607">
            <v>26.11</v>
          </cell>
          <cell r="K2607">
            <v>26.11</v>
          </cell>
          <cell r="L2607">
            <v>26.11</v>
          </cell>
        </row>
        <row r="2609">
          <cell r="A2609">
            <v>2044001823</v>
          </cell>
          <cell r="B2609" t="str">
            <v>SUMINISTRO DE PIEZAS ESPECIALES DE P.V.C.: TAPON CAMPANA DE 50 MM. (2") DE DIAMETRO. INCLUYE TODO LO NECESARIO PARA SU CORRECTA EJECUCION.</v>
          </cell>
          <cell r="C2609" t="str">
            <v>PZA</v>
          </cell>
          <cell r="D2609">
            <v>40.130000000000003</v>
          </cell>
          <cell r="E2609">
            <v>40.130000000000003</v>
          </cell>
          <cell r="F2609">
            <v>40.130000000000003</v>
          </cell>
          <cell r="G2609">
            <v>40.130000000000003</v>
          </cell>
          <cell r="H2609">
            <v>40.130000000000003</v>
          </cell>
          <cell r="I2609">
            <v>40.130000000000003</v>
          </cell>
          <cell r="J2609">
            <v>40.130000000000003</v>
          </cell>
          <cell r="K2609">
            <v>40.130000000000003</v>
          </cell>
          <cell r="L2609">
            <v>40.130000000000003</v>
          </cell>
        </row>
        <row r="2611">
          <cell r="A2611">
            <v>2044001833</v>
          </cell>
          <cell r="B2611" t="str">
            <v>SUMINISTRO DE PIEZAS ESPECIALES DE P.V.C.: TAPON CAMPANA DE 60 MM. (2 1/2") DE DIAMETRO. INCLUYE TODO LO NECESARIO PARA SU CORRECTA EJECUCION.</v>
          </cell>
          <cell r="C2611" t="str">
            <v>PZA</v>
          </cell>
          <cell r="D2611">
            <v>70.47</v>
          </cell>
          <cell r="E2611">
            <v>70.47</v>
          </cell>
          <cell r="F2611">
            <v>70.47</v>
          </cell>
          <cell r="G2611">
            <v>70.47</v>
          </cell>
          <cell r="H2611">
            <v>70.47</v>
          </cell>
          <cell r="I2611">
            <v>70.47</v>
          </cell>
          <cell r="J2611">
            <v>70.47</v>
          </cell>
          <cell r="K2611">
            <v>70.47</v>
          </cell>
          <cell r="L2611">
            <v>70.47</v>
          </cell>
        </row>
        <row r="2613">
          <cell r="A2613">
            <v>2044001843</v>
          </cell>
          <cell r="B2613" t="str">
            <v>SUMINISTRO DE PIEZAS ESPECIALES DE P.V.C.: TAPON CAMPANA DE 75 MM. (3") DE DIAMETRO. INCLUYE TODO LO NECESARIO PARA SU CORRECTA EJECUCION.</v>
          </cell>
          <cell r="C2613" t="str">
            <v>PZA</v>
          </cell>
          <cell r="D2613">
            <v>104.45</v>
          </cell>
          <cell r="E2613">
            <v>104.45</v>
          </cell>
          <cell r="F2613">
            <v>104.45</v>
          </cell>
          <cell r="G2613">
            <v>104.45</v>
          </cell>
          <cell r="H2613">
            <v>104.45</v>
          </cell>
          <cell r="I2613">
            <v>104.45</v>
          </cell>
          <cell r="J2613">
            <v>104.45</v>
          </cell>
          <cell r="K2613">
            <v>104.45</v>
          </cell>
          <cell r="L2613">
            <v>104.45</v>
          </cell>
        </row>
        <row r="2615">
          <cell r="A2615">
            <v>2044001853</v>
          </cell>
          <cell r="B2615" t="str">
            <v>SUMINISTRO DE PIEZAS ESPECIALES DE P.V.C.: TAPON CAMPANA DE 100 MM. (4") DE DIAMETRO. INCLUYE TODO LO NECESARIO PARA SU CORRECTA EJECUCION.</v>
          </cell>
          <cell r="C2615" t="str">
            <v>PZA</v>
          </cell>
          <cell r="D2615">
            <v>190.77</v>
          </cell>
          <cell r="E2615">
            <v>190.77</v>
          </cell>
          <cell r="F2615">
            <v>190.77</v>
          </cell>
          <cell r="G2615">
            <v>190.77</v>
          </cell>
          <cell r="H2615">
            <v>190.77</v>
          </cell>
          <cell r="I2615">
            <v>190.77</v>
          </cell>
          <cell r="J2615">
            <v>190.77</v>
          </cell>
          <cell r="K2615">
            <v>190.77</v>
          </cell>
          <cell r="L2615">
            <v>190.77</v>
          </cell>
        </row>
        <row r="2617">
          <cell r="A2617">
            <v>2044001863</v>
          </cell>
          <cell r="B2617" t="str">
            <v>SUMINISTRO DE PIEZAS ESPECIALES DE P.V.C.: TAPON CAMPANA DE 150 M. (6") DE DIAMETRO. INCLUYE TODO LO NECESARIO PARA SU CORRECTA EJECUCION.</v>
          </cell>
          <cell r="C2617" t="str">
            <v>PZA</v>
          </cell>
          <cell r="D2617">
            <v>230.76</v>
          </cell>
          <cell r="E2617">
            <v>230.76</v>
          </cell>
          <cell r="F2617">
            <v>230.76</v>
          </cell>
          <cell r="G2617">
            <v>230.76</v>
          </cell>
          <cell r="H2617">
            <v>230.76</v>
          </cell>
          <cell r="I2617">
            <v>230.76</v>
          </cell>
          <cell r="J2617">
            <v>230.76</v>
          </cell>
          <cell r="K2617">
            <v>230.76</v>
          </cell>
          <cell r="L2617">
            <v>230.76</v>
          </cell>
        </row>
        <row r="2619">
          <cell r="A2619">
            <v>2044001873</v>
          </cell>
          <cell r="B2619" t="str">
            <v>SUMINISTRO DE PIEZAS ESPECIALES DE P.V.C.: TAPON CAMPANA DE 200 MM. (8") DE DIAMETRO. INCLUYE TODO LO NECESARIO PARA SU CORRECTA EJECUCION.</v>
          </cell>
          <cell r="C2619" t="str">
            <v>PZA</v>
          </cell>
          <cell r="D2619">
            <v>366.52</v>
          </cell>
          <cell r="E2619">
            <v>366.52</v>
          </cell>
          <cell r="F2619">
            <v>366.52</v>
          </cell>
          <cell r="G2619">
            <v>366.52</v>
          </cell>
          <cell r="H2619">
            <v>366.52</v>
          </cell>
          <cell r="I2619">
            <v>366.52</v>
          </cell>
          <cell r="J2619">
            <v>366.52</v>
          </cell>
          <cell r="K2619">
            <v>366.52</v>
          </cell>
          <cell r="L2619">
            <v>366.52</v>
          </cell>
        </row>
        <row r="2621">
          <cell r="A2621">
            <v>2044001923</v>
          </cell>
          <cell r="B2621" t="str">
            <v>SUMINISTRO DE PIEZAS ESPECIALES DE P.V.C: EMPAQUE BRIDA DE 38 MM. (1 1/2") DE DIAMETRO. INCLUYE TODO LO NECESARIO PARA SU CORRECTA EJECUCION.</v>
          </cell>
          <cell r="C2621" t="str">
            <v>PZA</v>
          </cell>
          <cell r="D2621">
            <v>38.020000000000003</v>
          </cell>
          <cell r="E2621">
            <v>38.020000000000003</v>
          </cell>
          <cell r="F2621">
            <v>38.020000000000003</v>
          </cell>
          <cell r="G2621">
            <v>38.020000000000003</v>
          </cell>
          <cell r="H2621">
            <v>38.020000000000003</v>
          </cell>
          <cell r="I2621">
            <v>38.020000000000003</v>
          </cell>
          <cell r="J2621">
            <v>38.020000000000003</v>
          </cell>
          <cell r="K2621">
            <v>38.020000000000003</v>
          </cell>
          <cell r="L2621">
            <v>38.020000000000003</v>
          </cell>
        </row>
        <row r="2623">
          <cell r="A2623">
            <v>2044001933</v>
          </cell>
          <cell r="B2623" t="str">
            <v>SUMINISTRO DE PIEZAS ESPECIALES DE P.V.C: EMPAQUE BRIDA DE 50 MM. (2") DE DIAMETRO. INCLUYE TODO LO NECESARIO PARA SU CORRECTA EJECUCION.</v>
          </cell>
          <cell r="C2623" t="str">
            <v>PZA</v>
          </cell>
          <cell r="D2623">
            <v>38.65</v>
          </cell>
          <cell r="E2623">
            <v>38.65</v>
          </cell>
          <cell r="F2623">
            <v>38.65</v>
          </cell>
          <cell r="G2623">
            <v>38.65</v>
          </cell>
          <cell r="H2623">
            <v>38.65</v>
          </cell>
          <cell r="I2623">
            <v>38.65</v>
          </cell>
          <cell r="J2623">
            <v>38.65</v>
          </cell>
          <cell r="K2623">
            <v>38.65</v>
          </cell>
          <cell r="L2623">
            <v>38.65</v>
          </cell>
        </row>
        <row r="2625">
          <cell r="A2625">
            <v>2044001943</v>
          </cell>
          <cell r="B2625" t="str">
            <v>SUMINISTRO DE PIEZAS ESPECIALES DE P.V.C: EMPAQUE BRIDA DE 60 MM. ( 2 1/2") DE DIAMETRO. INCLUYE TODO LO NECESARIO PARA SU CORRECTA EJECUCION.</v>
          </cell>
          <cell r="C2625" t="str">
            <v>PZA</v>
          </cell>
          <cell r="D2625">
            <v>40.83</v>
          </cell>
          <cell r="E2625">
            <v>40.83</v>
          </cell>
          <cell r="F2625">
            <v>40.83</v>
          </cell>
          <cell r="G2625">
            <v>40.83</v>
          </cell>
          <cell r="H2625">
            <v>40.83</v>
          </cell>
          <cell r="I2625">
            <v>40.83</v>
          </cell>
          <cell r="J2625">
            <v>40.83</v>
          </cell>
          <cell r="K2625">
            <v>40.83</v>
          </cell>
          <cell r="L2625">
            <v>40.83</v>
          </cell>
        </row>
        <row r="2627">
          <cell r="A2627">
            <v>2044001953</v>
          </cell>
          <cell r="B2627" t="str">
            <v>SUMINISTRO DE PIEZAS ESPECIALES DE P.V.C: EMPAQUE BRIDA DE 75 MM. (3") DE DIAMETRO. INCLUYE TODO LO NECESARIO PARA SU CORRECTA EJECUCION.</v>
          </cell>
          <cell r="C2627" t="str">
            <v>PZA</v>
          </cell>
          <cell r="D2627">
            <v>41.73</v>
          </cell>
          <cell r="E2627">
            <v>41.73</v>
          </cell>
          <cell r="F2627">
            <v>41.73</v>
          </cell>
          <cell r="G2627">
            <v>41.73</v>
          </cell>
          <cell r="H2627">
            <v>41.73</v>
          </cell>
          <cell r="I2627">
            <v>41.73</v>
          </cell>
          <cell r="J2627">
            <v>41.73</v>
          </cell>
          <cell r="K2627">
            <v>41.73</v>
          </cell>
          <cell r="L2627">
            <v>41.73</v>
          </cell>
        </row>
        <row r="2629">
          <cell r="A2629">
            <v>2044001963</v>
          </cell>
          <cell r="B2629" t="str">
            <v>SUMINISTRO DE PIEZAS ESPECIALES DE P.V.C: EMPAQUE BRIDA DE 100 MM. (4") DE DIAMETRO. INCLUYE TODO LO NECESARIO PARA SU CORRECTA EJECUCION.</v>
          </cell>
          <cell r="C2629" t="str">
            <v>PZA</v>
          </cell>
          <cell r="D2629">
            <v>47.81</v>
          </cell>
          <cell r="E2629">
            <v>47.81</v>
          </cell>
          <cell r="F2629">
            <v>47.81</v>
          </cell>
          <cell r="G2629">
            <v>47.81</v>
          </cell>
          <cell r="H2629">
            <v>47.81</v>
          </cell>
          <cell r="I2629">
            <v>47.81</v>
          </cell>
          <cell r="J2629">
            <v>47.81</v>
          </cell>
          <cell r="K2629">
            <v>47.81</v>
          </cell>
          <cell r="L2629">
            <v>47.81</v>
          </cell>
        </row>
        <row r="2631">
          <cell r="A2631">
            <v>2044001973</v>
          </cell>
          <cell r="B2631" t="str">
            <v>SUMINISTRO DE PIEZAS ESPECIALES DE P.V.C: EMPAQUE BRIDA DE 150 MM. (6") DE DIAMETRO. INCLUYE TODO LO NECESARIO PARA SU CORRECTA EJECUCION.</v>
          </cell>
          <cell r="C2631" t="str">
            <v>PZA</v>
          </cell>
          <cell r="D2631">
            <v>59.78</v>
          </cell>
          <cell r="E2631">
            <v>59.78</v>
          </cell>
          <cell r="F2631">
            <v>59.78</v>
          </cell>
          <cell r="G2631">
            <v>59.78</v>
          </cell>
          <cell r="H2631">
            <v>59.78</v>
          </cell>
          <cell r="I2631">
            <v>59.78</v>
          </cell>
          <cell r="J2631">
            <v>59.78</v>
          </cell>
          <cell r="K2631">
            <v>59.78</v>
          </cell>
          <cell r="L2631">
            <v>59.78</v>
          </cell>
        </row>
        <row r="2633">
          <cell r="A2633">
            <v>2044001975</v>
          </cell>
          <cell r="B2633" t="str">
            <v>SUMINISTRO DE PIEZAS ESPECIALES DE P.V.C: EMPAQUE BRIDA DE 200 MM. (8") DE DIAMETRO. INCLUYE TODO LO NECESARIO PARA SU CORRECTA EJECUCION.</v>
          </cell>
          <cell r="C2633" t="str">
            <v>PZA</v>
          </cell>
          <cell r="D2633">
            <v>74.040000000000006</v>
          </cell>
          <cell r="E2633">
            <v>74.040000000000006</v>
          </cell>
          <cell r="F2633">
            <v>74.040000000000006</v>
          </cell>
          <cell r="G2633">
            <v>74.040000000000006</v>
          </cell>
          <cell r="H2633">
            <v>74.040000000000006</v>
          </cell>
          <cell r="I2633">
            <v>74.040000000000006</v>
          </cell>
          <cell r="J2633">
            <v>74.040000000000006</v>
          </cell>
          <cell r="K2633">
            <v>74.040000000000006</v>
          </cell>
          <cell r="L2633">
            <v>74.040000000000006</v>
          </cell>
        </row>
        <row r="2635">
          <cell r="A2635">
            <v>2044001983</v>
          </cell>
          <cell r="B2635" t="str">
            <v>SUMINISTRO DE PIEZAS ESPECIALES DE P.V.C: EMPAQUE BRIDA DE 250 MM. ( 10") DE DIAMETRO. INCLUYE TODO LO NECESARIO PARA SU CORRECTA EJECUCION.</v>
          </cell>
          <cell r="C2635" t="str">
            <v>PZA</v>
          </cell>
          <cell r="D2635">
            <v>87.55</v>
          </cell>
          <cell r="E2635">
            <v>87.55</v>
          </cell>
          <cell r="F2635">
            <v>87.55</v>
          </cell>
          <cell r="G2635">
            <v>87.55</v>
          </cell>
          <cell r="H2635">
            <v>87.55</v>
          </cell>
          <cell r="I2635">
            <v>87.55</v>
          </cell>
          <cell r="J2635">
            <v>87.55</v>
          </cell>
          <cell r="K2635">
            <v>87.55</v>
          </cell>
          <cell r="L2635">
            <v>87.55</v>
          </cell>
        </row>
        <row r="2637">
          <cell r="A2637">
            <v>2044002023</v>
          </cell>
          <cell r="B2637" t="str">
            <v>SUMINISTRO DE ANILLO DE 38 MM. ( 1 1/2") DE DIAMETRO DE P.V.C. INCLUYE TODO LO NECESARIO PARA SU CORRECTA EJECUCION.</v>
          </cell>
          <cell r="C2637" t="str">
            <v>PZA</v>
          </cell>
          <cell r="D2637">
            <v>7.8</v>
          </cell>
          <cell r="E2637">
            <v>7.8</v>
          </cell>
          <cell r="F2637">
            <v>7.8</v>
          </cell>
          <cell r="G2637">
            <v>7.8</v>
          </cell>
          <cell r="H2637">
            <v>7.8</v>
          </cell>
          <cell r="I2637">
            <v>7.8</v>
          </cell>
          <cell r="J2637">
            <v>7.8</v>
          </cell>
          <cell r="K2637">
            <v>7.8</v>
          </cell>
          <cell r="L2637">
            <v>7.8</v>
          </cell>
        </row>
        <row r="2639">
          <cell r="A2639">
            <v>2044002033</v>
          </cell>
          <cell r="B2639" t="str">
            <v>SUMINISTRO DE ANILLO DE 50 MM. ( 2" ) DE DIAMETRO DE P.V.C. INCLUYE TODO LO NECESARIO PARA SU CORRECTA EJECUCION.</v>
          </cell>
          <cell r="C2639" t="str">
            <v>PZA</v>
          </cell>
          <cell r="D2639">
            <v>10.43</v>
          </cell>
          <cell r="E2639">
            <v>10.43</v>
          </cell>
          <cell r="F2639">
            <v>10.43</v>
          </cell>
          <cell r="G2639">
            <v>10.43</v>
          </cell>
          <cell r="H2639">
            <v>10.43</v>
          </cell>
          <cell r="I2639">
            <v>10.43</v>
          </cell>
          <cell r="J2639">
            <v>10.43</v>
          </cell>
          <cell r="K2639">
            <v>10.43</v>
          </cell>
          <cell r="L2639">
            <v>10.43</v>
          </cell>
        </row>
        <row r="2641">
          <cell r="A2641">
            <v>2044002043</v>
          </cell>
          <cell r="B2641" t="str">
            <v>SUMINISTRO DE ANILLO DE 60 MM. ( 2 1/2") DE DIAMETRO DE P.V.C. INCLUYE TODO LO NECESARIO PARA SU CORRECTA EJECUCION.</v>
          </cell>
          <cell r="C2641" t="str">
            <v>PZA</v>
          </cell>
          <cell r="D2641">
            <v>13.37</v>
          </cell>
          <cell r="E2641">
            <v>13.37</v>
          </cell>
          <cell r="F2641">
            <v>13.37</v>
          </cell>
          <cell r="G2641">
            <v>13.37</v>
          </cell>
          <cell r="H2641">
            <v>13.37</v>
          </cell>
          <cell r="I2641">
            <v>13.37</v>
          </cell>
          <cell r="J2641">
            <v>13.37</v>
          </cell>
          <cell r="K2641">
            <v>13.37</v>
          </cell>
          <cell r="L2641">
            <v>13.37</v>
          </cell>
        </row>
        <row r="2643">
          <cell r="A2643">
            <v>2044002053</v>
          </cell>
          <cell r="B2643" t="str">
            <v>SUMINISTRO DE ANILLO DE 75 MM. ( 3" ) DE DIAMETRO DE P.V.C. INCLUYE TODO LO NECESARIO PARA SU CORRECTA EJECUCION.</v>
          </cell>
          <cell r="C2643" t="str">
            <v>PZA</v>
          </cell>
          <cell r="D2643">
            <v>16.54</v>
          </cell>
          <cell r="E2643">
            <v>16.54</v>
          </cell>
          <cell r="F2643">
            <v>16.54</v>
          </cell>
          <cell r="G2643">
            <v>16.54</v>
          </cell>
          <cell r="H2643">
            <v>16.54</v>
          </cell>
          <cell r="I2643">
            <v>16.54</v>
          </cell>
          <cell r="J2643">
            <v>16.54</v>
          </cell>
          <cell r="K2643">
            <v>16.54</v>
          </cell>
          <cell r="L2643">
            <v>16.54</v>
          </cell>
        </row>
        <row r="2645">
          <cell r="A2645">
            <v>2044002063</v>
          </cell>
          <cell r="B2645" t="str">
            <v>SUMINISTRO DE ANILLO DE 100 MM. ( 4" ) DE DIAMETRO DE P.V.C. INCLUYE TODO LO NECESARIO PARA SU CORRECTA EJECUCION.</v>
          </cell>
          <cell r="C2645" t="str">
            <v>PZA</v>
          </cell>
          <cell r="D2645">
            <v>23.74</v>
          </cell>
          <cell r="E2645">
            <v>23.74</v>
          </cell>
          <cell r="F2645">
            <v>23.74</v>
          </cell>
          <cell r="G2645">
            <v>23.74</v>
          </cell>
          <cell r="H2645">
            <v>23.74</v>
          </cell>
          <cell r="I2645">
            <v>23.74</v>
          </cell>
          <cell r="J2645">
            <v>23.74</v>
          </cell>
          <cell r="K2645">
            <v>23.74</v>
          </cell>
          <cell r="L2645">
            <v>23.74</v>
          </cell>
        </row>
        <row r="2647">
          <cell r="A2647">
            <v>2044002073</v>
          </cell>
          <cell r="B2647" t="str">
            <v>SUMINISTRO DE ANILLO DE 150 MM. ( 6" ) DE DIAMETRO DE P.V.C. INCLUYE TODO LO NECESARIO PARA SU CORRECTA EJECUCION.</v>
          </cell>
          <cell r="C2647" t="str">
            <v>PZA</v>
          </cell>
          <cell r="D2647">
            <v>50.21</v>
          </cell>
          <cell r="E2647">
            <v>50.21</v>
          </cell>
          <cell r="F2647">
            <v>50.21</v>
          </cell>
          <cell r="G2647">
            <v>50.21</v>
          </cell>
          <cell r="H2647">
            <v>50.21</v>
          </cell>
          <cell r="I2647">
            <v>50.21</v>
          </cell>
          <cell r="J2647">
            <v>50.21</v>
          </cell>
          <cell r="K2647">
            <v>50.21</v>
          </cell>
          <cell r="L2647">
            <v>50.21</v>
          </cell>
        </row>
        <row r="2649">
          <cell r="A2649">
            <v>2044002083</v>
          </cell>
          <cell r="B2649" t="str">
            <v>SUMINISTRO DE: ANILLO DE 200 MM. ( 8" ) DE DIAMETRO DE P.V.C. INCLUYE TODO LO NECESARIO PARA SU CORRECTA EJECUCION.</v>
          </cell>
          <cell r="C2649" t="str">
            <v>PZA</v>
          </cell>
          <cell r="D2649">
            <v>71.17</v>
          </cell>
          <cell r="E2649">
            <v>71.17</v>
          </cell>
          <cell r="F2649">
            <v>71.17</v>
          </cell>
          <cell r="G2649">
            <v>71.17</v>
          </cell>
          <cell r="H2649">
            <v>71.17</v>
          </cell>
          <cell r="I2649">
            <v>71.17</v>
          </cell>
          <cell r="J2649">
            <v>71.17</v>
          </cell>
          <cell r="K2649">
            <v>71.17</v>
          </cell>
          <cell r="L2649">
            <v>71.17</v>
          </cell>
        </row>
        <row r="2651">
          <cell r="A2651">
            <v>2044002093</v>
          </cell>
          <cell r="B2651" t="str">
            <v>SUMINISTRO DE: ANILLO DE 250 MM. ( 10" ) DE DIAMETRO DE P.V.C. INCLUYE TODO LO NECESARIO PARA SU CORRECTA EJECUCION.</v>
          </cell>
          <cell r="C2651" t="str">
            <v>PZA</v>
          </cell>
          <cell r="D2651">
            <v>90.9</v>
          </cell>
          <cell r="E2651">
            <v>90.9</v>
          </cell>
          <cell r="F2651">
            <v>90.9</v>
          </cell>
          <cell r="G2651">
            <v>90.9</v>
          </cell>
          <cell r="H2651">
            <v>90.9</v>
          </cell>
          <cell r="I2651">
            <v>90.9</v>
          </cell>
          <cell r="J2651">
            <v>90.9</v>
          </cell>
          <cell r="K2651">
            <v>90.9</v>
          </cell>
          <cell r="L2651">
            <v>90.9</v>
          </cell>
        </row>
        <row r="2653">
          <cell r="A2653">
            <v>2044002103</v>
          </cell>
          <cell r="B2653" t="str">
            <v>SUMINISTRO DE: ANILLO DE 305 MM. ( 12" ) DE DIAMETRO DE P.V.C. INCLUYE TODO LO NECESARIO PARA SU CORRECTA EJECUCION.</v>
          </cell>
          <cell r="C2653" t="str">
            <v>PZA</v>
          </cell>
          <cell r="D2653">
            <v>213.42</v>
          </cell>
          <cell r="E2653">
            <v>213.42</v>
          </cell>
          <cell r="F2653">
            <v>213.42</v>
          </cell>
          <cell r="G2653">
            <v>213.42</v>
          </cell>
          <cell r="H2653">
            <v>213.42</v>
          </cell>
          <cell r="I2653">
            <v>213.42</v>
          </cell>
          <cell r="J2653">
            <v>213.42</v>
          </cell>
          <cell r="K2653">
            <v>213.42</v>
          </cell>
          <cell r="L2653">
            <v>213.42</v>
          </cell>
        </row>
        <row r="2655">
          <cell r="A2655">
            <v>2044002123</v>
          </cell>
          <cell r="B2655" t="str">
            <v>SUMINISTRO DE ABRAZADERA TOMA DOMICILIARIA DE: 38x13mm 1 1/2"x1/2" INCLUYE TODO LO NECESARIO PARA SU CORRECTA EJECUCION.</v>
          </cell>
          <cell r="C2655" t="str">
            <v>PZA</v>
          </cell>
          <cell r="D2655">
            <v>34.43</v>
          </cell>
          <cell r="E2655">
            <v>34.43</v>
          </cell>
          <cell r="F2655">
            <v>34.43</v>
          </cell>
          <cell r="G2655">
            <v>34.43</v>
          </cell>
          <cell r="H2655">
            <v>34.43</v>
          </cell>
          <cell r="I2655">
            <v>34.43</v>
          </cell>
          <cell r="J2655">
            <v>34.43</v>
          </cell>
          <cell r="K2655">
            <v>34.43</v>
          </cell>
          <cell r="L2655">
            <v>34.43</v>
          </cell>
        </row>
        <row r="2657">
          <cell r="A2657">
            <v>2044002133</v>
          </cell>
          <cell r="B2657" t="str">
            <v>SUMINISTRO DE ABRAZADERA TOMA DOMICILIARIA DE: 38x19mm 1 1/2"x3/4" INCLUYE TODO LO NECESARIO PARA SU CORRECTA EJECUCION.</v>
          </cell>
          <cell r="C2657" t="str">
            <v>PZA</v>
          </cell>
          <cell r="D2657">
            <v>34.43</v>
          </cell>
          <cell r="E2657">
            <v>34.43</v>
          </cell>
          <cell r="F2657">
            <v>34.43</v>
          </cell>
          <cell r="G2657">
            <v>34.43</v>
          </cell>
          <cell r="H2657">
            <v>34.43</v>
          </cell>
          <cell r="I2657">
            <v>34.43</v>
          </cell>
          <cell r="J2657">
            <v>34.43</v>
          </cell>
          <cell r="K2657">
            <v>34.43</v>
          </cell>
          <cell r="L2657">
            <v>34.43</v>
          </cell>
        </row>
        <row r="2659">
          <cell r="A2659">
            <v>2044002143</v>
          </cell>
          <cell r="B2659" t="str">
            <v>SUMINISTRO DE ABRAZADERA TOMA DOMICILIARIA DE: 50x13mm 2"x1/2" INCLUYE TODO LO NECESARIO PARA SU CORRECTA EJECUCION.</v>
          </cell>
          <cell r="C2659" t="str">
            <v>PZA</v>
          </cell>
          <cell r="D2659">
            <v>42.75</v>
          </cell>
          <cell r="E2659">
            <v>42.75</v>
          </cell>
          <cell r="F2659">
            <v>42.75</v>
          </cell>
          <cell r="G2659">
            <v>42.75</v>
          </cell>
          <cell r="H2659">
            <v>42.75</v>
          </cell>
          <cell r="I2659">
            <v>42.75</v>
          </cell>
          <cell r="J2659">
            <v>42.75</v>
          </cell>
          <cell r="K2659">
            <v>42.75</v>
          </cell>
          <cell r="L2659">
            <v>42.75</v>
          </cell>
        </row>
        <row r="2661">
          <cell r="A2661">
            <v>2044002153</v>
          </cell>
          <cell r="B2661" t="str">
            <v>SUMINISTRO DE ABRAZADERA TOMA DOMICILIARIA DE: 50x19mm 2"x3/4" INCLUYE TODO LO NECESARIO PARA SU CORRECTA EJECUCION.</v>
          </cell>
          <cell r="C2661" t="str">
            <v>PZA</v>
          </cell>
          <cell r="D2661">
            <v>42.75</v>
          </cell>
          <cell r="E2661">
            <v>42.75</v>
          </cell>
          <cell r="F2661">
            <v>42.75</v>
          </cell>
          <cell r="G2661">
            <v>42.75</v>
          </cell>
          <cell r="H2661">
            <v>42.75</v>
          </cell>
          <cell r="I2661">
            <v>42.75</v>
          </cell>
          <cell r="J2661">
            <v>42.75</v>
          </cell>
          <cell r="K2661">
            <v>42.75</v>
          </cell>
          <cell r="L2661">
            <v>42.75</v>
          </cell>
        </row>
        <row r="2663">
          <cell r="A2663">
            <v>2044002163</v>
          </cell>
          <cell r="B2663" t="str">
            <v>SUMINISTRO DE ABRAZADERA TOMA DOMICILIARIA DE: 63x13mm 2 1/2"x1/2" INCLUYE TODO LO NECESARIO PARA SU CORRECTA EJECUCION.</v>
          </cell>
          <cell r="C2663" t="str">
            <v>PZA</v>
          </cell>
          <cell r="D2663">
            <v>49.87</v>
          </cell>
          <cell r="E2663">
            <v>49.87</v>
          </cell>
          <cell r="F2663">
            <v>49.87</v>
          </cell>
          <cell r="G2663">
            <v>49.87</v>
          </cell>
          <cell r="H2663">
            <v>49.87</v>
          </cell>
          <cell r="I2663">
            <v>49.87</v>
          </cell>
          <cell r="J2663">
            <v>49.87</v>
          </cell>
          <cell r="K2663">
            <v>49.87</v>
          </cell>
          <cell r="L2663">
            <v>49.87</v>
          </cell>
        </row>
        <row r="2665">
          <cell r="A2665">
            <v>2044002173</v>
          </cell>
          <cell r="B2665" t="str">
            <v>SUMINISTRO DE ABRAZADERA TOMA DOMICILIARIA DE: 63x19mm 2 1/2"x3/4" INCLUYE TODO LO NECESARIO PARA SU CORRECTA EJECUCION.</v>
          </cell>
          <cell r="C2665" t="str">
            <v>PZA</v>
          </cell>
          <cell r="D2665">
            <v>49.87</v>
          </cell>
          <cell r="E2665">
            <v>49.87</v>
          </cell>
          <cell r="F2665">
            <v>49.87</v>
          </cell>
          <cell r="G2665">
            <v>49.87</v>
          </cell>
          <cell r="H2665">
            <v>49.87</v>
          </cell>
          <cell r="I2665">
            <v>49.87</v>
          </cell>
          <cell r="J2665">
            <v>49.87</v>
          </cell>
          <cell r="K2665">
            <v>49.87</v>
          </cell>
          <cell r="L2665">
            <v>49.87</v>
          </cell>
        </row>
        <row r="2667">
          <cell r="A2667">
            <v>2044002183</v>
          </cell>
          <cell r="B2667" t="str">
            <v>SUMINISTRO DE ABRAZADERA TOMA DOMICILIARIA DE: 75x13mm 3"x1/2" INCLUYE TODO LO NECESARIO PARA SU CORRECTA EJECUCION.</v>
          </cell>
          <cell r="C2667" t="str">
            <v>PZA</v>
          </cell>
          <cell r="D2667">
            <v>64.099999999999994</v>
          </cell>
          <cell r="E2667">
            <v>64.099999999999994</v>
          </cell>
          <cell r="F2667">
            <v>64.099999999999994</v>
          </cell>
          <cell r="G2667">
            <v>64.099999999999994</v>
          </cell>
          <cell r="H2667">
            <v>64.099999999999994</v>
          </cell>
          <cell r="I2667">
            <v>64.099999999999994</v>
          </cell>
          <cell r="J2667">
            <v>64.099999999999994</v>
          </cell>
          <cell r="K2667">
            <v>64.099999999999994</v>
          </cell>
          <cell r="L2667">
            <v>64.099999999999994</v>
          </cell>
        </row>
        <row r="2669">
          <cell r="A2669">
            <v>2044002193</v>
          </cell>
          <cell r="B2669" t="str">
            <v>SUMINISTRO DE ABRAZADERA TOMA DOMICILIARIA DE: 75x19mm 3"x3/4" INCLUYE TODO LO NECESARIO PARA SU CORRECTA EJECUCION.</v>
          </cell>
          <cell r="C2669" t="str">
            <v>PZA</v>
          </cell>
          <cell r="D2669">
            <v>64.099999999999994</v>
          </cell>
          <cell r="E2669">
            <v>64.099999999999994</v>
          </cell>
          <cell r="F2669">
            <v>64.099999999999994</v>
          </cell>
          <cell r="G2669">
            <v>64.099999999999994</v>
          </cell>
          <cell r="H2669">
            <v>64.099999999999994</v>
          </cell>
          <cell r="I2669">
            <v>64.099999999999994</v>
          </cell>
          <cell r="J2669">
            <v>64.099999999999994</v>
          </cell>
          <cell r="K2669">
            <v>64.099999999999994</v>
          </cell>
          <cell r="L2669">
            <v>64.099999999999994</v>
          </cell>
        </row>
        <row r="2671">
          <cell r="A2671">
            <v>2044002203</v>
          </cell>
          <cell r="B2671" t="str">
            <v>SUMINISTRO DE ABRAZADERA TOMA DOMICILIARIA DE: 100x13mm 4"x1/2" INCLUYE TODO LO NECESARIO PARA SU CORRECTA EJECUCION.</v>
          </cell>
          <cell r="C2671" t="str">
            <v>PZA</v>
          </cell>
          <cell r="D2671">
            <v>87.8</v>
          </cell>
          <cell r="E2671">
            <v>87.8</v>
          </cell>
          <cell r="F2671">
            <v>87.8</v>
          </cell>
          <cell r="G2671">
            <v>87.8</v>
          </cell>
          <cell r="H2671">
            <v>87.8</v>
          </cell>
          <cell r="I2671">
            <v>87.8</v>
          </cell>
          <cell r="J2671">
            <v>87.8</v>
          </cell>
          <cell r="K2671">
            <v>87.8</v>
          </cell>
          <cell r="L2671">
            <v>87.8</v>
          </cell>
        </row>
        <row r="2673">
          <cell r="A2673">
            <v>2044002213</v>
          </cell>
          <cell r="B2673" t="str">
            <v>SUMINISTRO DE ABRAZADERA TOMA DOMICILIARIA DE: 100x19mm 4"x3/4" INCLUYE TODO LO NECESARIO PARA SU CORRECTA EJECUCION.</v>
          </cell>
          <cell r="C2673" t="str">
            <v>PZA</v>
          </cell>
          <cell r="D2673">
            <v>87.8</v>
          </cell>
          <cell r="E2673">
            <v>87.8</v>
          </cell>
          <cell r="F2673">
            <v>87.8</v>
          </cell>
          <cell r="G2673">
            <v>87.8</v>
          </cell>
          <cell r="H2673">
            <v>87.8</v>
          </cell>
          <cell r="I2673">
            <v>87.8</v>
          </cell>
          <cell r="J2673">
            <v>87.8</v>
          </cell>
          <cell r="K2673">
            <v>87.8</v>
          </cell>
          <cell r="L2673">
            <v>87.8</v>
          </cell>
        </row>
        <row r="2675">
          <cell r="A2675">
            <v>2044002223</v>
          </cell>
          <cell r="B2675" t="str">
            <v>SUMINISTRO DE ABRAZADERA TOMA DOMICILIARIA DE: 150x13mm 6"x1/2" INCLUYE TODO LO NECESARIO PARA SU CORRECTA EJECUCION.</v>
          </cell>
          <cell r="C2675" t="str">
            <v>PZA</v>
          </cell>
          <cell r="D2675">
            <v>129.35</v>
          </cell>
          <cell r="E2675">
            <v>129.35</v>
          </cell>
          <cell r="F2675">
            <v>129.35</v>
          </cell>
          <cell r="G2675">
            <v>129.35</v>
          </cell>
          <cell r="H2675">
            <v>129.35</v>
          </cell>
          <cell r="I2675">
            <v>129.35</v>
          </cell>
          <cell r="J2675">
            <v>129.35</v>
          </cell>
          <cell r="K2675">
            <v>129.35</v>
          </cell>
          <cell r="L2675">
            <v>129.35</v>
          </cell>
        </row>
        <row r="2677">
          <cell r="A2677">
            <v>2044002233</v>
          </cell>
          <cell r="B2677" t="str">
            <v>SUMINISTRO DE ABRAZADERA TOMA DOMICILIARIA DE: 150x19mm 6"x3/4" INCLUYE TODO LO NECESARIO PARA SU CORRECTA EJECUCION.</v>
          </cell>
          <cell r="C2677" t="str">
            <v>PZA</v>
          </cell>
          <cell r="D2677">
            <v>129.35</v>
          </cell>
          <cell r="E2677">
            <v>129.35</v>
          </cell>
          <cell r="F2677">
            <v>129.35</v>
          </cell>
          <cell r="G2677">
            <v>129.35</v>
          </cell>
          <cell r="H2677">
            <v>129.35</v>
          </cell>
          <cell r="I2677">
            <v>129.35</v>
          </cell>
          <cell r="J2677">
            <v>129.35</v>
          </cell>
          <cell r="K2677">
            <v>129.35</v>
          </cell>
          <cell r="L2677">
            <v>129.35</v>
          </cell>
        </row>
        <row r="2679">
          <cell r="A2679">
            <v>2044002243</v>
          </cell>
          <cell r="B2679" t="str">
            <v>SUMINISTRO DE LUBRICANTE DE 1 LTO. INCLUYE TODO LO NECESARIO PARA SU CORRECTA EJECUCION.</v>
          </cell>
          <cell r="C2679" t="str">
            <v>PZA</v>
          </cell>
          <cell r="D2679">
            <v>99.84</v>
          </cell>
          <cell r="E2679">
            <v>99.84</v>
          </cell>
          <cell r="F2679">
            <v>99.84</v>
          </cell>
          <cell r="G2679">
            <v>99.84</v>
          </cell>
          <cell r="H2679">
            <v>99.84</v>
          </cell>
          <cell r="I2679">
            <v>99.84</v>
          </cell>
          <cell r="J2679">
            <v>99.84</v>
          </cell>
          <cell r="K2679">
            <v>99.84</v>
          </cell>
          <cell r="L2679">
            <v>99.84</v>
          </cell>
        </row>
        <row r="2681">
          <cell r="B2681" t="str">
            <v>Total  Sum. de Piezas Especiales de PVC</v>
          </cell>
        </row>
        <row r="2682">
          <cell r="A2682" t="str">
            <v>A2045</v>
          </cell>
          <cell r="B2682" t="str">
            <v>Sum. de Valvulas</v>
          </cell>
        </row>
        <row r="2683">
          <cell r="A2683" t="str">
            <v>A204501</v>
          </cell>
          <cell r="B2683" t="str">
            <v>Sum. de Valvulas de Seccionamiento V/F</v>
          </cell>
        </row>
        <row r="2684">
          <cell r="A2684">
            <v>2045000013</v>
          </cell>
          <cell r="B2684" t="str">
            <v>SUMINISTRO DE VALVULA DE SECCIONAMIENTO TIPO COMPUERTA DE Fo. Fo. V/F CON BRIDA  DE 50 MM. (2") DE DIAMETRO. INCLUYE TODO LO NECESARIO PARA SU CORRECTA EJECUCION.</v>
          </cell>
          <cell r="C2684" t="str">
            <v>PZA</v>
          </cell>
          <cell r="D2684">
            <v>2136.06</v>
          </cell>
          <cell r="E2684">
            <v>2136.06</v>
          </cell>
          <cell r="F2684">
            <v>2136.06</v>
          </cell>
          <cell r="G2684">
            <v>2136.06</v>
          </cell>
          <cell r="H2684">
            <v>2136.06</v>
          </cell>
          <cell r="I2684">
            <v>2136.06</v>
          </cell>
          <cell r="J2684">
            <v>2136.06</v>
          </cell>
          <cell r="K2684">
            <v>2136.06</v>
          </cell>
          <cell r="L2684">
            <v>2136.06</v>
          </cell>
        </row>
        <row r="2686">
          <cell r="A2686">
            <v>2045000023</v>
          </cell>
          <cell r="B2686" t="str">
            <v>SUMINISTRO DE VALVULA DE SECCIONAMIENTO TIPO COMPUERTA DE Fo. Fo. V/F CON BRIDA  DE 63 MM. (2 1/2") DE DIAMETRO. INCLUYE TODO LO NECESARIO PARA SU CORRECTA EJECUCION.</v>
          </cell>
          <cell r="C2686" t="str">
            <v>PZA</v>
          </cell>
          <cell r="D2686">
            <v>2988.51</v>
          </cell>
          <cell r="E2686">
            <v>2988.51</v>
          </cell>
          <cell r="F2686">
            <v>2988.51</v>
          </cell>
          <cell r="G2686">
            <v>2988.51</v>
          </cell>
          <cell r="H2686">
            <v>2988.51</v>
          </cell>
          <cell r="I2686">
            <v>2988.51</v>
          </cell>
          <cell r="J2686">
            <v>2988.51</v>
          </cell>
          <cell r="K2686">
            <v>2988.51</v>
          </cell>
          <cell r="L2686">
            <v>2988.51</v>
          </cell>
        </row>
        <row r="2688">
          <cell r="A2688">
            <v>2045000033</v>
          </cell>
          <cell r="B2688" t="str">
            <v>SUMINISTRO DE VALVULA DE SECCIONAMIENTO TIPO COMPUERTA DE Fo. Fo. V/F CON BRIDA DE 75 MM. ( 3" ) DE DIAMETRO. INCLUYE TODO LO NECESARIO PARA SU CORRECTA EJECUCION.</v>
          </cell>
          <cell r="C2688" t="str">
            <v>PZA</v>
          </cell>
          <cell r="D2688">
            <v>3799.77</v>
          </cell>
          <cell r="E2688">
            <v>3799.77</v>
          </cell>
          <cell r="F2688">
            <v>3799.77</v>
          </cell>
          <cell r="G2688">
            <v>3799.77</v>
          </cell>
          <cell r="H2688">
            <v>3799.77</v>
          </cell>
          <cell r="I2688">
            <v>3799.77</v>
          </cell>
          <cell r="J2688">
            <v>3799.77</v>
          </cell>
          <cell r="K2688">
            <v>3799.77</v>
          </cell>
          <cell r="L2688">
            <v>3799.77</v>
          </cell>
        </row>
        <row r="2690">
          <cell r="A2690">
            <v>2045000043</v>
          </cell>
          <cell r="B2690" t="str">
            <v>SUMINISTRO DE VALVULA DE SECCIONAMIENTO TIPO COMPUERTA DE Fo. Fo. V/F CON BRIDA DE 100 MM. ( 4" ) DE DIAMETRO. INCLUYE TODO LO NECESARIO PARA SU CORRECTA EJECUCION.</v>
          </cell>
          <cell r="C2690" t="str">
            <v>PZA</v>
          </cell>
          <cell r="D2690">
            <v>5199.6099999999997</v>
          </cell>
          <cell r="E2690">
            <v>5199.6099999999997</v>
          </cell>
          <cell r="F2690">
            <v>5199.6099999999997</v>
          </cell>
          <cell r="G2690">
            <v>5199.6099999999997</v>
          </cell>
          <cell r="H2690">
            <v>5199.6099999999997</v>
          </cell>
          <cell r="I2690">
            <v>5199.6099999999997</v>
          </cell>
          <cell r="J2690">
            <v>5199.6099999999997</v>
          </cell>
          <cell r="K2690">
            <v>5199.6099999999997</v>
          </cell>
          <cell r="L2690">
            <v>5199.6099999999997</v>
          </cell>
        </row>
        <row r="2692">
          <cell r="A2692">
            <v>2045000053</v>
          </cell>
          <cell r="B2692" t="str">
            <v>SUMINISTRO DE VALVULA DE SECCIONAMIENTO TIPO COMPUERTA DE Fo. Fo. V/F CON BRIDA DE 150 MM. ( 6" ) DE DIAMETRO. INCLUYE TODO LO NECESARIO PARA SU CORRECTA EJECUCION.</v>
          </cell>
          <cell r="C2692" t="str">
            <v>PZA</v>
          </cell>
          <cell r="D2692">
            <v>8275.32</v>
          </cell>
          <cell r="E2692">
            <v>8275.32</v>
          </cell>
          <cell r="F2692">
            <v>8275.32</v>
          </cell>
          <cell r="G2692">
            <v>8275.32</v>
          </cell>
          <cell r="H2692">
            <v>8275.32</v>
          </cell>
          <cell r="I2692">
            <v>8275.32</v>
          </cell>
          <cell r="J2692">
            <v>8275.32</v>
          </cell>
          <cell r="K2692">
            <v>8275.32</v>
          </cell>
          <cell r="L2692">
            <v>8275.32</v>
          </cell>
        </row>
        <row r="2694">
          <cell r="A2694">
            <v>2045000063</v>
          </cell>
          <cell r="B2694" t="str">
            <v>SUMINISTRO DE VALVULA DE SECCIONAMIENTO TIPO COMPUERTA DE Fo. Fo. V/F CON BRIDA DE 203 MM. ( 8" ) DE DIAMETRO. INCLUYE TODO LO NECESARIO PARA SU CORRECTA EJECUCION.</v>
          </cell>
          <cell r="C2694" t="str">
            <v>PZA</v>
          </cell>
          <cell r="D2694">
            <v>14414.06</v>
          </cell>
          <cell r="E2694">
            <v>14414.06</v>
          </cell>
          <cell r="F2694">
            <v>14414.06</v>
          </cell>
          <cell r="G2694">
            <v>14414.06</v>
          </cell>
          <cell r="H2694">
            <v>14414.06</v>
          </cell>
          <cell r="I2694">
            <v>14414.06</v>
          </cell>
          <cell r="J2694">
            <v>14414.06</v>
          </cell>
          <cell r="K2694">
            <v>14414.06</v>
          </cell>
          <cell r="L2694">
            <v>14414.06</v>
          </cell>
        </row>
        <row r="2696">
          <cell r="A2696">
            <v>2045000073</v>
          </cell>
          <cell r="B2696" t="str">
            <v>SUMINISTRO DE VALVULA DE SECCIONAMIENTO TIPO COMPUERTA DE Fo. Fo. V/F CON BRIDA DE 254 MM. ( 10" ) DE DIAMETRO. INCLUYE TODO LO NECESARIO PARA SU CORRECTA EJECUCION.</v>
          </cell>
          <cell r="C2696" t="str">
            <v>PZA</v>
          </cell>
          <cell r="D2696">
            <v>22370.97</v>
          </cell>
          <cell r="E2696">
            <v>22370.97</v>
          </cell>
          <cell r="F2696">
            <v>22370.97</v>
          </cell>
          <cell r="G2696">
            <v>22370.97</v>
          </cell>
          <cell r="H2696">
            <v>22370.97</v>
          </cell>
          <cell r="I2696">
            <v>22370.97</v>
          </cell>
          <cell r="J2696">
            <v>22370.97</v>
          </cell>
          <cell r="K2696">
            <v>22370.97</v>
          </cell>
          <cell r="L2696">
            <v>22370.97</v>
          </cell>
        </row>
        <row r="2698">
          <cell r="A2698">
            <v>2045000083</v>
          </cell>
          <cell r="B2698" t="str">
            <v>SUMINISTRO DE VALVULA DE SECCIONAMIENTO TIPO COMPUERTA DE Fo. Fo. V/F CON BRIDA DE 305 MM. ( 12" ) DE DIAMETRO INCLUYE TODO LO NECESARIO PARA SU CORRECTA EJECUCION.</v>
          </cell>
          <cell r="C2698" t="str">
            <v>PZA</v>
          </cell>
          <cell r="D2698">
            <v>32040.21</v>
          </cell>
          <cell r="E2698">
            <v>32040.21</v>
          </cell>
          <cell r="F2698">
            <v>32040.21</v>
          </cell>
          <cell r="G2698">
            <v>32040.21</v>
          </cell>
          <cell r="H2698">
            <v>32040.21</v>
          </cell>
          <cell r="I2698">
            <v>32040.21</v>
          </cell>
          <cell r="J2698">
            <v>32040.21</v>
          </cell>
          <cell r="K2698">
            <v>32040.21</v>
          </cell>
          <cell r="L2698">
            <v>32040.21</v>
          </cell>
        </row>
        <row r="2700">
          <cell r="A2700">
            <v>2045000093</v>
          </cell>
          <cell r="B2700" t="str">
            <v>SUMINISTRO DE VALVULA DE SECCIONAMIENTO TIPO COMPUERTA DE Fo. Fo. V/F CON BRIDA DE 350 MM. ( 14" ) DE DIAMETRO INCLUYE TODO LO NECESARIO PARA SU CORRECTA EJECUCION.</v>
          </cell>
          <cell r="C2700" t="str">
            <v>PZA</v>
          </cell>
          <cell r="D2700">
            <v>66404.12</v>
          </cell>
          <cell r="E2700">
            <v>66404.12</v>
          </cell>
          <cell r="F2700">
            <v>66404.12</v>
          </cell>
          <cell r="G2700">
            <v>66404.12</v>
          </cell>
          <cell r="H2700">
            <v>66404.12</v>
          </cell>
          <cell r="I2700">
            <v>66404.12</v>
          </cell>
          <cell r="J2700">
            <v>66404.12</v>
          </cell>
          <cell r="K2700">
            <v>66404.12</v>
          </cell>
          <cell r="L2700">
            <v>66404.12</v>
          </cell>
        </row>
        <row r="2702">
          <cell r="A2702">
            <v>2045000103</v>
          </cell>
          <cell r="B2702" t="str">
            <v>SUMINISTRO DE VALVULA DE SECCIONAMIENTO TIPO COMPUERTA DE Fo. Fo. V/F CON BRIDA DE 400 MM. ( 16" ) DE DIAMETRO. INCLUYE TODO LO NECESARIO PARA SU CORRECTA EJECUCION.</v>
          </cell>
          <cell r="C2702" t="str">
            <v>PZA</v>
          </cell>
          <cell r="D2702">
            <v>92447.01</v>
          </cell>
          <cell r="E2702">
            <v>92447.01</v>
          </cell>
          <cell r="F2702">
            <v>92447.01</v>
          </cell>
          <cell r="G2702">
            <v>92447.01</v>
          </cell>
          <cell r="H2702">
            <v>92447.01</v>
          </cell>
          <cell r="I2702">
            <v>92447.01</v>
          </cell>
          <cell r="J2702">
            <v>92447.01</v>
          </cell>
          <cell r="K2702">
            <v>92447.01</v>
          </cell>
          <cell r="L2702">
            <v>92447.01</v>
          </cell>
        </row>
        <row r="2704">
          <cell r="A2704">
            <v>2045000113</v>
          </cell>
          <cell r="B2704" t="str">
            <v>SUMINISTRO DE VALVULA DE SECCIONAMIENTO TIPO COMPUERTA DE Fo. Fo. V/F CON BRIDA DE 450 MM. ( 18" ) DE DIAMETRO. INCLUYE TODO LO NECESARIO PARA SU CORRECTA EJECUCION.</v>
          </cell>
          <cell r="C2704" t="str">
            <v>PZA</v>
          </cell>
          <cell r="D2704">
            <v>127014.18</v>
          </cell>
          <cell r="E2704">
            <v>127014.18</v>
          </cell>
          <cell r="F2704">
            <v>127014.18</v>
          </cell>
          <cell r="G2704">
            <v>127014.18</v>
          </cell>
          <cell r="H2704">
            <v>127014.18</v>
          </cell>
          <cell r="I2704">
            <v>127014.18</v>
          </cell>
          <cell r="J2704">
            <v>127014.18</v>
          </cell>
          <cell r="K2704">
            <v>127014.18</v>
          </cell>
          <cell r="L2704">
            <v>127014.18</v>
          </cell>
        </row>
        <row r="2706">
          <cell r="A2706">
            <v>2045000123</v>
          </cell>
          <cell r="B2706" t="str">
            <v>SUMINISTRO DE VALVULA DE SECCIONAMIENTO TIPO COMPUERTA DE Fo. Fo. V/F CON BRIDA DE 500 MM. ( 20" ) DE DIAMETRO. INCLUYE TODO LO NECESARIO PARA SU CORRECTA EJECUCION.</v>
          </cell>
          <cell r="C2706" t="str">
            <v>PZA</v>
          </cell>
          <cell r="D2706">
            <v>159975.76</v>
          </cell>
          <cell r="E2706">
            <v>159975.76</v>
          </cell>
          <cell r="F2706">
            <v>159975.76</v>
          </cell>
          <cell r="G2706">
            <v>159975.76</v>
          </cell>
          <cell r="H2706">
            <v>159975.76</v>
          </cell>
          <cell r="I2706">
            <v>159975.76</v>
          </cell>
          <cell r="J2706">
            <v>159975.76</v>
          </cell>
          <cell r="K2706">
            <v>159975.76</v>
          </cell>
          <cell r="L2706">
            <v>159975.76</v>
          </cell>
        </row>
        <row r="2708">
          <cell r="A2708">
            <v>2045000133</v>
          </cell>
          <cell r="B2708" t="str">
            <v>SUMINISTRO DE VALVULA DE SECCIONAMIENTO TIPO COMPUERTA DE Fo. Fo. V/F CON BRIDA VAL. DE 600 MM. ( 24" ) DE DIAMETRO. INCLUYE TODO LO NECESARIO PARA SU CORRECTA EJECUCION.</v>
          </cell>
          <cell r="C2708" t="str">
            <v>PZA</v>
          </cell>
          <cell r="D2708">
            <v>285071.84999999998</v>
          </cell>
          <cell r="E2708">
            <v>285071.84999999998</v>
          </cell>
          <cell r="F2708">
            <v>285071.84999999998</v>
          </cell>
          <cell r="G2708">
            <v>285071.84999999998</v>
          </cell>
          <cell r="H2708">
            <v>285071.84999999998</v>
          </cell>
          <cell r="I2708">
            <v>285071.84999999998</v>
          </cell>
          <cell r="J2708">
            <v>285071.84999999998</v>
          </cell>
          <cell r="K2708">
            <v>285071.84999999998</v>
          </cell>
          <cell r="L2708">
            <v>285071.84999999998</v>
          </cell>
        </row>
        <row r="2710">
          <cell r="A2710">
            <v>2045000143</v>
          </cell>
          <cell r="B2710" t="str">
            <v>SUMINISTRO DE VALVULA DE SECCIONAMIENTO TIPO COMPUERTA DE Fo. Fo. V/F CON BRIDA DE 750 MM. ( 30 ") DE DIAMETRO. INCLUYE TODO LO NECESARIO PARA SU CORRECTA EJECUCION.</v>
          </cell>
          <cell r="C2710" t="str">
            <v>PZA</v>
          </cell>
          <cell r="D2710">
            <v>456871.17</v>
          </cell>
          <cell r="E2710">
            <v>456871.17</v>
          </cell>
          <cell r="F2710">
            <v>456871.17</v>
          </cell>
          <cell r="G2710">
            <v>456871.17</v>
          </cell>
          <cell r="H2710">
            <v>456871.17</v>
          </cell>
          <cell r="I2710">
            <v>456871.17</v>
          </cell>
          <cell r="J2710">
            <v>456871.17</v>
          </cell>
          <cell r="K2710">
            <v>456871.17</v>
          </cell>
          <cell r="L2710">
            <v>456871.17</v>
          </cell>
        </row>
        <row r="2712">
          <cell r="B2712" t="str">
            <v>Total  Sum. de Valvulas de Seccionamiento V/F</v>
          </cell>
        </row>
        <row r="2714">
          <cell r="A2714" t="str">
            <v>A204502</v>
          </cell>
          <cell r="B2714" t="str">
            <v>Sum. de Valvulas de Seccionamiento V/S</v>
          </cell>
        </row>
        <row r="2715">
          <cell r="A2715">
            <v>2046000013</v>
          </cell>
          <cell r="B2715" t="str">
            <v>SUMINISTRO DE VALVULA DE SECCIONAMIENTO TIPO COMPUERTA DE Fo. Fo. V/S CON BRIDA  DE 51 MM. ( 2" ) DE DIAMETRO. INCLUYE TODO LO NECESARIO PARA SU CORRECTA EJECUCION.</v>
          </cell>
          <cell r="C2715" t="str">
            <v>PZA</v>
          </cell>
          <cell r="D2715">
            <v>3463.57</v>
          </cell>
          <cell r="E2715">
            <v>3463.57</v>
          </cell>
          <cell r="F2715">
            <v>3463.57</v>
          </cell>
          <cell r="G2715">
            <v>3463.57</v>
          </cell>
          <cell r="H2715">
            <v>3463.57</v>
          </cell>
          <cell r="I2715">
            <v>3463.57</v>
          </cell>
          <cell r="J2715">
            <v>3463.57</v>
          </cell>
          <cell r="K2715">
            <v>3463.57</v>
          </cell>
          <cell r="L2715">
            <v>3463.57</v>
          </cell>
        </row>
        <row r="2717">
          <cell r="A2717">
            <v>2046000023</v>
          </cell>
          <cell r="B2717" t="str">
            <v>SUMINISTRO DE VALVULA DE SECCIONAMIENTO TIPO COMPUERTA DE Fo. Fo. V/S CON BRIDA  DE 63 MM. ( 2 1/2" ) DE DIAMETRO. INCLUYE TODO LO NECESARIO PARA SU CORRECTA EJECUCION.</v>
          </cell>
          <cell r="C2717" t="str">
            <v>PZA</v>
          </cell>
          <cell r="D2717">
            <v>3463.57</v>
          </cell>
          <cell r="E2717">
            <v>3463.57</v>
          </cell>
          <cell r="F2717">
            <v>3463.57</v>
          </cell>
          <cell r="G2717">
            <v>3463.57</v>
          </cell>
          <cell r="H2717">
            <v>3463.57</v>
          </cell>
          <cell r="I2717">
            <v>3463.57</v>
          </cell>
          <cell r="J2717">
            <v>3463.57</v>
          </cell>
          <cell r="K2717">
            <v>3463.57</v>
          </cell>
          <cell r="L2717">
            <v>3463.57</v>
          </cell>
        </row>
        <row r="2719">
          <cell r="A2719">
            <v>2046000033</v>
          </cell>
          <cell r="B2719" t="str">
            <v>SUMINISTRO DE VALVULA DE SECCIONAMIENTO TIPO COMPUERTA DE Fo. Fo. V/S CON BRIDA  DE 76 MM. ( 3" ) DE DIAMETRO. INCLUYE TODO LO NECESARIO PARA SU CORRECTA EJECUCION.</v>
          </cell>
          <cell r="C2719" t="str">
            <v>PZA</v>
          </cell>
          <cell r="D2719">
            <v>4976.87</v>
          </cell>
          <cell r="E2719">
            <v>4976.87</v>
          </cell>
          <cell r="F2719">
            <v>4976.87</v>
          </cell>
          <cell r="G2719">
            <v>4976.87</v>
          </cell>
          <cell r="H2719">
            <v>4976.87</v>
          </cell>
          <cell r="I2719">
            <v>4976.87</v>
          </cell>
          <cell r="J2719">
            <v>4976.87</v>
          </cell>
          <cell r="K2719">
            <v>4976.87</v>
          </cell>
          <cell r="L2719">
            <v>4976.87</v>
          </cell>
        </row>
        <row r="2721">
          <cell r="A2721">
            <v>2046000043</v>
          </cell>
          <cell r="B2721" t="str">
            <v>SUMINISTRO DE VALVULA DE SECCIONAMIENTO TIPO COMPUERTA DE Fo. Fo. V/S CON BRIDA  DE 102 MM. ( 4" ) DE DIAMETRO. INCLUYE TODO LO NECESARIO PARA SU CORRECTA EJECUCION.</v>
          </cell>
          <cell r="C2721" t="str">
            <v>PZA</v>
          </cell>
          <cell r="D2721">
            <v>6739.15</v>
          </cell>
          <cell r="E2721">
            <v>6739.15</v>
          </cell>
          <cell r="F2721">
            <v>6739.15</v>
          </cell>
          <cell r="G2721">
            <v>6739.15</v>
          </cell>
          <cell r="H2721">
            <v>6739.15</v>
          </cell>
          <cell r="I2721">
            <v>6739.15</v>
          </cell>
          <cell r="J2721">
            <v>6739.15</v>
          </cell>
          <cell r="K2721">
            <v>6739.15</v>
          </cell>
          <cell r="L2721">
            <v>6739.15</v>
          </cell>
        </row>
        <row r="2723">
          <cell r="A2723">
            <v>2046000053</v>
          </cell>
          <cell r="B2723" t="str">
            <v>SUMINISTRO DE VALVULA DE SECCIONAMIENTO TIPO COMPUERTA DE Fo. Fo. V/S CON BRIDA  DE 152 MM. ( 6" ) DE DIAMETRO. INCLUYE TODO LO NECESARIO PARA SU CORRECTA EJECUCION.</v>
          </cell>
          <cell r="C2723" t="str">
            <v>PZA</v>
          </cell>
          <cell r="D2723">
            <v>11704.18</v>
          </cell>
          <cell r="E2723">
            <v>11704.18</v>
          </cell>
          <cell r="F2723">
            <v>11704.18</v>
          </cell>
          <cell r="G2723">
            <v>11704.18</v>
          </cell>
          <cell r="H2723">
            <v>11704.18</v>
          </cell>
          <cell r="I2723">
            <v>11704.18</v>
          </cell>
          <cell r="J2723">
            <v>11704.18</v>
          </cell>
          <cell r="K2723">
            <v>11704.18</v>
          </cell>
          <cell r="L2723">
            <v>11704.18</v>
          </cell>
        </row>
        <row r="2725">
          <cell r="A2725">
            <v>2046000063</v>
          </cell>
          <cell r="B2725" t="str">
            <v>SUMINISTRO DE VALVULA DE SECCIONAMIENTO TIPO COMPUERTA DE Fo. Fo. V/S CON BRIDA  DE 203 MM. ( 8" ) DE DIAMETRO. INCLUYE TODO LO NECESARIO PARA SU CORRECTA EJECUCION.</v>
          </cell>
          <cell r="C2725" t="str">
            <v>PZA</v>
          </cell>
          <cell r="D2725">
            <v>19925.310000000001</v>
          </cell>
          <cell r="E2725">
            <v>19925.310000000001</v>
          </cell>
          <cell r="F2725">
            <v>19925.310000000001</v>
          </cell>
          <cell r="G2725">
            <v>19925.310000000001</v>
          </cell>
          <cell r="H2725">
            <v>19925.310000000001</v>
          </cell>
          <cell r="I2725">
            <v>19925.310000000001</v>
          </cell>
          <cell r="J2725">
            <v>19925.310000000001</v>
          </cell>
          <cell r="K2725">
            <v>19925.310000000001</v>
          </cell>
          <cell r="L2725">
            <v>19925.310000000001</v>
          </cell>
        </row>
        <row r="2727">
          <cell r="A2727">
            <v>2046000073</v>
          </cell>
          <cell r="B2727" t="str">
            <v>SUMINISTRO DE VALVULA DE SECCIONAMIENTO TIPO COMPUERTA DE Fo. Fo. V/S CON BRIDA  DE 254 MM. ( 10" ) DE DIAMETRO. INCLUYE TODO LO NECESARIO PARA SU CORRECTA EJECUCION.</v>
          </cell>
          <cell r="C2727" t="str">
            <v>PZA</v>
          </cell>
          <cell r="D2727">
            <v>33570.449999999997</v>
          </cell>
          <cell r="E2727">
            <v>33570.449999999997</v>
          </cell>
          <cell r="F2727">
            <v>33570.449999999997</v>
          </cell>
          <cell r="G2727">
            <v>33570.449999999997</v>
          </cell>
          <cell r="H2727">
            <v>33570.449999999997</v>
          </cell>
          <cell r="I2727">
            <v>33570.449999999997</v>
          </cell>
          <cell r="J2727">
            <v>33570.449999999997</v>
          </cell>
          <cell r="K2727">
            <v>33570.449999999997</v>
          </cell>
          <cell r="L2727">
            <v>33570.449999999997</v>
          </cell>
        </row>
        <row r="2729">
          <cell r="A2729">
            <v>2046000083</v>
          </cell>
          <cell r="B2729" t="str">
            <v>SUMINISTRO DE VALVULA DE SECCIONAMIENTO TIPO COMPUERTA DE Fo. Fo. V/S CON BRIDA  DE 305 MM. ( 12" ) DE DIAMETRO. INCLUYE TODO LO NECESARIO PARA SU CORRECTA EJECUCION.</v>
          </cell>
          <cell r="C2729" t="str">
            <v>PZA</v>
          </cell>
          <cell r="D2729">
            <v>48927.05</v>
          </cell>
          <cell r="E2729">
            <v>48927.05</v>
          </cell>
          <cell r="F2729">
            <v>48927.05</v>
          </cell>
          <cell r="G2729">
            <v>48927.05</v>
          </cell>
          <cell r="H2729">
            <v>48927.05</v>
          </cell>
          <cell r="I2729">
            <v>48927.05</v>
          </cell>
          <cell r="J2729">
            <v>48927.05</v>
          </cell>
          <cell r="K2729">
            <v>48927.05</v>
          </cell>
          <cell r="L2729">
            <v>48927.05</v>
          </cell>
        </row>
        <row r="2731">
          <cell r="A2731">
            <v>2046000093</v>
          </cell>
          <cell r="B2731" t="str">
            <v>SUMINISTRO DE VALVULA DE SECCIONAMIENTO TIPO COMPUERTA DE Fo. Fo. V/S CON BRIDA  DE 356 MM. ( 14" ) DE DIAM. INCLUYE TODO LO NECESARIO PARA SU CORRECTA EJECUCION.</v>
          </cell>
          <cell r="C2731" t="str">
            <v>PZA</v>
          </cell>
          <cell r="D2731">
            <v>79731.7</v>
          </cell>
          <cell r="E2731">
            <v>79731.7</v>
          </cell>
          <cell r="F2731">
            <v>79731.7</v>
          </cell>
          <cell r="G2731">
            <v>79731.7</v>
          </cell>
          <cell r="H2731">
            <v>79731.7</v>
          </cell>
          <cell r="I2731">
            <v>79731.7</v>
          </cell>
          <cell r="J2731">
            <v>79731.7</v>
          </cell>
          <cell r="K2731">
            <v>79731.7</v>
          </cell>
          <cell r="L2731">
            <v>79731.7</v>
          </cell>
        </row>
        <row r="2733">
          <cell r="A2733">
            <v>2046000103</v>
          </cell>
          <cell r="B2733" t="str">
            <v>SUMINISTRO DE VALVULA DE SECCIONAMIENTO TIPO COMPUERTA DE Fo. Fo. V/S CON BRIDA  DE 400 MM. ( 16" ) DE DIAMETRO. INCLUYE TODO LO NECESARIO PARA SU CORRECTA EJECUCION.</v>
          </cell>
          <cell r="C2733" t="str">
            <v>PZA</v>
          </cell>
          <cell r="D2733">
            <v>127760.25</v>
          </cell>
          <cell r="E2733">
            <v>127760.25</v>
          </cell>
          <cell r="F2733">
            <v>127760.25</v>
          </cell>
          <cell r="G2733">
            <v>127760.25</v>
          </cell>
          <cell r="H2733">
            <v>127760.25</v>
          </cell>
          <cell r="I2733">
            <v>127760.25</v>
          </cell>
          <cell r="J2733">
            <v>127760.25</v>
          </cell>
          <cell r="K2733">
            <v>127760.25</v>
          </cell>
          <cell r="L2733">
            <v>127760.25</v>
          </cell>
        </row>
        <row r="2735">
          <cell r="A2735">
            <v>2046000113</v>
          </cell>
          <cell r="B2735" t="str">
            <v>SUMINISTRO DE VALVULA DE SECCIONAMIENTO TIPO COMPUERTA DE Fo. Fo. V/S CON BRIDA  DE 450 MM. ( 18" ) DE DIAMETRO. INCLUYE TODO LO NECESARIO PARA SU CORRECTA EJECUCION.</v>
          </cell>
          <cell r="C2735" t="str">
            <v>PZA</v>
          </cell>
          <cell r="D2735">
            <v>97310.98</v>
          </cell>
          <cell r="E2735">
            <v>97310.98</v>
          </cell>
          <cell r="F2735">
            <v>97310.98</v>
          </cell>
          <cell r="G2735">
            <v>97310.98</v>
          </cell>
          <cell r="H2735">
            <v>97310.98</v>
          </cell>
          <cell r="I2735">
            <v>97310.98</v>
          </cell>
          <cell r="J2735">
            <v>97310.98</v>
          </cell>
          <cell r="K2735">
            <v>97310.98</v>
          </cell>
          <cell r="L2735">
            <v>97310.98</v>
          </cell>
        </row>
        <row r="2737">
          <cell r="A2737">
            <v>2046000123</v>
          </cell>
          <cell r="B2737" t="str">
            <v>SUMINISTRO DE VALVULA DE SECCIONAMIENTO TIPO COMPUERTA DE Fo. Fo. V/S CON BRIDA  DE 500 MM. ( 20" ) DE DIAMETRO. INCLUYE TODO LO NECESARIO PARA SU CORRECTA EJECUCION.</v>
          </cell>
          <cell r="C2737" t="str">
            <v>PZA</v>
          </cell>
          <cell r="D2737">
            <v>250196.42</v>
          </cell>
          <cell r="E2737">
            <v>250196.42</v>
          </cell>
          <cell r="F2737">
            <v>250196.42</v>
          </cell>
          <cell r="G2737">
            <v>250196.42</v>
          </cell>
          <cell r="H2737">
            <v>250196.42</v>
          </cell>
          <cell r="I2737">
            <v>250196.42</v>
          </cell>
          <cell r="J2737">
            <v>250196.42</v>
          </cell>
          <cell r="K2737">
            <v>250196.42</v>
          </cell>
          <cell r="L2737">
            <v>250196.42</v>
          </cell>
        </row>
        <row r="2739">
          <cell r="A2739">
            <v>2046000133</v>
          </cell>
          <cell r="B2739" t="str">
            <v>SUMINISTRO DE VALVULA DE SECCIONAMIENTO TIPO COMPUERTA DE Fo. Fo. V/S CON BRIDA  DE 600 MM. ( 24" ) DE DIAMETRO. INCLUYE TODO LO NECESARIO PARA SU CORRECTA EJECUCION.</v>
          </cell>
          <cell r="C2739" t="str">
            <v>PZA</v>
          </cell>
          <cell r="D2739">
            <v>218407.13</v>
          </cell>
          <cell r="E2739">
            <v>218407.13</v>
          </cell>
          <cell r="F2739">
            <v>218407.13</v>
          </cell>
          <cell r="G2739">
            <v>218407.13</v>
          </cell>
          <cell r="H2739">
            <v>218407.13</v>
          </cell>
          <cell r="I2739">
            <v>218407.13</v>
          </cell>
          <cell r="J2739">
            <v>218407.13</v>
          </cell>
          <cell r="K2739">
            <v>218407.13</v>
          </cell>
          <cell r="L2739">
            <v>218407.13</v>
          </cell>
        </row>
        <row r="2741">
          <cell r="B2741" t="str">
            <v xml:space="preserve">Total  Sum. de Valvulas de Seccionamiento V/S </v>
          </cell>
        </row>
        <row r="2742">
          <cell r="A2742" t="str">
            <v>A204503</v>
          </cell>
          <cell r="B2742" t="str">
            <v>Sum. de Valvulas Check</v>
          </cell>
        </row>
        <row r="2743">
          <cell r="A2743">
            <v>2047000013</v>
          </cell>
          <cell r="B2743" t="str">
            <v>SUMINISTRO DE VALVULA CHECK O SIMILAR DE Fo.Fo. CON BRIDA DE 51 MM. (2") DE DIAMETRO. INCLUYE TODO LO NECESARIO PARA SU CORRECTA EJECUCION.</v>
          </cell>
          <cell r="C2743" t="str">
            <v>PZA</v>
          </cell>
          <cell r="D2743">
            <v>3567.74</v>
          </cell>
          <cell r="E2743">
            <v>3567.74</v>
          </cell>
          <cell r="F2743">
            <v>3567.74</v>
          </cell>
          <cell r="G2743">
            <v>3567.74</v>
          </cell>
          <cell r="H2743">
            <v>3567.74</v>
          </cell>
          <cell r="I2743">
            <v>3567.74</v>
          </cell>
          <cell r="J2743">
            <v>3567.74</v>
          </cell>
          <cell r="K2743">
            <v>3567.74</v>
          </cell>
          <cell r="L2743">
            <v>3567.74</v>
          </cell>
        </row>
        <row r="2745">
          <cell r="A2745">
            <v>2047000023</v>
          </cell>
          <cell r="B2745" t="str">
            <v>SUMINISTRO DE VALVULA CHECK O SIMILAR DE Fo.Fo. CON BRIDA DE 63 MM. ( 2 1/2") DE DIAMETRO. INCLUYE TODO LO NECESARIO PARA SU CORRECTA EJECUCION.</v>
          </cell>
          <cell r="C2745" t="str">
            <v>PZA</v>
          </cell>
          <cell r="D2745">
            <v>3567.74</v>
          </cell>
          <cell r="E2745">
            <v>3567.74</v>
          </cell>
          <cell r="F2745">
            <v>3567.74</v>
          </cell>
          <cell r="G2745">
            <v>3567.74</v>
          </cell>
          <cell r="H2745">
            <v>3567.74</v>
          </cell>
          <cell r="I2745">
            <v>3567.74</v>
          </cell>
          <cell r="J2745">
            <v>3567.74</v>
          </cell>
          <cell r="K2745">
            <v>3567.74</v>
          </cell>
          <cell r="L2745">
            <v>3567.74</v>
          </cell>
        </row>
        <row r="2747">
          <cell r="A2747">
            <v>2047000033</v>
          </cell>
          <cell r="B2747" t="str">
            <v>SUMINISTRO DE VALVULA CHECK O SIMILAR DE Fo.Fo. CON BRIDA DE 76 MM. ( 3" ) DE DIAMETRO. INCLUYE TODO LO NECESARIO PARA SU CORRECTA EJECUCION.</v>
          </cell>
          <cell r="C2747" t="str">
            <v>PZA</v>
          </cell>
          <cell r="D2747">
            <v>4427.2700000000004</v>
          </cell>
          <cell r="E2747">
            <v>4427.2700000000004</v>
          </cell>
          <cell r="F2747">
            <v>4427.2700000000004</v>
          </cell>
          <cell r="G2747">
            <v>4427.2700000000004</v>
          </cell>
          <cell r="H2747">
            <v>4427.2700000000004</v>
          </cell>
          <cell r="I2747">
            <v>4427.2700000000004</v>
          </cell>
          <cell r="J2747">
            <v>4427.2700000000004</v>
          </cell>
          <cell r="K2747">
            <v>4427.2700000000004</v>
          </cell>
          <cell r="L2747">
            <v>4427.2700000000004</v>
          </cell>
        </row>
        <row r="2749">
          <cell r="A2749">
            <v>2047000043</v>
          </cell>
          <cell r="B2749" t="str">
            <v>SUMINISTRO DE VALVULA CHECK O SIMILAR DE Fo.Fo. CON BRIDA DE 102 MM. ( 4" ) DE DIAMETRO. INCLUYE TODO LO NECESARIO PARA SU CORRECTA EJECUCION.</v>
          </cell>
          <cell r="C2749" t="str">
            <v>PZA</v>
          </cell>
          <cell r="D2749">
            <v>6263.24</v>
          </cell>
          <cell r="E2749">
            <v>6263.24</v>
          </cell>
          <cell r="F2749">
            <v>6263.24</v>
          </cell>
          <cell r="G2749">
            <v>6263.24</v>
          </cell>
          <cell r="H2749">
            <v>6263.24</v>
          </cell>
          <cell r="I2749">
            <v>6263.24</v>
          </cell>
          <cell r="J2749">
            <v>6263.24</v>
          </cell>
          <cell r="K2749">
            <v>6263.24</v>
          </cell>
          <cell r="L2749">
            <v>6263.24</v>
          </cell>
        </row>
        <row r="2751">
          <cell r="A2751">
            <v>2047000053</v>
          </cell>
          <cell r="B2751" t="str">
            <v>SUMINISTRO DE VALVULA CHECK O SIMILAR DE Fo.Fo. CON BRIDA DE 152 MM. ( 6" ) DE DIAMETRO. INCLUYE TODO LO NECESARIO PARA SU CORRECTA EJECUCION.</v>
          </cell>
          <cell r="C2751" t="str">
            <v>PZA</v>
          </cell>
          <cell r="D2751">
            <v>10923.39</v>
          </cell>
          <cell r="E2751">
            <v>10923.39</v>
          </cell>
          <cell r="F2751">
            <v>10923.39</v>
          </cell>
          <cell r="G2751">
            <v>10923.39</v>
          </cell>
          <cell r="H2751">
            <v>10923.39</v>
          </cell>
          <cell r="I2751">
            <v>10923.39</v>
          </cell>
          <cell r="J2751">
            <v>10923.39</v>
          </cell>
          <cell r="K2751">
            <v>10923.39</v>
          </cell>
          <cell r="L2751">
            <v>10923.39</v>
          </cell>
        </row>
        <row r="2753">
          <cell r="A2753">
            <v>2047000063</v>
          </cell>
          <cell r="B2753" t="str">
            <v>SUMINISTRO DE VALVULA CHECK O SIMILAR DE Fo.Fo. CON BRIDA DE 203 MM. ( 8" ) DE DIAMETRO. INCLUYE TODO LO NECESARIO PARA SU CORRECTA EJECUCION.</v>
          </cell>
          <cell r="C2753" t="str">
            <v>PZA</v>
          </cell>
          <cell r="D2753">
            <v>20536.71</v>
          </cell>
          <cell r="E2753">
            <v>20536.71</v>
          </cell>
          <cell r="F2753">
            <v>20536.71</v>
          </cell>
          <cell r="G2753">
            <v>20536.71</v>
          </cell>
          <cell r="H2753">
            <v>20536.71</v>
          </cell>
          <cell r="I2753">
            <v>20536.71</v>
          </cell>
          <cell r="J2753">
            <v>20536.71</v>
          </cell>
          <cell r="K2753">
            <v>20536.71</v>
          </cell>
          <cell r="L2753">
            <v>20536.71</v>
          </cell>
        </row>
        <row r="2755">
          <cell r="A2755">
            <v>2047000073</v>
          </cell>
          <cell r="B2755" t="str">
            <v>SUMINISTRO DE VALVULA CHECK O SIMILAR DE Fo.Fo. CON BRIDA DE 254 MM. ( 10" ) DE DIAMETRO. INCLUYE TODO LO NECESARIO PARA SU CORRECTA EJECUCION.</v>
          </cell>
          <cell r="C2755" t="str">
            <v>PZA</v>
          </cell>
          <cell r="D2755">
            <v>33803.32</v>
          </cell>
          <cell r="E2755">
            <v>33803.32</v>
          </cell>
          <cell r="F2755">
            <v>33803.32</v>
          </cell>
          <cell r="G2755">
            <v>33803.32</v>
          </cell>
          <cell r="H2755">
            <v>33803.32</v>
          </cell>
          <cell r="I2755">
            <v>33803.32</v>
          </cell>
          <cell r="J2755">
            <v>33803.32</v>
          </cell>
          <cell r="K2755">
            <v>33803.32</v>
          </cell>
          <cell r="L2755">
            <v>33803.32</v>
          </cell>
        </row>
        <row r="2757">
          <cell r="A2757">
            <v>2047000083</v>
          </cell>
          <cell r="B2757" t="str">
            <v>SUMINISTRO DE VALVULA CHECK O SIMILAR DE Fo.Fo. CON BRIDA DE 305 MM. ( 12" ) DE DIAMETRO. INCLUYE TODO LO NECESARIO PARA SU CORRECTA EJECUCION.</v>
          </cell>
          <cell r="C2757" t="str">
            <v>PZA</v>
          </cell>
          <cell r="D2757">
            <v>50919.66</v>
          </cell>
          <cell r="E2757">
            <v>50919.66</v>
          </cell>
          <cell r="F2757">
            <v>50919.66</v>
          </cell>
          <cell r="G2757">
            <v>50919.66</v>
          </cell>
          <cell r="H2757">
            <v>50919.66</v>
          </cell>
          <cell r="I2757">
            <v>50919.66</v>
          </cell>
          <cell r="J2757">
            <v>50919.66</v>
          </cell>
          <cell r="K2757">
            <v>50919.66</v>
          </cell>
          <cell r="L2757">
            <v>50919.66</v>
          </cell>
        </row>
        <row r="2759">
          <cell r="B2759" t="str">
            <v xml:space="preserve">Total  Sum. de Valvulas Check </v>
          </cell>
        </row>
        <row r="2760">
          <cell r="A2760" t="str">
            <v>A204504</v>
          </cell>
          <cell r="B2760" t="str">
            <v>Sum. de Valvula Comp. 200lbs FG.783</v>
          </cell>
        </row>
        <row r="2761">
          <cell r="A2761">
            <v>2047000213</v>
          </cell>
          <cell r="B2761" t="str">
            <v>SUMINISTRO DE VALVULA DE COMPUERTA DE 13MM  200LBS CABEZA ROSCADA, CUÑA SOLIDA, CIERRE DE BRONCE A BRONCE Y EXTREMOS SOLDADOS MARCA URREA FIG. 783 INCLUYE TODO LO NECESARIO PARA SU CORRECTA EJECUCION.</v>
          </cell>
          <cell r="C2761" t="str">
            <v>PZA</v>
          </cell>
          <cell r="D2761">
            <v>77.41</v>
          </cell>
          <cell r="E2761">
            <v>77.41</v>
          </cell>
          <cell r="F2761">
            <v>77.41</v>
          </cell>
          <cell r="G2761">
            <v>77.41</v>
          </cell>
          <cell r="H2761">
            <v>77.41</v>
          </cell>
          <cell r="I2761">
            <v>77.41</v>
          </cell>
          <cell r="J2761">
            <v>77.41</v>
          </cell>
          <cell r="K2761">
            <v>77.41</v>
          </cell>
          <cell r="L2761">
            <v>77.41</v>
          </cell>
        </row>
        <row r="2763">
          <cell r="A2763">
            <v>2047000223</v>
          </cell>
          <cell r="B2763" t="str">
            <v>SUMINISTRO DE VALVULA DE COMPUERTA DE 19MM  200LBS CABEZA ROSCADA, CUÑA SOLIDA, CIERRE DE BRONCE A BRONCE Y EXTREMOS SOLDADOS MARCA URREA FIG. 783 INCLUYE TODO LO NECESARIO PARA SU CORRECTA EJECUCION.</v>
          </cell>
          <cell r="C2763" t="str">
            <v>PZA</v>
          </cell>
          <cell r="D2763">
            <v>107.48</v>
          </cell>
          <cell r="E2763">
            <v>107.48</v>
          </cell>
          <cell r="F2763">
            <v>107.48</v>
          </cell>
          <cell r="G2763">
            <v>107.48</v>
          </cell>
          <cell r="H2763">
            <v>107.48</v>
          </cell>
          <cell r="I2763">
            <v>107.48</v>
          </cell>
          <cell r="J2763">
            <v>107.48</v>
          </cell>
          <cell r="K2763">
            <v>107.48</v>
          </cell>
          <cell r="L2763">
            <v>107.48</v>
          </cell>
        </row>
        <row r="2765">
          <cell r="A2765">
            <v>2047000233</v>
          </cell>
          <cell r="B2765" t="str">
            <v>SUMINISTRO DE VALVULA DE COMPUERTA DE 25MM  200LBS CABEZA ROSCADA, CUÑA SOLIDA, CIERRE DE BRONCE A BRONCE Y EXTREMOS SOLDADOS MARCA URREA FIG. 783 INCLUYE TODO LO NECESARIO PARA SU CORRECTA EJECUCION.</v>
          </cell>
          <cell r="C2765" t="str">
            <v>PZA</v>
          </cell>
          <cell r="D2765">
            <v>146.88</v>
          </cell>
          <cell r="E2765">
            <v>146.88</v>
          </cell>
          <cell r="F2765">
            <v>146.88</v>
          </cell>
          <cell r="G2765">
            <v>146.88</v>
          </cell>
          <cell r="H2765">
            <v>146.88</v>
          </cell>
          <cell r="I2765">
            <v>146.88</v>
          </cell>
          <cell r="J2765">
            <v>146.88</v>
          </cell>
          <cell r="K2765">
            <v>146.88</v>
          </cell>
          <cell r="L2765">
            <v>146.88</v>
          </cell>
        </row>
        <row r="2767">
          <cell r="A2767">
            <v>2047000243</v>
          </cell>
          <cell r="B2767" t="str">
            <v>SUMINISTRO DE VALVULA DE COMPUERTA DE 32MM  200LBS CABEZA ROSCADA, CUÑA SOLIDA, CIERRE DE BRONCE A BRONCE Y EXTREMOS SOLDADOS MARCA URREA FIG. 783 INCLUYE TODO LO NECESARIO PARA SU CORRECTA EJECUCION.</v>
          </cell>
          <cell r="C2767" t="str">
            <v>PZA</v>
          </cell>
          <cell r="D2767">
            <v>200.97</v>
          </cell>
          <cell r="E2767">
            <v>200.97</v>
          </cell>
          <cell r="F2767">
            <v>200.97</v>
          </cell>
          <cell r="G2767">
            <v>200.97</v>
          </cell>
          <cell r="H2767">
            <v>200.97</v>
          </cell>
          <cell r="I2767">
            <v>200.97</v>
          </cell>
          <cell r="J2767">
            <v>200.97</v>
          </cell>
          <cell r="K2767">
            <v>200.97</v>
          </cell>
          <cell r="L2767">
            <v>200.97</v>
          </cell>
        </row>
        <row r="2769">
          <cell r="A2769">
            <v>2047000253</v>
          </cell>
          <cell r="B2769" t="str">
            <v>SUMINISTRO DE VALVULA DE COMPUERTA DE 38MM  200LBS CABEZA ROSCADA, CUÑA SOLIDA, CIERRE DE BRONCE A BRONCE Y EXTREMOS SOLDADOS MARCA URREA FIG. 783 INCLUYE TODO LO NECESARIO PARA SU CORRECTA EJECUCION.</v>
          </cell>
          <cell r="C2769" t="str">
            <v>PZA</v>
          </cell>
          <cell r="D2769">
            <v>338.46</v>
          </cell>
          <cell r="E2769">
            <v>338.46</v>
          </cell>
          <cell r="F2769">
            <v>338.46</v>
          </cell>
          <cell r="G2769">
            <v>338.46</v>
          </cell>
          <cell r="H2769">
            <v>338.46</v>
          </cell>
          <cell r="I2769">
            <v>338.46</v>
          </cell>
          <cell r="J2769">
            <v>338.46</v>
          </cell>
          <cell r="K2769">
            <v>338.46</v>
          </cell>
          <cell r="L2769">
            <v>338.46</v>
          </cell>
        </row>
        <row r="2771">
          <cell r="A2771">
            <v>2047000263</v>
          </cell>
          <cell r="B2771" t="str">
            <v>SUMINISTRO DE VALVULA DE COMPUERTA DE 51MM  200LBS CABEZA ROSCADA, CUÑA SOLIDA, CIERRE DE BRONCE A BRONCE Y EXTREMOS SOLDADOS MARCA URREA FIG. 783 INCLUYE TODO LO NECESARIO PARA SU CORRECTA EJECUCION.</v>
          </cell>
          <cell r="C2771" t="str">
            <v>PZA</v>
          </cell>
          <cell r="D2771">
            <v>524.62</v>
          </cell>
          <cell r="E2771">
            <v>524.62</v>
          </cell>
          <cell r="F2771">
            <v>524.62</v>
          </cell>
          <cell r="G2771">
            <v>524.62</v>
          </cell>
          <cell r="H2771">
            <v>524.62</v>
          </cell>
          <cell r="I2771">
            <v>524.62</v>
          </cell>
          <cell r="J2771">
            <v>524.62</v>
          </cell>
          <cell r="K2771">
            <v>524.62</v>
          </cell>
          <cell r="L2771">
            <v>524.62</v>
          </cell>
        </row>
        <row r="2773">
          <cell r="A2773">
            <v>2047000273</v>
          </cell>
          <cell r="B2773" t="str">
            <v>SUMINISTRO DE VALVULA DE COMPUERTA DE 64MM  200LBS CABEZA ROSCADA, CUÑA SOLIDA, CIERRE DE BRONCE A BRONCE Y EXTREMOS SOLDADOS MARCA URREA FIG. 783 INCLUYE TODO LO NECESARIO PARA SU CORRECTA EJECUCION.</v>
          </cell>
          <cell r="C2773" t="str">
            <v>PZA</v>
          </cell>
          <cell r="D2773">
            <v>990.03</v>
          </cell>
          <cell r="E2773">
            <v>990.03</v>
          </cell>
          <cell r="F2773">
            <v>990.03</v>
          </cell>
          <cell r="G2773">
            <v>990.03</v>
          </cell>
          <cell r="H2773">
            <v>990.03</v>
          </cell>
          <cell r="I2773">
            <v>990.03</v>
          </cell>
          <cell r="J2773">
            <v>990.03</v>
          </cell>
          <cell r="K2773">
            <v>990.03</v>
          </cell>
          <cell r="L2773">
            <v>990.03</v>
          </cell>
        </row>
        <row r="2775">
          <cell r="A2775">
            <v>2047000283</v>
          </cell>
          <cell r="B2775" t="str">
            <v>SUMINISTRO DE VALVULA DE COMPUERTA DE 75MM  200LBS CABEZA ROSCADA, CUÑA SOLIDA, CIERRE DE BRONCE A BRONCE Y EXTREMOS SOLDADOS MARCA URREA FIG. 783 INCLUYE TODO LO NECESARIO PARA SU CORRECTA EJECUCION.</v>
          </cell>
          <cell r="C2775" t="str">
            <v>PZA</v>
          </cell>
          <cell r="D2775">
            <v>1283.32</v>
          </cell>
          <cell r="E2775">
            <v>1283.32</v>
          </cell>
          <cell r="F2775">
            <v>1283.32</v>
          </cell>
          <cell r="G2775">
            <v>1283.32</v>
          </cell>
          <cell r="H2775">
            <v>1283.32</v>
          </cell>
          <cell r="I2775">
            <v>1283.32</v>
          </cell>
          <cell r="J2775">
            <v>1283.32</v>
          </cell>
          <cell r="K2775">
            <v>1283.32</v>
          </cell>
          <cell r="L2775">
            <v>1283.32</v>
          </cell>
        </row>
        <row r="2777">
          <cell r="B2777" t="str">
            <v>Total  Sum. de Valvula Comp. 200lbs FG.783</v>
          </cell>
        </row>
        <row r="2779">
          <cell r="A2779" t="str">
            <v>A204505</v>
          </cell>
          <cell r="B2779" t="str">
            <v>Sum. de Valvula de Expulsion de Aire</v>
          </cell>
        </row>
        <row r="2780">
          <cell r="A2780">
            <v>2047000313</v>
          </cell>
          <cell r="B2780" t="str">
            <v>SUMINISTRO DE VALVULA DE EXPULSION DE AIRE ROSCABLE DE 125 LBS. DE 13 MM.  (1/2")  DE  DIAM. INCLUYE TODO LO NECESARIO PARA SU CORRECTA EJECUCION.</v>
          </cell>
          <cell r="C2780" t="str">
            <v>PZA</v>
          </cell>
          <cell r="D2780">
            <v>878.93</v>
          </cell>
          <cell r="E2780">
            <v>878.93</v>
          </cell>
          <cell r="F2780">
            <v>878.93</v>
          </cell>
          <cell r="G2780">
            <v>878.93</v>
          </cell>
          <cell r="H2780">
            <v>878.93</v>
          </cell>
          <cell r="I2780">
            <v>878.93</v>
          </cell>
          <cell r="J2780">
            <v>878.93</v>
          </cell>
          <cell r="K2780">
            <v>878.93</v>
          </cell>
          <cell r="L2780">
            <v>878.93</v>
          </cell>
        </row>
        <row r="2782">
          <cell r="A2782">
            <v>2047000323</v>
          </cell>
          <cell r="B2782" t="str">
            <v>SUMINISTRO DE VALVULA DE EXPULSION DE AIRE ROSCABLE DE 125 LBS. DE 19 MM. (3/4") DE DIAM. INCLUYE TODO LO NECESARIO PARA SU CORRECTA EJECUCION.</v>
          </cell>
          <cell r="C2782" t="str">
            <v>PZA</v>
          </cell>
          <cell r="D2782">
            <v>878.93</v>
          </cell>
          <cell r="E2782">
            <v>878.93</v>
          </cell>
          <cell r="F2782">
            <v>878.93</v>
          </cell>
          <cell r="G2782">
            <v>878.93</v>
          </cell>
          <cell r="H2782">
            <v>878.93</v>
          </cell>
          <cell r="I2782">
            <v>878.93</v>
          </cell>
          <cell r="J2782">
            <v>878.93</v>
          </cell>
          <cell r="K2782">
            <v>878.93</v>
          </cell>
          <cell r="L2782">
            <v>878.93</v>
          </cell>
        </row>
        <row r="2784">
          <cell r="A2784">
            <v>2047000333</v>
          </cell>
          <cell r="B2784" t="str">
            <v>SUMINISTRO DE VALVULA DE EXPULSION DE AIRE ROSCABLE DE 125 LBS. DE 25 MM. (1") DE DIAM. INCLUYE TODO LO NECESARIO PARA SU CORRECTA EJECUCION.</v>
          </cell>
          <cell r="C2784" t="str">
            <v>PZA</v>
          </cell>
          <cell r="D2784">
            <v>878.93</v>
          </cell>
          <cell r="E2784">
            <v>878.93</v>
          </cell>
          <cell r="F2784">
            <v>878.93</v>
          </cell>
          <cell r="G2784">
            <v>878.93</v>
          </cell>
          <cell r="H2784">
            <v>878.93</v>
          </cell>
          <cell r="I2784">
            <v>878.93</v>
          </cell>
          <cell r="J2784">
            <v>878.93</v>
          </cell>
          <cell r="K2784">
            <v>878.93</v>
          </cell>
          <cell r="L2784">
            <v>878.93</v>
          </cell>
        </row>
        <row r="2786">
          <cell r="A2786">
            <v>2047000343</v>
          </cell>
          <cell r="B2786" t="str">
            <v>SUMINISTRO DE VALVULA DE EXPULSION DE AIRE ROSCABLE DE 250 LBS. DE 13 MM.  (1/2")  DE  DIAM. INCLUYE TODO LO NECESARIO PARA SU CORRECTA EJECUCION.</v>
          </cell>
          <cell r="C2786" t="str">
            <v>PZA</v>
          </cell>
          <cell r="D2786">
            <v>1152</v>
          </cell>
          <cell r="E2786">
            <v>1152</v>
          </cell>
          <cell r="F2786">
            <v>1152</v>
          </cell>
          <cell r="G2786">
            <v>1152</v>
          </cell>
          <cell r="H2786">
            <v>1152</v>
          </cell>
          <cell r="I2786">
            <v>1152</v>
          </cell>
          <cell r="J2786">
            <v>1152</v>
          </cell>
          <cell r="K2786">
            <v>1152</v>
          </cell>
          <cell r="L2786">
            <v>1152</v>
          </cell>
        </row>
        <row r="2788">
          <cell r="A2788">
            <v>2047000353</v>
          </cell>
          <cell r="B2788" t="str">
            <v>SUMINISTRO DE VALVULA DE EXPULSION DE AIRE ROSCABLE DE 250 LBS. DE 19 MM.  (3/4")  DE  DIAM. INCLUYE TODO LO NECESARIO PARA SU CORRECTA EJECUCION.</v>
          </cell>
          <cell r="C2788" t="str">
            <v>PZA</v>
          </cell>
          <cell r="D2788">
            <v>1152</v>
          </cell>
          <cell r="E2788">
            <v>1152</v>
          </cell>
          <cell r="F2788">
            <v>1152</v>
          </cell>
          <cell r="G2788">
            <v>1152</v>
          </cell>
          <cell r="H2788">
            <v>1152</v>
          </cell>
          <cell r="I2788">
            <v>1152</v>
          </cell>
          <cell r="J2788">
            <v>1152</v>
          </cell>
          <cell r="K2788">
            <v>1152</v>
          </cell>
          <cell r="L2788">
            <v>1152</v>
          </cell>
        </row>
        <row r="2790">
          <cell r="A2790">
            <v>2047000363</v>
          </cell>
          <cell r="B2790" t="str">
            <v>SUMINISTRO DE VALVULA DE EXPULSION DE AIRE ROSCABLE DE 250 LBS. DE 25 MM. (1") DE DIAM. INCLUYE TODO LO NECESARIO PARA SU CORRECTA EJECUCION.</v>
          </cell>
          <cell r="C2790" t="str">
            <v>PZA</v>
          </cell>
          <cell r="D2790">
            <v>1290.55</v>
          </cell>
          <cell r="E2790">
            <v>1290.55</v>
          </cell>
          <cell r="F2790">
            <v>1290.55</v>
          </cell>
          <cell r="G2790">
            <v>1290.55</v>
          </cell>
          <cell r="H2790">
            <v>1290.55</v>
          </cell>
          <cell r="I2790">
            <v>1290.55</v>
          </cell>
          <cell r="J2790">
            <v>1290.55</v>
          </cell>
          <cell r="K2790">
            <v>1290.55</v>
          </cell>
          <cell r="L2790">
            <v>1290.55</v>
          </cell>
        </row>
        <row r="2792">
          <cell r="B2792" t="str">
            <v>Total  Sum. de Valvula de Expulsion de Aire</v>
          </cell>
        </row>
        <row r="2793">
          <cell r="A2793" t="str">
            <v>A204506</v>
          </cell>
          <cell r="B2793" t="str">
            <v>Sum. de Valvula de adm/expulsion de Aire</v>
          </cell>
        </row>
        <row r="2794">
          <cell r="A2794">
            <v>2047000373</v>
          </cell>
          <cell r="B2794" t="str">
            <v>SUMINISTRO DE VALVULA DE ADMISION Y EXPULSION DE AIRE DE 125 LBS. DE 13 MM. (1/2") DE DIAM. INCLUYE TODO LO NECESARIO PARA SU CORRECTA EJECUCION.</v>
          </cell>
          <cell r="C2794" t="str">
            <v>PZA</v>
          </cell>
          <cell r="D2794">
            <v>1339.93</v>
          </cell>
          <cell r="E2794">
            <v>1339.93</v>
          </cell>
          <cell r="F2794">
            <v>1339.93</v>
          </cell>
          <cell r="G2794">
            <v>1339.93</v>
          </cell>
          <cell r="H2794">
            <v>1339.93</v>
          </cell>
          <cell r="I2794">
            <v>1339.93</v>
          </cell>
          <cell r="J2794">
            <v>1339.93</v>
          </cell>
          <cell r="K2794">
            <v>1339.93</v>
          </cell>
          <cell r="L2794">
            <v>1339.93</v>
          </cell>
        </row>
        <row r="2796">
          <cell r="A2796">
            <v>2047000383</v>
          </cell>
          <cell r="B2796" t="str">
            <v>SUMINISTRO DE VALVULA DE ADMISION Y EXPULSION DE AIRE DE 125 LBS. DE 19 MM. (3/4") DE DIAM. INCLUYE TODO LO NECESARIO PARA SU CORRECTA EJECUCION.</v>
          </cell>
          <cell r="C2796" t="str">
            <v>PZA</v>
          </cell>
          <cell r="D2796">
            <v>1339.93</v>
          </cell>
          <cell r="E2796">
            <v>1339.93</v>
          </cell>
          <cell r="F2796">
            <v>1339.93</v>
          </cell>
          <cell r="G2796">
            <v>1339.93</v>
          </cell>
          <cell r="H2796">
            <v>1339.93</v>
          </cell>
          <cell r="I2796">
            <v>1339.93</v>
          </cell>
          <cell r="J2796">
            <v>1339.93</v>
          </cell>
          <cell r="K2796">
            <v>1339.93</v>
          </cell>
          <cell r="L2796">
            <v>1339.93</v>
          </cell>
        </row>
        <row r="2798">
          <cell r="A2798">
            <v>2047000393</v>
          </cell>
          <cell r="B2798" t="str">
            <v>SUMINISTRO DE VALVULA DE ADMISION Y EXPULSION DE AIRE DE 125 LBS. DE 25 MM. (1") DE DIAM. INCLUYE TODO LO NECESARIO PARA SU CORRECTA EJECUCION.</v>
          </cell>
          <cell r="C2798" t="str">
            <v>PZA</v>
          </cell>
          <cell r="D2798">
            <v>1339.93</v>
          </cell>
          <cell r="E2798">
            <v>1339.93</v>
          </cell>
          <cell r="F2798">
            <v>1339.93</v>
          </cell>
          <cell r="G2798">
            <v>1339.93</v>
          </cell>
          <cell r="H2798">
            <v>1339.93</v>
          </cell>
          <cell r="I2798">
            <v>1339.93</v>
          </cell>
          <cell r="J2798">
            <v>1339.93</v>
          </cell>
          <cell r="K2798">
            <v>1339.93</v>
          </cell>
          <cell r="L2798">
            <v>1339.93</v>
          </cell>
        </row>
        <row r="2800">
          <cell r="A2800">
            <v>2047000403</v>
          </cell>
          <cell r="B2800" t="str">
            <v>SUMINISTRO DE VALVULA DE ADMISION Y EXPULSION DE AIRE DE 250 LBS. DE 13 MM. (1/2") DE DIAM. INCLUYE TODO LO NECESARIO PARA SU CORRECTA EJECUCION.</v>
          </cell>
          <cell r="C2800" t="str">
            <v>PZA</v>
          </cell>
          <cell r="D2800">
            <v>1462.86</v>
          </cell>
          <cell r="E2800">
            <v>1462.86</v>
          </cell>
          <cell r="F2800">
            <v>1462.86</v>
          </cell>
          <cell r="G2800">
            <v>1462.86</v>
          </cell>
          <cell r="H2800">
            <v>1462.86</v>
          </cell>
          <cell r="I2800">
            <v>1462.86</v>
          </cell>
          <cell r="J2800">
            <v>1462.86</v>
          </cell>
          <cell r="K2800">
            <v>1462.86</v>
          </cell>
          <cell r="L2800">
            <v>1462.86</v>
          </cell>
        </row>
        <row r="2802">
          <cell r="A2802">
            <v>2047000413</v>
          </cell>
          <cell r="B2802" t="str">
            <v>SUMINISTRO DE VALVULA DE ADMISION Y EXPULSION DE AIRE DE 250 LBS. DE 19 MM. (3/4") DE DIAM. INCLUYE TODO LO NECESARIO PARA SU CORRECTA EJECUCION.</v>
          </cell>
          <cell r="C2802" t="str">
            <v>PZA</v>
          </cell>
          <cell r="D2802">
            <v>1462.86</v>
          </cell>
          <cell r="E2802">
            <v>1462.86</v>
          </cell>
          <cell r="F2802">
            <v>1462.86</v>
          </cell>
          <cell r="G2802">
            <v>1462.82</v>
          </cell>
          <cell r="H2802">
            <v>1462.86</v>
          </cell>
          <cell r="I2802">
            <v>1462.86</v>
          </cell>
          <cell r="J2802">
            <v>1462.86</v>
          </cell>
          <cell r="K2802">
            <v>1462.86</v>
          </cell>
          <cell r="L2802">
            <v>1462.86</v>
          </cell>
        </row>
        <row r="2804">
          <cell r="A2804">
            <v>2047000423</v>
          </cell>
          <cell r="B2804" t="str">
            <v>SUMINISTRO DE VALVULA DE ADMISION Y EXPULSION DE AIRE DE 250 LBS. DE 25 MM. (1") DE DIAM. INCLUYE TODO LO NECESARIO PARA SU CORRECTA EJECUCION.</v>
          </cell>
          <cell r="C2804" t="str">
            <v>PZA</v>
          </cell>
          <cell r="D2804">
            <v>1462.86</v>
          </cell>
          <cell r="E2804">
            <v>1462.86</v>
          </cell>
          <cell r="F2804">
            <v>1462.86</v>
          </cell>
          <cell r="G2804">
            <v>1462.86</v>
          </cell>
          <cell r="H2804">
            <v>1462.86</v>
          </cell>
          <cell r="I2804">
            <v>1462.86</v>
          </cell>
          <cell r="J2804">
            <v>1462.86</v>
          </cell>
          <cell r="K2804">
            <v>1462.86</v>
          </cell>
          <cell r="L2804">
            <v>1462.86</v>
          </cell>
        </row>
        <row r="2806">
          <cell r="B2806" t="str">
            <v>Total  Sum. de Valvula de adm/expulsion de Aire</v>
          </cell>
        </row>
        <row r="2807">
          <cell r="A2807" t="str">
            <v>A204507</v>
          </cell>
          <cell r="B2807" t="str">
            <v>Sum. de Valvula Combinada</v>
          </cell>
        </row>
        <row r="2808">
          <cell r="A2808">
            <v>2047000433</v>
          </cell>
          <cell r="B2808" t="str">
            <v>SUMINISTRO DE VALVULA COMBINADA DE 125 LBS DE 13 MM. (1/2") DE DIAM. INCLUYE TODO LO NECESARIO PARA SU CORRECTA EJECUCION.</v>
          </cell>
          <cell r="C2808" t="str">
            <v>PZA</v>
          </cell>
          <cell r="D2808">
            <v>2286.4699999999998</v>
          </cell>
          <cell r="E2808">
            <v>2286.4699999999998</v>
          </cell>
          <cell r="F2808">
            <v>2286.4699999999998</v>
          </cell>
          <cell r="G2808">
            <v>2286.4699999999998</v>
          </cell>
          <cell r="H2808">
            <v>2286.4699999999998</v>
          </cell>
          <cell r="I2808">
            <v>2286.4699999999998</v>
          </cell>
          <cell r="J2808">
            <v>2286.4699999999998</v>
          </cell>
          <cell r="K2808">
            <v>2286.4699999999998</v>
          </cell>
          <cell r="L2808">
            <v>2286.4699999999998</v>
          </cell>
        </row>
        <row r="2810">
          <cell r="A2810">
            <v>2047000443</v>
          </cell>
          <cell r="B2810" t="str">
            <v>SUMINISTRO DE VALVULA COMBINADA DE 125 LBS DE 25 MM. (1") DE DIAM. INCLUYE TODO LO NECESARIO PARA SU CORRECTA EJECUCION.</v>
          </cell>
          <cell r="C2810" t="str">
            <v>PZA</v>
          </cell>
          <cell r="D2810">
            <v>2286.4699999999998</v>
          </cell>
          <cell r="E2810">
            <v>2286.4699999999998</v>
          </cell>
          <cell r="F2810">
            <v>2286.4699999999998</v>
          </cell>
          <cell r="G2810">
            <v>2286.4699999999998</v>
          </cell>
          <cell r="H2810">
            <v>2286.4699999999998</v>
          </cell>
          <cell r="I2810">
            <v>2286.4699999999998</v>
          </cell>
          <cell r="J2810">
            <v>2286.4699999999998</v>
          </cell>
          <cell r="K2810">
            <v>2286.4699999999998</v>
          </cell>
          <cell r="L2810">
            <v>2286.4699999999998</v>
          </cell>
        </row>
        <row r="2812">
          <cell r="A2812">
            <v>2047000453</v>
          </cell>
          <cell r="B2812" t="str">
            <v>SUMINISTRO DE VALVULA COMBINADA DE 250 LBS DE 13 MM. (1/2") DE DIAM. INCLUYE TODO LO NECESARIO PARA SU CORRECTA EJECUCION.</v>
          </cell>
          <cell r="C2812" t="str">
            <v>PZA</v>
          </cell>
          <cell r="D2812">
            <v>1723.93</v>
          </cell>
          <cell r="E2812">
            <v>1723.93</v>
          </cell>
          <cell r="F2812">
            <v>1723.93</v>
          </cell>
          <cell r="G2812">
            <v>1723.93</v>
          </cell>
          <cell r="H2812">
            <v>1723.93</v>
          </cell>
          <cell r="I2812">
            <v>1723.93</v>
          </cell>
          <cell r="J2812">
            <v>1723.93</v>
          </cell>
          <cell r="K2812">
            <v>1723.93</v>
          </cell>
          <cell r="L2812">
            <v>1723.93</v>
          </cell>
        </row>
        <row r="2814">
          <cell r="A2814">
            <v>2047000463</v>
          </cell>
          <cell r="B2814" t="str">
            <v>SUMINISTRO DE VALVULA COMBINADA DE 250 LBS DE 25 MM. (1") DE DIAM. INCLUYE TODO LO NECESARIO PARA SU CORRECTA EJECUCION.</v>
          </cell>
          <cell r="C2814" t="str">
            <v>PZA</v>
          </cell>
          <cell r="D2814">
            <v>1868.51</v>
          </cell>
          <cell r="E2814">
            <v>1868.51</v>
          </cell>
          <cell r="F2814">
            <v>1868.51</v>
          </cell>
          <cell r="G2814">
            <v>1868.51</v>
          </cell>
          <cell r="H2814">
            <v>1868.51</v>
          </cell>
          <cell r="I2814">
            <v>1868.51</v>
          </cell>
          <cell r="J2814">
            <v>1868.51</v>
          </cell>
          <cell r="K2814">
            <v>1868.51</v>
          </cell>
          <cell r="L2814">
            <v>1868.51</v>
          </cell>
        </row>
        <row r="2816">
          <cell r="B2816" t="str">
            <v>Total  Sum. de Valvula Combinada</v>
          </cell>
        </row>
        <row r="2817">
          <cell r="A2817" t="str">
            <v>A204508</v>
          </cell>
          <cell r="B2817" t="str">
            <v>Sum. de Valvula de Flotador</v>
          </cell>
        </row>
        <row r="2818">
          <cell r="A2818">
            <v>2047000473</v>
          </cell>
          <cell r="B2818" t="str">
            <v>SUMINISTRO DE VALVULA DE FLOTADOR ROSCABLE DE 125 LBS. DE 38 MM. (1 1/2") DE DIAM. INCLUYE TODO LO NECESARIO PARA SU CORRECTA EJECUCION.</v>
          </cell>
          <cell r="C2818" t="str">
            <v>PZA</v>
          </cell>
          <cell r="D2818">
            <v>10715.04</v>
          </cell>
          <cell r="E2818">
            <v>10715.04</v>
          </cell>
          <cell r="F2818">
            <v>10715.04</v>
          </cell>
          <cell r="G2818">
            <v>10715.04</v>
          </cell>
          <cell r="H2818">
            <v>10715.04</v>
          </cell>
          <cell r="I2818">
            <v>10715.04</v>
          </cell>
          <cell r="J2818">
            <v>10715.04</v>
          </cell>
          <cell r="K2818">
            <v>10715.04</v>
          </cell>
          <cell r="L2818">
            <v>10715.04</v>
          </cell>
        </row>
        <row r="2820">
          <cell r="A2820">
            <v>2047000483</v>
          </cell>
          <cell r="B2820" t="str">
            <v>SUMINISTRO DE VALVULA DE FLOTADOR ROSCABLE DE 125 LBS. DE 51 MM. (2") DE DIAM. INCLUYE TODO LO NECESARIO PARA SU CORRECTA EJECUCION.</v>
          </cell>
          <cell r="C2820" t="str">
            <v>PZA</v>
          </cell>
          <cell r="D2820">
            <v>10715.04</v>
          </cell>
          <cell r="E2820">
            <v>10715.04</v>
          </cell>
          <cell r="F2820">
            <v>10715.04</v>
          </cell>
          <cell r="G2820">
            <v>10715.04</v>
          </cell>
          <cell r="H2820">
            <v>10715.04</v>
          </cell>
          <cell r="I2820">
            <v>10715.04</v>
          </cell>
          <cell r="J2820">
            <v>10715.04</v>
          </cell>
          <cell r="K2820">
            <v>10715.04</v>
          </cell>
          <cell r="L2820">
            <v>10715.04</v>
          </cell>
        </row>
        <row r="2822">
          <cell r="A2822">
            <v>2047000493</v>
          </cell>
          <cell r="B2822" t="str">
            <v>SUMINISTRO DE VALVULA DE FLOTADOR ROSCABLE DE 125 LBS. DE 63 MM. (2 1/2") DE DIAM. INCLUYE TODO LO NECESARIO PARA SU CORRECTA EJECUCION.</v>
          </cell>
          <cell r="C2822" t="str">
            <v>PZA</v>
          </cell>
          <cell r="D2822">
            <v>11381.97</v>
          </cell>
          <cell r="E2822">
            <v>11381.97</v>
          </cell>
          <cell r="F2822">
            <v>11381.97</v>
          </cell>
          <cell r="G2822">
            <v>11381.97</v>
          </cell>
          <cell r="H2822">
            <v>11381.97</v>
          </cell>
          <cell r="I2822">
            <v>11381.97</v>
          </cell>
          <cell r="J2822">
            <v>11381.97</v>
          </cell>
          <cell r="K2822">
            <v>11381.97</v>
          </cell>
          <cell r="L2822">
            <v>11381.97</v>
          </cell>
        </row>
        <row r="2824">
          <cell r="A2824">
            <v>2047000503</v>
          </cell>
          <cell r="B2824" t="str">
            <v>SUMINISTRO DE VALVULA DE FLOTADOR ROSCABLE DE 125 LBS. DE 75 MM. (3") DE DIAM. INCLUYE TODO LO NECESARIO PARA SU CORRECTA EJECUCION.</v>
          </cell>
          <cell r="C2824" t="str">
            <v>PZA</v>
          </cell>
          <cell r="D2824">
            <v>11828.77</v>
          </cell>
          <cell r="E2824">
            <v>11828.77</v>
          </cell>
          <cell r="F2824">
            <v>11828.77</v>
          </cell>
          <cell r="G2824">
            <v>11828.77</v>
          </cell>
          <cell r="H2824">
            <v>11828.77</v>
          </cell>
          <cell r="I2824">
            <v>11828.77</v>
          </cell>
          <cell r="J2824">
            <v>11828.77</v>
          </cell>
          <cell r="K2824">
            <v>11828.77</v>
          </cell>
          <cell r="L2824">
            <v>11828.77</v>
          </cell>
        </row>
        <row r="2826">
          <cell r="A2826">
            <v>2047000513</v>
          </cell>
          <cell r="B2826" t="str">
            <v>SUMINISTRO DE VALVULA DE FLOTADOR BRIDADA DE 125 LBS. DE 100 MM. (4") DE DIAM. INCLUYE TODO LO NECESARIO PARA SU CORRECTA EJECUCION.</v>
          </cell>
          <cell r="C2826" t="str">
            <v>PZA</v>
          </cell>
          <cell r="D2826">
            <v>15525.85</v>
          </cell>
          <cell r="E2826">
            <v>15525.85</v>
          </cell>
          <cell r="F2826">
            <v>15525.85</v>
          </cell>
          <cell r="G2826">
            <v>15525.85</v>
          </cell>
          <cell r="H2826">
            <v>15525.85</v>
          </cell>
          <cell r="I2826">
            <v>15525.85</v>
          </cell>
          <cell r="J2826">
            <v>15525.85</v>
          </cell>
          <cell r="K2826">
            <v>15525.85</v>
          </cell>
          <cell r="L2826">
            <v>15525.85</v>
          </cell>
        </row>
        <row r="2828">
          <cell r="A2828">
            <v>2047000523</v>
          </cell>
          <cell r="B2828" t="str">
            <v>SUMINISTRO DE VALVULA DE FLOTADOR BRIDADA DE 125 LBS. DE 150 MM. (6") DE DIAM. INCLUYE TODO LO NECESARIO PARA SU CORRECTA EJECUCION.</v>
          </cell>
          <cell r="C2828" t="str">
            <v>PZA</v>
          </cell>
          <cell r="D2828">
            <v>26626.3</v>
          </cell>
          <cell r="E2828">
            <v>26626.3</v>
          </cell>
          <cell r="F2828">
            <v>26626.3</v>
          </cell>
          <cell r="G2828">
            <v>26626.3</v>
          </cell>
          <cell r="H2828">
            <v>26626.3</v>
          </cell>
          <cell r="I2828">
            <v>26626.3</v>
          </cell>
          <cell r="J2828">
            <v>26626.3</v>
          </cell>
          <cell r="K2828">
            <v>26626.3</v>
          </cell>
          <cell r="L2828">
            <v>26626.3</v>
          </cell>
        </row>
        <row r="2830">
          <cell r="B2830" t="str">
            <v>Total  Sum. de Valvula de Flotador</v>
          </cell>
        </row>
        <row r="2831">
          <cell r="A2831" t="str">
            <v>A204509</v>
          </cell>
          <cell r="B2831" t="str">
            <v>Sum. de Valvula contra golpe de Ariete</v>
          </cell>
        </row>
        <row r="2832">
          <cell r="A2832">
            <v>2047000533</v>
          </cell>
          <cell r="B2832" t="str">
            <v>SUMINISTRO DE VALVULA CONTRA GOLPE DE ARIE TE DE 125 LBS. DE 25 MM. (1") DE DIAM. INCLUYE TODO LO NECESARIO PARA SU CORRECTA EJECUCION.</v>
          </cell>
          <cell r="C2832" t="str">
            <v>PZA</v>
          </cell>
          <cell r="D2832">
            <v>12933.89</v>
          </cell>
          <cell r="E2832">
            <v>12933.89</v>
          </cell>
          <cell r="F2832">
            <v>12933.89</v>
          </cell>
          <cell r="G2832">
            <v>12933.89</v>
          </cell>
          <cell r="H2832">
            <v>12933.89</v>
          </cell>
          <cell r="I2832">
            <v>12933.89</v>
          </cell>
          <cell r="J2832">
            <v>12933.89</v>
          </cell>
          <cell r="K2832">
            <v>12933.89</v>
          </cell>
          <cell r="L2832">
            <v>12933.89</v>
          </cell>
        </row>
        <row r="2834">
          <cell r="A2834">
            <v>2047000543</v>
          </cell>
          <cell r="B2834" t="str">
            <v>SUMINISTRO DE VALVULA CONTRA GOLPE DE ARIE TE DE 125 LBS. DE 38 MM. (1 1/2") DE DIAM. INCLUYE TODO LO NECESARIO PARA SU CORRECTA EJECUCION.</v>
          </cell>
          <cell r="C2834" t="str">
            <v>PZA</v>
          </cell>
          <cell r="D2834">
            <v>12933.86</v>
          </cell>
          <cell r="E2834">
            <v>12933.86</v>
          </cell>
          <cell r="F2834">
            <v>12933.86</v>
          </cell>
          <cell r="G2834">
            <v>12933.86</v>
          </cell>
          <cell r="H2834">
            <v>12933.86</v>
          </cell>
          <cell r="I2834">
            <v>12933.86</v>
          </cell>
          <cell r="J2834">
            <v>12933.86</v>
          </cell>
          <cell r="K2834">
            <v>12933.86</v>
          </cell>
          <cell r="L2834">
            <v>12933.86</v>
          </cell>
        </row>
        <row r="2836">
          <cell r="A2836">
            <v>2047000553</v>
          </cell>
          <cell r="B2836" t="str">
            <v>SUMINISTRO DE VALVULA CONTRA GOLPE DE ARIE TE DE 125 LBS. DE 51 MM. (2") DE DIAM. INCLUYE TODO LO NECESARIO PARA SU CORRECTA EJECUCION.</v>
          </cell>
          <cell r="C2836" t="str">
            <v>PZA</v>
          </cell>
          <cell r="D2836">
            <v>14505.56</v>
          </cell>
          <cell r="E2836">
            <v>14505.56</v>
          </cell>
          <cell r="F2836">
            <v>14505.56</v>
          </cell>
          <cell r="G2836">
            <v>14505.56</v>
          </cell>
          <cell r="H2836">
            <v>14505.56</v>
          </cell>
          <cell r="I2836">
            <v>14505.56</v>
          </cell>
          <cell r="J2836">
            <v>14505.56</v>
          </cell>
          <cell r="K2836">
            <v>14505.56</v>
          </cell>
          <cell r="L2836">
            <v>14505.56</v>
          </cell>
        </row>
        <row r="2838">
          <cell r="A2838">
            <v>2047000563</v>
          </cell>
          <cell r="B2838" t="str">
            <v>SUMINISTRO DE VALVULA CONTRA GOLPE DE ARIE TE DE 250 LBS. DE 25 MM. (1") DE DIAM. INCLUYE TODO LO NECESARIO PARA SU CORRECTA EJECUCION.</v>
          </cell>
          <cell r="C2838" t="str">
            <v>PZA</v>
          </cell>
          <cell r="D2838">
            <v>16384.03</v>
          </cell>
          <cell r="E2838">
            <v>16384.03</v>
          </cell>
          <cell r="F2838">
            <v>16384.03</v>
          </cell>
          <cell r="G2838">
            <v>16384.03</v>
          </cell>
          <cell r="H2838">
            <v>16384.03</v>
          </cell>
          <cell r="I2838">
            <v>16384.03</v>
          </cell>
          <cell r="J2838">
            <v>16384.03</v>
          </cell>
          <cell r="K2838">
            <v>16384.03</v>
          </cell>
          <cell r="L2838">
            <v>16384.03</v>
          </cell>
        </row>
        <row r="2840">
          <cell r="A2840">
            <v>2047000573</v>
          </cell>
          <cell r="B2840" t="str">
            <v>SUMINISTRO DE VALVULA CONTRA GOLPE DE ARIETE 250 LBS. DE 38MM  (1 1/2") DE DIAM. INCLUYE TODO LO NECESARIO PARA SU CORRECTA EJECUCION.</v>
          </cell>
          <cell r="C2840" t="str">
            <v>PZA</v>
          </cell>
          <cell r="D2840">
            <v>16384.03</v>
          </cell>
          <cell r="E2840">
            <v>16384.03</v>
          </cell>
          <cell r="F2840">
            <v>16384.03</v>
          </cell>
          <cell r="G2840">
            <v>16384.03</v>
          </cell>
          <cell r="H2840">
            <v>16384.03</v>
          </cell>
          <cell r="I2840">
            <v>16384.03</v>
          </cell>
          <cell r="J2840">
            <v>16384.03</v>
          </cell>
          <cell r="K2840">
            <v>16384.03</v>
          </cell>
          <cell r="L2840">
            <v>16384.03</v>
          </cell>
        </row>
        <row r="2842">
          <cell r="A2842">
            <v>2047000583</v>
          </cell>
          <cell r="B2842" t="str">
            <v>SUMINISTRO DE VALVULA CONTRA GOLPE DE ARIE TE DE 250 LBS. DE 51 MM. (2") DE DIAM. INCLUYE TODO LO NECESARIO PARA SU CORRECTA EJECUCION.</v>
          </cell>
          <cell r="C2842" t="str">
            <v>PZA</v>
          </cell>
          <cell r="D2842">
            <v>16384.03</v>
          </cell>
          <cell r="E2842">
            <v>16384.03</v>
          </cell>
          <cell r="F2842">
            <v>16384.03</v>
          </cell>
          <cell r="G2842">
            <v>16384.03</v>
          </cell>
          <cell r="H2842">
            <v>16384.03</v>
          </cell>
          <cell r="I2842">
            <v>16384.03</v>
          </cell>
          <cell r="J2842">
            <v>16384.03</v>
          </cell>
          <cell r="K2842">
            <v>16384.03</v>
          </cell>
          <cell r="L2842">
            <v>16384.03</v>
          </cell>
        </row>
        <row r="2844">
          <cell r="B2844" t="str">
            <v>Total  Sum. de Valvula contra golpe de Ariete</v>
          </cell>
        </row>
        <row r="2845">
          <cell r="B2845" t="str">
            <v>Total  Sum. de Valvulas de Secc. V/F</v>
          </cell>
        </row>
        <row r="2846">
          <cell r="A2846" t="str">
            <v>A2048</v>
          </cell>
          <cell r="B2846" t="str">
            <v>Sum. de Tuberia de FoGo Ced. 40</v>
          </cell>
        </row>
        <row r="2847">
          <cell r="A2847">
            <v>2048000013</v>
          </cell>
          <cell r="B2847" t="str">
            <v>SUMINISTRO DE TUBERIA DE Fo.Go. CED-40 DE 13 MM. ( 1/2" ) DE DIAMETRO. INCLUYE TODO LO NECESARIO PARA SU CORRECTA EJECUCION.</v>
          </cell>
          <cell r="C2847" t="str">
            <v>M</v>
          </cell>
          <cell r="D2847">
            <v>50.13</v>
          </cell>
          <cell r="E2847">
            <v>50.13</v>
          </cell>
          <cell r="F2847">
            <v>50.13</v>
          </cell>
          <cell r="G2847">
            <v>50.13</v>
          </cell>
          <cell r="H2847">
            <v>50.13</v>
          </cell>
          <cell r="I2847">
            <v>50.13</v>
          </cell>
          <cell r="J2847">
            <v>50.13</v>
          </cell>
          <cell r="K2847">
            <v>50.13</v>
          </cell>
          <cell r="L2847">
            <v>50.13</v>
          </cell>
        </row>
        <row r="2849">
          <cell r="A2849">
            <v>2048000023</v>
          </cell>
          <cell r="B2849" t="str">
            <v>SUMINISTRO DE TUBERIA DE Fo.Go. CED-40 DE 19 MM. ( 3/4" ) DE DIAMETRO. INCLUYE TODO LO NECESARIO PARA SU CORRECTA EJECUCION.</v>
          </cell>
          <cell r="C2849" t="str">
            <v>M</v>
          </cell>
          <cell r="D2849">
            <v>74.88</v>
          </cell>
          <cell r="E2849">
            <v>74.88</v>
          </cell>
          <cell r="F2849">
            <v>74.88</v>
          </cell>
          <cell r="G2849">
            <v>74.88</v>
          </cell>
          <cell r="H2849">
            <v>74.88</v>
          </cell>
          <cell r="I2849">
            <v>74.88</v>
          </cell>
          <cell r="J2849">
            <v>74.88</v>
          </cell>
          <cell r="K2849">
            <v>74.88</v>
          </cell>
          <cell r="L2849">
            <v>52.16</v>
          </cell>
        </row>
        <row r="2851">
          <cell r="A2851">
            <v>2048000033</v>
          </cell>
          <cell r="B2851" t="str">
            <v>SUMINISTRO DE TUBERIA DE Fo.Go. CED-40 DE 25 MM. ( 1" ) DE DIAMETRO. INCLUYE TODO LO NECESARIO PARA SU CORRECTA EJECUCION.</v>
          </cell>
          <cell r="C2851" t="str">
            <v>M</v>
          </cell>
          <cell r="D2851">
            <v>99.46</v>
          </cell>
          <cell r="E2851">
            <v>99.46</v>
          </cell>
          <cell r="F2851">
            <v>99.46</v>
          </cell>
          <cell r="G2851">
            <v>99.46</v>
          </cell>
          <cell r="H2851">
            <v>99.46</v>
          </cell>
          <cell r="I2851">
            <v>99.46</v>
          </cell>
          <cell r="J2851">
            <v>99.46</v>
          </cell>
          <cell r="K2851">
            <v>99.46</v>
          </cell>
          <cell r="L2851">
            <v>99.46</v>
          </cell>
        </row>
        <row r="2853">
          <cell r="A2853">
            <v>2048000043</v>
          </cell>
          <cell r="B2853" t="str">
            <v>SUMINISTRO DE TUBERIA DE Fo.Go. CED-40 DE 32 MM. ( 1 1/4" ) DE DIAMETRO. INCLUYE TODO LO NECESARIO PARA SU CORRECTA EJECUCION.</v>
          </cell>
          <cell r="C2853" t="str">
            <v>M</v>
          </cell>
          <cell r="D2853">
            <v>132.65</v>
          </cell>
          <cell r="E2853">
            <v>132.65</v>
          </cell>
          <cell r="F2853">
            <v>132.65</v>
          </cell>
          <cell r="G2853">
            <v>132.65</v>
          </cell>
          <cell r="H2853">
            <v>132.65</v>
          </cell>
          <cell r="I2853">
            <v>132.65</v>
          </cell>
          <cell r="J2853">
            <v>132.65</v>
          </cell>
          <cell r="K2853">
            <v>132.65</v>
          </cell>
          <cell r="L2853">
            <v>132.65</v>
          </cell>
        </row>
        <row r="2855">
          <cell r="A2855">
            <v>2048000053</v>
          </cell>
          <cell r="B2855" t="str">
            <v>SUMINISTRO DE TUBERIA DE Fo.Go. CED-40 DE 38 MM. ( 1 1/2" ) DE DIAMETRO. INCLUYE TODO LO NECESARIO PARA SU CORRECTA EJECUCION.</v>
          </cell>
          <cell r="C2855" t="str">
            <v>M</v>
          </cell>
          <cell r="D2855">
            <v>161.15</v>
          </cell>
          <cell r="E2855">
            <v>161.15</v>
          </cell>
          <cell r="F2855">
            <v>161.15</v>
          </cell>
          <cell r="G2855">
            <v>161.15</v>
          </cell>
          <cell r="H2855">
            <v>161.15</v>
          </cell>
          <cell r="I2855">
            <v>161.15</v>
          </cell>
          <cell r="J2855">
            <v>161.15</v>
          </cell>
          <cell r="K2855">
            <v>161.15</v>
          </cell>
          <cell r="L2855">
            <v>161.15</v>
          </cell>
        </row>
        <row r="2857">
          <cell r="A2857">
            <v>2048000063</v>
          </cell>
          <cell r="B2857" t="str">
            <v>SUMINISTRO DE TUBERIA DE Fo.Go. CED-40 DE 50 MM. ( 2" ) DE DIAMETRO. INCLUYE TODO LO NECESARIO PARA SU CORRECTA EJECUCION.</v>
          </cell>
          <cell r="C2857" t="str">
            <v>M</v>
          </cell>
          <cell r="D2857">
            <v>216.05</v>
          </cell>
          <cell r="E2857">
            <v>216.05</v>
          </cell>
          <cell r="F2857">
            <v>216.05</v>
          </cell>
          <cell r="G2857">
            <v>216.05</v>
          </cell>
          <cell r="H2857">
            <v>216.05</v>
          </cell>
          <cell r="I2857">
            <v>216.05</v>
          </cell>
          <cell r="J2857">
            <v>216.05</v>
          </cell>
          <cell r="K2857">
            <v>216.05</v>
          </cell>
          <cell r="L2857">
            <v>216.05</v>
          </cell>
        </row>
        <row r="2859">
          <cell r="A2859">
            <v>2048000073</v>
          </cell>
          <cell r="B2859" t="str">
            <v>SUMINISTRO DE TUBERIA DE Fo.Go. CED-40 DE 64 MM. ( 2 1/2 ) DE DIAMETRO. INCLUYE TODO LO NECESARIO PARA SU CORRECTA EJECUCION.</v>
          </cell>
          <cell r="C2859" t="str">
            <v>M</v>
          </cell>
          <cell r="D2859">
            <v>342.96</v>
          </cell>
          <cell r="E2859">
            <v>342.96</v>
          </cell>
          <cell r="F2859">
            <v>342.96</v>
          </cell>
          <cell r="G2859">
            <v>342.96</v>
          </cell>
          <cell r="H2859">
            <v>342.96</v>
          </cell>
          <cell r="I2859">
            <v>342.96</v>
          </cell>
          <cell r="J2859">
            <v>342.96</v>
          </cell>
          <cell r="K2859">
            <v>342.96</v>
          </cell>
          <cell r="L2859">
            <v>342.96</v>
          </cell>
        </row>
        <row r="2861">
          <cell r="A2861">
            <v>2048000083</v>
          </cell>
          <cell r="B2861" t="str">
            <v>SUMINISTRO DE TUBERIA DE Fo.Go. CED-40 DE 76 MM. ( 3" ) DE DIAMETRO. INCLUYE TODO LO NECESARIO PARA SU CORRECTA EJECUCION.</v>
          </cell>
          <cell r="C2861" t="str">
            <v>M</v>
          </cell>
          <cell r="D2861">
            <v>448.8</v>
          </cell>
          <cell r="E2861">
            <v>448.8</v>
          </cell>
          <cell r="F2861">
            <v>448.8</v>
          </cell>
          <cell r="G2861">
            <v>448.8</v>
          </cell>
          <cell r="H2861">
            <v>448.8</v>
          </cell>
          <cell r="I2861">
            <v>448.8</v>
          </cell>
          <cell r="J2861">
            <v>448.8</v>
          </cell>
          <cell r="K2861">
            <v>448.8</v>
          </cell>
          <cell r="L2861">
            <v>448.8</v>
          </cell>
        </row>
        <row r="2863">
          <cell r="A2863">
            <v>2048000093</v>
          </cell>
          <cell r="B2863" t="str">
            <v>SUMINISTRO DE TUBERIA DE Fo.Go. CED-40 DE 102 MM. ( 4" ) DE DIAMETRO. INCLUYE TODO LO NECESARIO PARA SU CORRECTA EJECUCION.</v>
          </cell>
          <cell r="C2863" t="str">
            <v>M</v>
          </cell>
          <cell r="D2863">
            <v>638.98</v>
          </cell>
          <cell r="E2863">
            <v>638.98</v>
          </cell>
          <cell r="F2863">
            <v>638.98</v>
          </cell>
          <cell r="G2863">
            <v>638.98</v>
          </cell>
          <cell r="H2863">
            <v>638.98</v>
          </cell>
          <cell r="I2863">
            <v>638.98</v>
          </cell>
          <cell r="J2863">
            <v>638.98</v>
          </cell>
          <cell r="K2863">
            <v>638.98</v>
          </cell>
          <cell r="L2863">
            <v>638.98</v>
          </cell>
        </row>
        <row r="2865">
          <cell r="B2865" t="str">
            <v>Total  Sum. de Tuberia de FoGo Ced. 40</v>
          </cell>
        </row>
        <row r="2866">
          <cell r="A2866" t="str">
            <v>A2049</v>
          </cell>
          <cell r="B2866" t="str">
            <v>Sum. de Piezas Especiales FoGo</v>
          </cell>
        </row>
        <row r="2867">
          <cell r="A2867">
            <v>2049000013</v>
          </cell>
          <cell r="B2867" t="str">
            <v>SUMINISTRO DE PIEZAS ESPECIALES DE Fo.Go.: COPLE REFORZADO DE 13MM (1/2") DE DIAMETRO. INCLUYE TODO LO NECESARIO PARA SU CORRECTA EJECUCION.</v>
          </cell>
          <cell r="C2867" t="str">
            <v>PZA</v>
          </cell>
          <cell r="D2867">
            <v>4.45</v>
          </cell>
          <cell r="E2867">
            <v>4.45</v>
          </cell>
          <cell r="F2867">
            <v>4.45</v>
          </cell>
          <cell r="G2867">
            <v>4.45</v>
          </cell>
          <cell r="H2867">
            <v>4.45</v>
          </cell>
          <cell r="I2867">
            <v>4.45</v>
          </cell>
          <cell r="J2867">
            <v>4.45</v>
          </cell>
          <cell r="K2867">
            <v>4.45</v>
          </cell>
          <cell r="L2867">
            <v>4.45</v>
          </cell>
        </row>
        <row r="2869">
          <cell r="A2869">
            <v>2049000023</v>
          </cell>
          <cell r="B2869" t="str">
            <v>SUMINISTRO DE PIEZAS ESPECIALES DE Fo.Go.: COPLE REFORZADO DE 19MM (3/4") DE DIAMETRO. INCLUYE TODO LO NECESARIO PARA SU CORRECTA EJECUCION.</v>
          </cell>
          <cell r="C2869" t="str">
            <v>PZA</v>
          </cell>
          <cell r="D2869">
            <v>6.42</v>
          </cell>
          <cell r="E2869">
            <v>6.42</v>
          </cell>
          <cell r="F2869">
            <v>6.42</v>
          </cell>
          <cell r="G2869">
            <v>6.42</v>
          </cell>
          <cell r="H2869">
            <v>6.42</v>
          </cell>
          <cell r="I2869">
            <v>6.42</v>
          </cell>
          <cell r="J2869">
            <v>6.42</v>
          </cell>
          <cell r="K2869">
            <v>6.42</v>
          </cell>
          <cell r="L2869">
            <v>6.42</v>
          </cell>
        </row>
        <row r="2871">
          <cell r="A2871">
            <v>2049000033</v>
          </cell>
          <cell r="B2871" t="str">
            <v>SUMINISTRO DE PIEZAS ESPECIALES DE Fo.Go.: COPLE REFORZADO DE 25MM (1") DE DIAMETRO. INCLUYE TODO LO NECESARIO PARA SU CORRECTA EJECUCION.</v>
          </cell>
          <cell r="C2871" t="str">
            <v>PZA</v>
          </cell>
          <cell r="D2871">
            <v>13.97</v>
          </cell>
          <cell r="E2871">
            <v>13.97</v>
          </cell>
          <cell r="F2871">
            <v>13.97</v>
          </cell>
          <cell r="G2871">
            <v>13.97</v>
          </cell>
          <cell r="H2871">
            <v>13.97</v>
          </cell>
          <cell r="I2871">
            <v>13.97</v>
          </cell>
          <cell r="J2871">
            <v>13.97</v>
          </cell>
          <cell r="K2871">
            <v>13.97</v>
          </cell>
          <cell r="L2871">
            <v>13.97</v>
          </cell>
        </row>
        <row r="2873">
          <cell r="A2873">
            <v>2049000043</v>
          </cell>
          <cell r="B2873" t="str">
            <v>SUMINISTRO DE PIEZAS ESPECIALES DE Fo.Go.: COPLE REFORZADO DE 32MM (1 1/4") DE DIAMETRO. INCLUYE TODO LO NECESARIO PARA SU CORRECTA EJECUCION.</v>
          </cell>
          <cell r="C2873" t="str">
            <v>PZA</v>
          </cell>
          <cell r="D2873">
            <v>18.72</v>
          </cell>
          <cell r="E2873">
            <v>18.72</v>
          </cell>
          <cell r="F2873">
            <v>18.72</v>
          </cell>
          <cell r="G2873">
            <v>18.72</v>
          </cell>
          <cell r="H2873">
            <v>18.72</v>
          </cell>
          <cell r="I2873">
            <v>18.72</v>
          </cell>
          <cell r="J2873">
            <v>18.72</v>
          </cell>
          <cell r="K2873">
            <v>18.72</v>
          </cell>
          <cell r="L2873">
            <v>18.72</v>
          </cell>
        </row>
        <row r="2875">
          <cell r="A2875">
            <v>2049000053</v>
          </cell>
          <cell r="B2875" t="str">
            <v>SUMINISTRO DE PIEZAS ESPECIALES DE Fo.Go.: COPLE REFORZADO DE 38MM (1 1/2") DE DIAMETRO. INCLUYE TODO LO NECESARIO PARA SU CORRECTA EJECUCION.</v>
          </cell>
          <cell r="C2875" t="str">
            <v>PZA</v>
          </cell>
          <cell r="D2875">
            <v>23.39</v>
          </cell>
          <cell r="E2875">
            <v>23.39</v>
          </cell>
          <cell r="F2875">
            <v>23.39</v>
          </cell>
          <cell r="G2875">
            <v>23.39</v>
          </cell>
          <cell r="H2875">
            <v>23.39</v>
          </cell>
          <cell r="I2875">
            <v>23.39</v>
          </cell>
          <cell r="J2875">
            <v>23.39</v>
          </cell>
          <cell r="K2875">
            <v>23.39</v>
          </cell>
          <cell r="L2875">
            <v>23.39</v>
          </cell>
        </row>
        <row r="2877">
          <cell r="A2877">
            <v>2049000063</v>
          </cell>
          <cell r="B2877" t="str">
            <v>SUMINISTRO DE PIEZAS ESPECIALES DE Fo.Go.: COPLE REFORZADO DE 51MM (2") DE DIAMETRO. INCLUYE TODO LO NECESARIO PARA SU CORRECTA EJECUCION.</v>
          </cell>
          <cell r="C2877" t="str">
            <v>PZA</v>
          </cell>
          <cell r="D2877">
            <v>34.9</v>
          </cell>
          <cell r="E2877">
            <v>34.9</v>
          </cell>
          <cell r="F2877">
            <v>34.9</v>
          </cell>
          <cell r="G2877">
            <v>34.9</v>
          </cell>
          <cell r="H2877">
            <v>34.9</v>
          </cell>
          <cell r="I2877">
            <v>34.9</v>
          </cell>
          <cell r="J2877">
            <v>34.9</v>
          </cell>
          <cell r="K2877">
            <v>34.9</v>
          </cell>
          <cell r="L2877">
            <v>34.9</v>
          </cell>
        </row>
        <row r="2879">
          <cell r="A2879">
            <v>2049000073</v>
          </cell>
          <cell r="B2879" t="str">
            <v>SUMINISTRO DE PIEZAS ESPECIALES DE Fo.Go.: COPLE REFORZADO DE 63MM 2 1/2" DE DIAMETRO. INCLUYE TODO LO NECESARIO PARA SU CORRECTA EJECUCION.</v>
          </cell>
          <cell r="C2879" t="str">
            <v>PZA</v>
          </cell>
          <cell r="D2879">
            <v>68.77</v>
          </cell>
          <cell r="E2879">
            <v>68.77</v>
          </cell>
          <cell r="F2879">
            <v>68.77</v>
          </cell>
          <cell r="G2879">
            <v>68.77</v>
          </cell>
          <cell r="H2879">
            <v>68.77</v>
          </cell>
          <cell r="I2879">
            <v>68.77</v>
          </cell>
          <cell r="J2879">
            <v>68.77</v>
          </cell>
          <cell r="K2879">
            <v>68.77</v>
          </cell>
          <cell r="L2879">
            <v>68.77</v>
          </cell>
        </row>
        <row r="2881">
          <cell r="A2881">
            <v>2049000083</v>
          </cell>
          <cell r="B2881" t="str">
            <v>SUMINISTRO DE PIEZAS ESPECIALES DE Fo.Go.: COPLE REFORZADO DE 75MM 3" DE DIAMETRO. INCLUYE TODO LO NECESARIO PARA SU CORRECTA EJECUCION.</v>
          </cell>
          <cell r="C2881" t="str">
            <v>PZA</v>
          </cell>
          <cell r="D2881">
            <v>111.7</v>
          </cell>
          <cell r="E2881">
            <v>111.7</v>
          </cell>
          <cell r="F2881">
            <v>111.7</v>
          </cell>
          <cell r="G2881">
            <v>111.7</v>
          </cell>
          <cell r="H2881">
            <v>111.7</v>
          </cell>
          <cell r="I2881">
            <v>111.7</v>
          </cell>
          <cell r="J2881">
            <v>111.7</v>
          </cell>
          <cell r="K2881">
            <v>111.7</v>
          </cell>
          <cell r="L2881">
            <v>111.7</v>
          </cell>
        </row>
        <row r="2883">
          <cell r="A2883">
            <v>2049000093</v>
          </cell>
          <cell r="B2883" t="str">
            <v>SUMINISTRO DE PIEZAS ESPECIALES DE Fo.Go.: COPLE REFORZADO DE 102MM 4" DE DIAMETRO. INCLUYE TODO LO NECESARIO PARA SU CORRECTA EJECUCION.</v>
          </cell>
          <cell r="C2883" t="str">
            <v>PZA</v>
          </cell>
          <cell r="D2883">
            <v>175.71</v>
          </cell>
          <cell r="E2883">
            <v>175.71</v>
          </cell>
          <cell r="F2883">
            <v>175.71</v>
          </cell>
          <cell r="G2883">
            <v>175.71</v>
          </cell>
          <cell r="H2883">
            <v>175.71</v>
          </cell>
          <cell r="I2883">
            <v>175.71</v>
          </cell>
          <cell r="J2883">
            <v>175.71</v>
          </cell>
          <cell r="K2883">
            <v>175.71</v>
          </cell>
          <cell r="L2883">
            <v>175.71</v>
          </cell>
        </row>
        <row r="2885">
          <cell r="A2885">
            <v>2049000103</v>
          </cell>
          <cell r="B2885" t="str">
            <v>SUMINISTRO DE PIEZAS ESPECIALES DE Fo.Go.: REDUCCION CAMPANA DE 10MM 3/8" DE DIAMETRO. INCLUYE TODO LO NECESARIO PARA SU CORRECTA EJECUCION.</v>
          </cell>
          <cell r="C2885" t="str">
            <v>PZA</v>
          </cell>
          <cell r="D2885">
            <v>19.82</v>
          </cell>
          <cell r="E2885">
            <v>19.82</v>
          </cell>
          <cell r="F2885">
            <v>19.82</v>
          </cell>
          <cell r="G2885">
            <v>19.82</v>
          </cell>
          <cell r="H2885">
            <v>19.82</v>
          </cell>
          <cell r="I2885">
            <v>19.82</v>
          </cell>
          <cell r="J2885">
            <v>19.82</v>
          </cell>
          <cell r="K2885">
            <v>19.82</v>
          </cell>
          <cell r="L2885">
            <v>19.82</v>
          </cell>
        </row>
        <row r="2887">
          <cell r="A2887">
            <v>2049000113</v>
          </cell>
          <cell r="B2887" t="str">
            <v>SUMINISTRO DE PIEZAS ESPECIALES DE Fo.Go.: REDUCCION CAMPANA 13MM DE 1/2" DE DIAMETRO. INCLUYE TODO LO NECESARIO PARA SU CORRECTA EJECUCION.</v>
          </cell>
          <cell r="C2887" t="str">
            <v>PZA</v>
          </cell>
          <cell r="D2887">
            <v>19.82</v>
          </cell>
          <cell r="E2887">
            <v>19.82</v>
          </cell>
          <cell r="F2887">
            <v>19.82</v>
          </cell>
          <cell r="G2887">
            <v>19.82</v>
          </cell>
          <cell r="H2887">
            <v>19.82</v>
          </cell>
          <cell r="I2887">
            <v>19.82</v>
          </cell>
          <cell r="J2887">
            <v>19.82</v>
          </cell>
          <cell r="K2887">
            <v>19.82</v>
          </cell>
          <cell r="L2887">
            <v>19.82</v>
          </cell>
        </row>
        <row r="2889">
          <cell r="A2889">
            <v>2049000123</v>
          </cell>
          <cell r="B2889" t="str">
            <v>SUMINISTRO DE PIEZAS ESPECIALES DE Fo.Go.: REDUCCION CAMPANA DE 19MM 3/4" DE DIAMETRO. INCLUYE TODO LO NECESARIO PARA SU CORRECTA EJECUCION.</v>
          </cell>
          <cell r="C2889" t="str">
            <v>PZA</v>
          </cell>
          <cell r="D2889">
            <v>16.37</v>
          </cell>
          <cell r="E2889">
            <v>16.37</v>
          </cell>
          <cell r="F2889">
            <v>16.37</v>
          </cell>
          <cell r="G2889">
            <v>16.37</v>
          </cell>
          <cell r="H2889">
            <v>16.37</v>
          </cell>
          <cell r="I2889">
            <v>16.37</v>
          </cell>
          <cell r="J2889">
            <v>16.37</v>
          </cell>
          <cell r="K2889">
            <v>16.37</v>
          </cell>
          <cell r="L2889">
            <v>16.37</v>
          </cell>
        </row>
        <row r="2891">
          <cell r="A2891">
            <v>2049000133</v>
          </cell>
          <cell r="B2891" t="str">
            <v>SUMINISTRO DE PIEZAS ESPECIALES DE Fo.Go.: REDUCCION CAMPANA DE 25MM 1" DE DIAMETRO. INCLUYE TODO LO NECESARIO PARA SU CORRECTA EJECUCION.</v>
          </cell>
          <cell r="C2891" t="str">
            <v>PZA</v>
          </cell>
          <cell r="D2891">
            <v>25.67</v>
          </cell>
          <cell r="E2891">
            <v>25.67</v>
          </cell>
          <cell r="F2891">
            <v>25.67</v>
          </cell>
          <cell r="G2891">
            <v>25.67</v>
          </cell>
          <cell r="H2891">
            <v>25.67</v>
          </cell>
          <cell r="I2891">
            <v>25.67</v>
          </cell>
          <cell r="J2891">
            <v>25.67</v>
          </cell>
          <cell r="K2891">
            <v>25.67</v>
          </cell>
          <cell r="L2891">
            <v>25.67</v>
          </cell>
        </row>
        <row r="2893">
          <cell r="A2893">
            <v>2049000143</v>
          </cell>
          <cell r="B2893" t="str">
            <v>SUMINISTRO DE PIEZAS ESPECIALES DE Fo.Go.: REDUCCION CAMPANA DE 32MM 1 1/4" DE DIAM. INCLUYE TODO LO NECESARIO PARA SU CORRECTA EJECUCION.</v>
          </cell>
          <cell r="C2893" t="str">
            <v>PZA</v>
          </cell>
          <cell r="D2893">
            <v>55.01</v>
          </cell>
          <cell r="E2893">
            <v>55.01</v>
          </cell>
          <cell r="F2893">
            <v>55.01</v>
          </cell>
          <cell r="G2893">
            <v>55.01</v>
          </cell>
          <cell r="H2893">
            <v>55.01</v>
          </cell>
          <cell r="I2893">
            <v>55.01</v>
          </cell>
          <cell r="J2893">
            <v>55.01</v>
          </cell>
          <cell r="K2893">
            <v>55.01</v>
          </cell>
          <cell r="L2893">
            <v>55.01</v>
          </cell>
        </row>
        <row r="2895">
          <cell r="A2895">
            <v>2049000153</v>
          </cell>
          <cell r="B2895" t="str">
            <v>SUMINISTRO DE PIEZAS ESPECIALES DE Fo.Go.: REDUCCION CAMPANA 38MM 1 1/2" DE DIAMETRO. INCLUYE TODO LO NECESARIO PARA SU CORRECTA EJECUCION.</v>
          </cell>
          <cell r="C2895" t="str">
            <v>PZA</v>
          </cell>
          <cell r="D2895">
            <v>69.900000000000006</v>
          </cell>
          <cell r="E2895">
            <v>69.900000000000006</v>
          </cell>
          <cell r="F2895">
            <v>69.900000000000006</v>
          </cell>
          <cell r="G2895">
            <v>69.900000000000006</v>
          </cell>
          <cell r="H2895">
            <v>69.900000000000006</v>
          </cell>
          <cell r="I2895">
            <v>69.900000000000006</v>
          </cell>
          <cell r="J2895">
            <v>69.900000000000006</v>
          </cell>
          <cell r="K2895">
            <v>69.900000000000006</v>
          </cell>
          <cell r="L2895">
            <v>69.900000000000006</v>
          </cell>
        </row>
        <row r="2897">
          <cell r="A2897">
            <v>2049000163</v>
          </cell>
          <cell r="B2897" t="str">
            <v>SUMINISTRO DE PIEZAS ESPECIALES DE Fo.Go.: REDUCCION CAMPANA 51MM 2" DE DIAMETRO. INCLUYE TODO LO NECESARIO PARA SU CORRECTA EJECUCION.</v>
          </cell>
          <cell r="C2897" t="str">
            <v>PZA</v>
          </cell>
          <cell r="D2897">
            <v>84.21</v>
          </cell>
          <cell r="E2897">
            <v>84.21</v>
          </cell>
          <cell r="F2897">
            <v>84.21</v>
          </cell>
          <cell r="G2897">
            <v>84.21</v>
          </cell>
          <cell r="H2897">
            <v>84.21</v>
          </cell>
          <cell r="I2897">
            <v>84.21</v>
          </cell>
          <cell r="J2897">
            <v>84.21</v>
          </cell>
          <cell r="K2897">
            <v>84.21</v>
          </cell>
          <cell r="L2897">
            <v>84.21</v>
          </cell>
        </row>
        <row r="2899">
          <cell r="A2899">
            <v>2049000173</v>
          </cell>
          <cell r="B2899" t="str">
            <v>SUMINISTRO DE PIEZAS ESPECIALES DE Fo.Go.: REDUCCION CAMPANA DE 63MM 2 1/2" DE DIAMETRO. INCLUYE TODO LO NECESARIO PARA SU CORRECTA EJECUCION.</v>
          </cell>
          <cell r="C2899" t="str">
            <v>PZA</v>
          </cell>
          <cell r="D2899">
            <v>92.74</v>
          </cell>
          <cell r="E2899">
            <v>92.74</v>
          </cell>
          <cell r="F2899">
            <v>92.74</v>
          </cell>
          <cell r="G2899">
            <v>92.74</v>
          </cell>
          <cell r="H2899">
            <v>92.74</v>
          </cell>
          <cell r="I2899">
            <v>92.74</v>
          </cell>
          <cell r="J2899">
            <v>92.74</v>
          </cell>
          <cell r="K2899">
            <v>92.74</v>
          </cell>
          <cell r="L2899">
            <v>92.74</v>
          </cell>
        </row>
        <row r="2901">
          <cell r="A2901">
            <v>2049000183</v>
          </cell>
          <cell r="B2901" t="str">
            <v>SUMINISTRO DE PIEZAS ESPECIALES DE Fo.Go.: REDUCCION CAMPANA DE 75MM 3" DE DIAMETRO. INCLUYE TODO LO NECESARIO PARA SU CORRECTA EJECUCION.</v>
          </cell>
          <cell r="C2901" t="str">
            <v>PZA</v>
          </cell>
          <cell r="D2901">
            <v>133.63</v>
          </cell>
          <cell r="E2901">
            <v>133.63</v>
          </cell>
          <cell r="F2901">
            <v>133.63</v>
          </cell>
          <cell r="G2901">
            <v>133.63</v>
          </cell>
          <cell r="H2901">
            <v>133.63</v>
          </cell>
          <cell r="I2901">
            <v>133.63</v>
          </cell>
          <cell r="J2901">
            <v>133.63</v>
          </cell>
          <cell r="K2901">
            <v>133.63</v>
          </cell>
          <cell r="L2901">
            <v>133.63</v>
          </cell>
        </row>
        <row r="2903">
          <cell r="A2903">
            <v>2049000193</v>
          </cell>
          <cell r="B2903" t="str">
            <v>SUMINISTRO DE PIEZAS ESPECIALES DE Fo.Go.: REDUCCION CAMPANA DE 102MM 4" DE DIAMETRO. INCLUYE TODO LO NECESARIO PARA SU CORRECTA EJECUCION.</v>
          </cell>
          <cell r="C2903" t="str">
            <v>PZA</v>
          </cell>
          <cell r="D2903">
            <v>254.4</v>
          </cell>
          <cell r="E2903">
            <v>254.4</v>
          </cell>
          <cell r="F2903">
            <v>254.4</v>
          </cell>
          <cell r="G2903">
            <v>254.4</v>
          </cell>
          <cell r="H2903">
            <v>254.4</v>
          </cell>
          <cell r="I2903">
            <v>254.4</v>
          </cell>
          <cell r="J2903">
            <v>254.4</v>
          </cell>
          <cell r="K2903">
            <v>254.4</v>
          </cell>
          <cell r="L2903">
            <v>254.4</v>
          </cell>
        </row>
        <row r="2905">
          <cell r="A2905">
            <v>2049000203</v>
          </cell>
          <cell r="B2905" t="str">
            <v>SUMINISTRO DE PIEZAS ESPECIALES DE Fo.Go.: REDUCCION BUSHING DE 10MM 3/8" DE DIAMETRO. INCLUYE TODO LO NECESARIO PARA SU CORRECTA EJECUCION.</v>
          </cell>
          <cell r="C2905" t="str">
            <v>PZA</v>
          </cell>
          <cell r="D2905">
            <v>12.85</v>
          </cell>
          <cell r="E2905">
            <v>12.85</v>
          </cell>
          <cell r="F2905">
            <v>12.85</v>
          </cell>
          <cell r="G2905">
            <v>12.85</v>
          </cell>
          <cell r="H2905">
            <v>12.85</v>
          </cell>
          <cell r="I2905">
            <v>12.85</v>
          </cell>
          <cell r="J2905">
            <v>12.85</v>
          </cell>
          <cell r="K2905">
            <v>12.85</v>
          </cell>
          <cell r="L2905">
            <v>12.85</v>
          </cell>
        </row>
        <row r="2907">
          <cell r="A2907">
            <v>2049000213</v>
          </cell>
          <cell r="B2907" t="str">
            <v>SUMINISTRO DE PIEZAS ESPECIALES DE Fo.Go.: REDUCCION BUSHING DE 13MM 1/2" DE DIAMETRO. INCLUYE TODO LO NECESARIO PARA SU CORRECTA EJECUCION.</v>
          </cell>
          <cell r="C2907" t="str">
            <v>PZA</v>
          </cell>
          <cell r="D2907">
            <v>11.74</v>
          </cell>
          <cell r="E2907">
            <v>11.74</v>
          </cell>
          <cell r="F2907">
            <v>11.74</v>
          </cell>
          <cell r="G2907">
            <v>11.74</v>
          </cell>
          <cell r="H2907">
            <v>11.74</v>
          </cell>
          <cell r="I2907">
            <v>11.74</v>
          </cell>
          <cell r="J2907">
            <v>11.74</v>
          </cell>
          <cell r="K2907">
            <v>11.74</v>
          </cell>
          <cell r="L2907">
            <v>11.74</v>
          </cell>
        </row>
        <row r="2909">
          <cell r="A2909">
            <v>2049000223</v>
          </cell>
          <cell r="B2909" t="str">
            <v>SUMINISTRO DE PIEZAS ESPECIALES DE Fo.Go.: REDUCCION BUSHING DE 19MM 3/4" DE DIAMETRO. INCLUYE TODO LO NECESARIO PARA SU CORRECTA EJECUCION.</v>
          </cell>
          <cell r="C2909" t="str">
            <v>PZA</v>
          </cell>
          <cell r="D2909">
            <v>12.87</v>
          </cell>
          <cell r="E2909">
            <v>12.87</v>
          </cell>
          <cell r="F2909">
            <v>12.87</v>
          </cell>
          <cell r="G2909">
            <v>12.87</v>
          </cell>
          <cell r="H2909">
            <v>12.87</v>
          </cell>
          <cell r="I2909">
            <v>12.87</v>
          </cell>
          <cell r="J2909">
            <v>12.87</v>
          </cell>
          <cell r="K2909">
            <v>12.87</v>
          </cell>
          <cell r="L2909">
            <v>12.87</v>
          </cell>
        </row>
        <row r="2911">
          <cell r="A2911">
            <v>2049000233</v>
          </cell>
          <cell r="B2911" t="str">
            <v>SUMINISTRO DE PIEZAS ESPECIALES DE Fo.Go.: REDUCCION BUSHING DE 25MM 1" DE DIAMETRO. INCLUYE TODO LO NECESARIO PARA SU CORRECTA EJECUCION.</v>
          </cell>
          <cell r="C2911" t="str">
            <v>PZA</v>
          </cell>
          <cell r="D2911">
            <v>33.89</v>
          </cell>
          <cell r="E2911">
            <v>33.89</v>
          </cell>
          <cell r="F2911">
            <v>33.89</v>
          </cell>
          <cell r="G2911">
            <v>33.89</v>
          </cell>
          <cell r="H2911">
            <v>33.89</v>
          </cell>
          <cell r="I2911">
            <v>33.89</v>
          </cell>
          <cell r="J2911">
            <v>33.89</v>
          </cell>
          <cell r="K2911">
            <v>33.89</v>
          </cell>
          <cell r="L2911">
            <v>33.89</v>
          </cell>
        </row>
        <row r="2913">
          <cell r="A2913">
            <v>2049000243</v>
          </cell>
          <cell r="B2913" t="str">
            <v>SUMINISTRO DE PIEZAS ESPECIALES DE Fo.Go.: REDUCCION BUSHING DE 32MM 1 1/4" DE DIAMETRO. INCLUYE TODO LO NECESARIO PARA SU CORRECTA EJECUCION.</v>
          </cell>
          <cell r="C2913" t="str">
            <v>PZA</v>
          </cell>
          <cell r="D2913">
            <v>33.07</v>
          </cell>
          <cell r="E2913">
            <v>33.07</v>
          </cell>
          <cell r="F2913">
            <v>33.07</v>
          </cell>
          <cell r="G2913">
            <v>33.07</v>
          </cell>
          <cell r="H2913">
            <v>33.07</v>
          </cell>
          <cell r="I2913">
            <v>33.07</v>
          </cell>
          <cell r="J2913">
            <v>33.07</v>
          </cell>
          <cell r="K2913">
            <v>33.07</v>
          </cell>
          <cell r="L2913">
            <v>33.07</v>
          </cell>
        </row>
        <row r="2915">
          <cell r="A2915">
            <v>2049000253</v>
          </cell>
          <cell r="B2915" t="str">
            <v>SUMINISTRO DE PIEZAS ESPECIALES DE Fo.Go.: REDUCCION BUSHING DE 38MM 1 1/2" DE DIAMETRO. INCLUYE TODO LO NECESARIO PARA SU CORRECTA EJECUCION.</v>
          </cell>
          <cell r="C2915" t="str">
            <v>PZA</v>
          </cell>
          <cell r="D2915">
            <v>54.1</v>
          </cell>
          <cell r="E2915">
            <v>54.1</v>
          </cell>
          <cell r="F2915">
            <v>54.1</v>
          </cell>
          <cell r="G2915">
            <v>54.1</v>
          </cell>
          <cell r="H2915">
            <v>54.1</v>
          </cell>
          <cell r="I2915">
            <v>54.1</v>
          </cell>
          <cell r="J2915">
            <v>54.1</v>
          </cell>
          <cell r="K2915">
            <v>54.1</v>
          </cell>
          <cell r="L2915">
            <v>54.1</v>
          </cell>
        </row>
        <row r="2917">
          <cell r="A2917">
            <v>2049000263</v>
          </cell>
          <cell r="B2917" t="str">
            <v>SUMINISTRO DE PIEZAS ESPECIALES DE Fo.Go.: REDUCCION BUSHING DE 51MM 2" DE DIAMETRO. INCLUYE TODO LO NECESARIO PARA SU CORRECTA EJECUCION.</v>
          </cell>
          <cell r="C2917" t="str">
            <v>PZA</v>
          </cell>
          <cell r="D2917">
            <v>53.78</v>
          </cell>
          <cell r="E2917">
            <v>53.78</v>
          </cell>
          <cell r="F2917">
            <v>53.78</v>
          </cell>
          <cell r="G2917">
            <v>53.78</v>
          </cell>
          <cell r="H2917">
            <v>53.78</v>
          </cell>
          <cell r="I2917">
            <v>53.78</v>
          </cell>
          <cell r="J2917">
            <v>53.78</v>
          </cell>
          <cell r="K2917">
            <v>53.78</v>
          </cell>
          <cell r="L2917">
            <v>53.78</v>
          </cell>
        </row>
        <row r="2919">
          <cell r="A2919">
            <v>2049000273</v>
          </cell>
          <cell r="B2919" t="str">
            <v>SUMINISTRO DE PIEZAS ESPECIALES DE Fo.Go.: REDUCCION BUSHING DE 63MM 2 1/2" DE DIAMETRO. INCLUYE TODO LO NECESARIO PARA SU CORRECTA EJECUCION.</v>
          </cell>
          <cell r="C2919" t="str">
            <v>PZA</v>
          </cell>
          <cell r="D2919">
            <v>95.61</v>
          </cell>
          <cell r="E2919">
            <v>95.61</v>
          </cell>
          <cell r="F2919">
            <v>95.61</v>
          </cell>
          <cell r="G2919">
            <v>95.61</v>
          </cell>
          <cell r="H2919">
            <v>95.61</v>
          </cell>
          <cell r="I2919">
            <v>95.61</v>
          </cell>
          <cell r="J2919">
            <v>95.61</v>
          </cell>
          <cell r="K2919">
            <v>95.61</v>
          </cell>
          <cell r="L2919">
            <v>95.61</v>
          </cell>
        </row>
        <row r="2921">
          <cell r="A2921">
            <v>2049000283</v>
          </cell>
          <cell r="B2921" t="str">
            <v>SUMINISTRO DE PIEZAS ESPECIALES DE Fo.Go.: REDUCCION BUSHING DE 75MM 3" DE DIAMETRO. INCLUYE TODO LO NECESARIO PARA SU CORRECTA EJECUCION.</v>
          </cell>
          <cell r="C2921" t="str">
            <v>PZA</v>
          </cell>
          <cell r="D2921">
            <v>131.97</v>
          </cell>
          <cell r="E2921">
            <v>131.97</v>
          </cell>
          <cell r="F2921">
            <v>131.97</v>
          </cell>
          <cell r="G2921">
            <v>131.97</v>
          </cell>
          <cell r="H2921">
            <v>131.97</v>
          </cell>
          <cell r="I2921">
            <v>131.97</v>
          </cell>
          <cell r="J2921">
            <v>131.97</v>
          </cell>
          <cell r="K2921">
            <v>131.97</v>
          </cell>
          <cell r="L2921">
            <v>131.97</v>
          </cell>
        </row>
        <row r="2923">
          <cell r="A2923">
            <v>2049000293</v>
          </cell>
          <cell r="B2923" t="str">
            <v>SUMINISTRO DE PIEZAS ESPECIALES DE Fo.Go.: REDUCCION BUSHING DE 102MM 4" DE DIAMETRO. INCLUYE TODO LO NECESARIO PARA SU CORRECTA EJECUCION.</v>
          </cell>
          <cell r="C2923" t="str">
            <v>PZA</v>
          </cell>
          <cell r="D2923">
            <v>256.66000000000003</v>
          </cell>
          <cell r="E2923">
            <v>256.66000000000003</v>
          </cell>
          <cell r="F2923">
            <v>256.66000000000003</v>
          </cell>
          <cell r="G2923">
            <v>256.66000000000003</v>
          </cell>
          <cell r="H2923">
            <v>256.66000000000003</v>
          </cell>
          <cell r="I2923">
            <v>256.66000000000003</v>
          </cell>
          <cell r="J2923">
            <v>256.66000000000003</v>
          </cell>
          <cell r="K2923">
            <v>256.66000000000003</v>
          </cell>
          <cell r="L2923">
            <v>256.66000000000003</v>
          </cell>
        </row>
        <row r="2925">
          <cell r="A2925">
            <v>2049000303</v>
          </cell>
          <cell r="B2925" t="str">
            <v>SUMINISTRO DE PIEZAS ESPECIALES DE Fo.Go.: CODO DE 45G. REFORZADO DE 10MM 3/8" DE DIAMETRO. INCLUYE TODO LO NECESARIO PARA SU CORRECTA EJECUCION.</v>
          </cell>
          <cell r="C2925" t="str">
            <v>PZA</v>
          </cell>
          <cell r="D2925">
            <v>4.1100000000000003</v>
          </cell>
          <cell r="E2925">
            <v>4.1100000000000003</v>
          </cell>
          <cell r="F2925">
            <v>4.1100000000000003</v>
          </cell>
          <cell r="G2925">
            <v>4.1100000000000003</v>
          </cell>
          <cell r="H2925">
            <v>4.1100000000000003</v>
          </cell>
          <cell r="I2925">
            <v>4.1100000000000003</v>
          </cell>
          <cell r="J2925">
            <v>4.1100000000000003</v>
          </cell>
          <cell r="K2925">
            <v>4.1100000000000003</v>
          </cell>
          <cell r="L2925">
            <v>4.1100000000000003</v>
          </cell>
        </row>
        <row r="2927">
          <cell r="A2927">
            <v>2049000313</v>
          </cell>
          <cell r="B2927" t="str">
            <v>SUMINISTRO DE PIEZAS ESPECIALES DE Fo.Go.: CODO DE 45G. REFORZADO DE 13MM 1/2" DE DIAMETRO. INCLUYE TODO LO NECESARIO PARA SU CORRECTA EJECUCION.</v>
          </cell>
          <cell r="C2927" t="str">
            <v>PZA</v>
          </cell>
          <cell r="D2927">
            <v>15.86</v>
          </cell>
          <cell r="E2927">
            <v>15.86</v>
          </cell>
          <cell r="F2927">
            <v>15.86</v>
          </cell>
          <cell r="G2927">
            <v>15.86</v>
          </cell>
          <cell r="H2927">
            <v>15.86</v>
          </cell>
          <cell r="I2927">
            <v>15.86</v>
          </cell>
          <cell r="J2927">
            <v>15.86</v>
          </cell>
          <cell r="K2927">
            <v>15.86</v>
          </cell>
          <cell r="L2927">
            <v>15.86</v>
          </cell>
        </row>
        <row r="2929">
          <cell r="A2929">
            <v>2049000323</v>
          </cell>
          <cell r="B2929" t="str">
            <v>SUMINISTRO DE PIEZAS ESPECIALES DE Fo.Go.: CODO DE 45G. REFORZADO DE 19MM 3/4" DE DIAMETRO. INCLUYE TODO LO NECESARIO PARA SU CORRECTA EJECUCION.</v>
          </cell>
          <cell r="C2929" t="str">
            <v>PZA</v>
          </cell>
          <cell r="D2929">
            <v>21.14</v>
          </cell>
          <cell r="E2929">
            <v>21.14</v>
          </cell>
          <cell r="F2929">
            <v>21.14</v>
          </cell>
          <cell r="G2929">
            <v>21.14</v>
          </cell>
          <cell r="H2929">
            <v>21.14</v>
          </cell>
          <cell r="I2929">
            <v>21.14</v>
          </cell>
          <cell r="J2929">
            <v>21.14</v>
          </cell>
          <cell r="K2929">
            <v>21.14</v>
          </cell>
          <cell r="L2929">
            <v>21.14</v>
          </cell>
        </row>
        <row r="2931">
          <cell r="A2931">
            <v>2049000333</v>
          </cell>
          <cell r="B2931" t="str">
            <v>SUMINISTRO DE PIEZAS ESPECIALES DE Fo.Go.: CODO DE 45G. REFORZADO DE 25MM 1" DE DIAMETRO. INCLUYE TODO LO NECESARIO PARA SU CORRECTA EJECUCION.</v>
          </cell>
          <cell r="C2931" t="str">
            <v>PZA</v>
          </cell>
          <cell r="D2931">
            <v>26.4</v>
          </cell>
          <cell r="E2931">
            <v>26.4</v>
          </cell>
          <cell r="F2931">
            <v>26.4</v>
          </cell>
          <cell r="G2931">
            <v>26.4</v>
          </cell>
          <cell r="H2931">
            <v>26.4</v>
          </cell>
          <cell r="I2931">
            <v>26.4</v>
          </cell>
          <cell r="J2931">
            <v>26.4</v>
          </cell>
          <cell r="K2931">
            <v>26.4</v>
          </cell>
          <cell r="L2931">
            <v>26.4</v>
          </cell>
        </row>
        <row r="2933">
          <cell r="A2933">
            <v>2049000343</v>
          </cell>
          <cell r="B2933" t="str">
            <v>SUMINISTRO DE PIEZAS ESPECIALES DE Fo.Go.: CODO DE 45G. REFORZADO DE 32MM 1 1/4" DE DIAMETRO. INCLUYE TODO LO NECESARIO PARA SU CORRECTA EJECUCION.</v>
          </cell>
          <cell r="C2933" t="str">
            <v>PZA</v>
          </cell>
          <cell r="D2933">
            <v>23.67</v>
          </cell>
          <cell r="E2933">
            <v>23.67</v>
          </cell>
          <cell r="F2933">
            <v>23.67</v>
          </cell>
          <cell r="G2933">
            <v>23.67</v>
          </cell>
          <cell r="H2933">
            <v>23.67</v>
          </cell>
          <cell r="I2933">
            <v>23.67</v>
          </cell>
          <cell r="J2933">
            <v>23.67</v>
          </cell>
          <cell r="K2933">
            <v>23.67</v>
          </cell>
          <cell r="L2933">
            <v>23.67</v>
          </cell>
        </row>
        <row r="2935">
          <cell r="A2935">
            <v>2049000353</v>
          </cell>
          <cell r="B2935" t="str">
            <v>SUMINISTRO DE PIEZAS ESPECIALES DE Fo.Go.: CODO DE 45G. REFORZADO DE 38MM 1 1/2" DE DIAMETRO. INCLUYE TODO LO NECESARIO PARA SU CORRECTA EJECUCION.</v>
          </cell>
          <cell r="C2935" t="str">
            <v>PZA</v>
          </cell>
          <cell r="D2935">
            <v>61.37</v>
          </cell>
          <cell r="E2935">
            <v>61.37</v>
          </cell>
          <cell r="F2935">
            <v>61.37</v>
          </cell>
          <cell r="G2935">
            <v>61.37</v>
          </cell>
          <cell r="H2935">
            <v>61.37</v>
          </cell>
          <cell r="I2935">
            <v>61.37</v>
          </cell>
          <cell r="J2935">
            <v>61.37</v>
          </cell>
          <cell r="K2935">
            <v>61.37</v>
          </cell>
          <cell r="L2935">
            <v>61.37</v>
          </cell>
        </row>
        <row r="2937">
          <cell r="A2937">
            <v>2049000363</v>
          </cell>
          <cell r="B2937" t="str">
            <v>SUMINISTRO DE PIEZAS ESPECIALES DE Fo.Go.: CODO DE 45G. REFORZADO DE 51MM 2" DE DIAMETRO. INCLUYE TODO LO NECESARIO PARA SU CORRECTA EJECUCION.</v>
          </cell>
          <cell r="C2937" t="str">
            <v>PZA</v>
          </cell>
          <cell r="D2937">
            <v>87.63</v>
          </cell>
          <cell r="E2937">
            <v>87.63</v>
          </cell>
          <cell r="F2937">
            <v>87.63</v>
          </cell>
          <cell r="G2937">
            <v>87.63</v>
          </cell>
          <cell r="H2937">
            <v>87.63</v>
          </cell>
          <cell r="I2937">
            <v>87.63</v>
          </cell>
          <cell r="J2937">
            <v>87.63</v>
          </cell>
          <cell r="K2937">
            <v>87.63</v>
          </cell>
          <cell r="L2937">
            <v>87.63</v>
          </cell>
        </row>
        <row r="2939">
          <cell r="A2939">
            <v>2049000373</v>
          </cell>
          <cell r="B2939" t="str">
            <v>SUMINISTRO DE PIEZAS ESPECIALES DE Fo.Go.: CODO DE 45G. REFORZADO DE 63MM 2 1/2" DE DIAMETRO. INCLUYE TODO LO NECESARIO PARA SU CORRECTA EJECUCION.</v>
          </cell>
          <cell r="C2939" t="str">
            <v>PZA</v>
          </cell>
          <cell r="D2939">
            <v>182.51</v>
          </cell>
          <cell r="E2939">
            <v>182.51</v>
          </cell>
          <cell r="F2939">
            <v>182.51</v>
          </cell>
          <cell r="G2939">
            <v>182.51</v>
          </cell>
          <cell r="H2939">
            <v>182.51</v>
          </cell>
          <cell r="I2939">
            <v>182.51</v>
          </cell>
          <cell r="J2939">
            <v>182.51</v>
          </cell>
          <cell r="K2939">
            <v>182.51</v>
          </cell>
          <cell r="L2939">
            <v>182.51</v>
          </cell>
        </row>
        <row r="2941">
          <cell r="A2941">
            <v>2049000383</v>
          </cell>
          <cell r="B2941" t="str">
            <v>SUMINISTRO DE PIEZAS ESPECIALES DE Fo.Go.: CODO DE 45G. REFORZADO DE 75MM 3" DE DIAMETRO. INCLUYE TODO LO NECESARIO PARA SU CORRECTA EJECUCION.</v>
          </cell>
          <cell r="C2941" t="str">
            <v>PZA</v>
          </cell>
          <cell r="D2941">
            <v>304.26</v>
          </cell>
          <cell r="E2941">
            <v>304.26</v>
          </cell>
          <cell r="F2941">
            <v>304.26</v>
          </cell>
          <cell r="G2941">
            <v>304.26</v>
          </cell>
          <cell r="H2941">
            <v>304.26</v>
          </cell>
          <cell r="I2941">
            <v>304.26</v>
          </cell>
          <cell r="J2941">
            <v>304.26</v>
          </cell>
          <cell r="K2941">
            <v>304.26</v>
          </cell>
          <cell r="L2941">
            <v>304.26</v>
          </cell>
        </row>
        <row r="2943">
          <cell r="A2943">
            <v>2049000393</v>
          </cell>
          <cell r="B2943" t="str">
            <v>SUMINISTRO DE PIEZAS ESPECIALES DE Fo. Go.: CODO DE 45G. REFORZADO DE 102MM 4" DE DIAMETRO INCLUYE TODO LO NECESARIO PARA SU CORRECTA EJECUCION.</v>
          </cell>
          <cell r="C2943" t="str">
            <v>PZA</v>
          </cell>
          <cell r="D2943">
            <v>568.88</v>
          </cell>
          <cell r="E2943">
            <v>568.88</v>
          </cell>
          <cell r="F2943">
            <v>568.88</v>
          </cell>
          <cell r="G2943">
            <v>568.88</v>
          </cell>
          <cell r="H2943">
            <v>568.88</v>
          </cell>
          <cell r="I2943">
            <v>568.88</v>
          </cell>
          <cell r="J2943">
            <v>568.88</v>
          </cell>
          <cell r="K2943">
            <v>568.88</v>
          </cell>
          <cell r="L2943">
            <v>568.88</v>
          </cell>
        </row>
        <row r="2945">
          <cell r="A2945">
            <v>2049000403</v>
          </cell>
          <cell r="B2945" t="str">
            <v>SUMINISTRO DE PIEZAS ESPECIALES DE Fo. Go.: CODO DE 45G. REFORZADO DE 1/4" DE DIAMETRO INCLUYE TODO LO NECESARIO PARA SU CORRECTA EJECUCION.</v>
          </cell>
          <cell r="C2945" t="str">
            <v>PZA</v>
          </cell>
          <cell r="D2945">
            <v>3.82</v>
          </cell>
          <cell r="E2945">
            <v>3.82</v>
          </cell>
          <cell r="F2945">
            <v>3.82</v>
          </cell>
          <cell r="G2945">
            <v>3.82</v>
          </cell>
          <cell r="H2945">
            <v>3.82</v>
          </cell>
          <cell r="I2945">
            <v>3.82</v>
          </cell>
          <cell r="J2945">
            <v>3.82</v>
          </cell>
          <cell r="K2945">
            <v>3.82</v>
          </cell>
          <cell r="L2945">
            <v>3.82</v>
          </cell>
        </row>
        <row r="2947">
          <cell r="A2947">
            <v>2049000413</v>
          </cell>
          <cell r="B2947" t="str">
            <v>SUMINISTRO DE PIEZAS ESPECIALES DE Fo. Go.: CODO DE 90G. REFORZADO DE 10MM 3/8" DE DIAMETRO INCLUYE TODO LO NECESARIO PARA SU CORRECTA EJECUCION.</v>
          </cell>
          <cell r="C2947" t="str">
            <v>PZA</v>
          </cell>
          <cell r="D2947">
            <v>4.0999999999999996</v>
          </cell>
          <cell r="E2947">
            <v>4.0999999999999996</v>
          </cell>
          <cell r="F2947">
            <v>4.0999999999999996</v>
          </cell>
          <cell r="G2947">
            <v>4.0999999999999996</v>
          </cell>
          <cell r="H2947">
            <v>4.0999999999999996</v>
          </cell>
          <cell r="I2947">
            <v>4.0999999999999996</v>
          </cell>
          <cell r="J2947">
            <v>4.0999999999999996</v>
          </cell>
          <cell r="K2947">
            <v>4.0999999999999996</v>
          </cell>
          <cell r="L2947">
            <v>4.0999999999999996</v>
          </cell>
        </row>
        <row r="2949">
          <cell r="A2949">
            <v>2049000423</v>
          </cell>
          <cell r="B2949" t="str">
            <v>SUMINISTRO DE PIEZAS ESPECIALES DE Fo. Go.: CODO DE 90G. REFORZADO DE 13MM 1/2" DE DIAMETRO INCLUYE TODO LO NECESARIO PARA SU CORRECTA EJECUCION.</v>
          </cell>
          <cell r="C2949" t="str">
            <v>PZA</v>
          </cell>
          <cell r="D2949">
            <v>8.1199999999999992</v>
          </cell>
          <cell r="E2949">
            <v>8.1199999999999992</v>
          </cell>
          <cell r="F2949">
            <v>8.1199999999999992</v>
          </cell>
          <cell r="G2949">
            <v>8.1199999999999992</v>
          </cell>
          <cell r="H2949">
            <v>8.1199999999999992</v>
          </cell>
          <cell r="I2949">
            <v>8.1199999999999992</v>
          </cell>
          <cell r="J2949">
            <v>8.1199999999999992</v>
          </cell>
          <cell r="K2949">
            <v>8.1199999999999992</v>
          </cell>
          <cell r="L2949">
            <v>8.1199999999999992</v>
          </cell>
        </row>
        <row r="2951">
          <cell r="A2951">
            <v>2049000433</v>
          </cell>
          <cell r="B2951" t="str">
            <v>SUMINISTRO DE PIEZAS ESPECIALES DE Fo. Go.: CODO DE 90G. REFORZADO DE 19MM 3/4" DE DIAMETRO INCLUYE TODO LO NECESARIO PARA SU CORRECTA EJECUCION.</v>
          </cell>
          <cell r="C2951" t="str">
            <v>PZA</v>
          </cell>
          <cell r="D2951">
            <v>14.25</v>
          </cell>
          <cell r="E2951">
            <v>14.25</v>
          </cell>
          <cell r="F2951">
            <v>14.25</v>
          </cell>
          <cell r="G2951">
            <v>14.25</v>
          </cell>
          <cell r="H2951">
            <v>14.25</v>
          </cell>
          <cell r="I2951">
            <v>14.25</v>
          </cell>
          <cell r="J2951">
            <v>14.25</v>
          </cell>
          <cell r="K2951">
            <v>14.25</v>
          </cell>
          <cell r="L2951">
            <v>14.25</v>
          </cell>
        </row>
        <row r="2953">
          <cell r="A2953">
            <v>2049000443</v>
          </cell>
          <cell r="B2953" t="str">
            <v>SUMINISTRO DE PIEZAS ESPECIALES DE Fo. Go.: CODO DE 90G. REFORZADO DE 25MM 1" DE DIAMETRO INCLUYE TODO LO NECESARIO PARA SU CORRECTA EJECUCION.</v>
          </cell>
          <cell r="C2953" t="str">
            <v>PZA</v>
          </cell>
          <cell r="D2953">
            <v>28.18</v>
          </cell>
          <cell r="E2953">
            <v>28.18</v>
          </cell>
          <cell r="F2953">
            <v>28.18</v>
          </cell>
          <cell r="G2953">
            <v>28.18</v>
          </cell>
          <cell r="H2953">
            <v>28.18</v>
          </cell>
          <cell r="I2953">
            <v>28.18</v>
          </cell>
          <cell r="J2953">
            <v>28.18</v>
          </cell>
          <cell r="K2953">
            <v>28.18</v>
          </cell>
          <cell r="L2953">
            <v>28.18</v>
          </cell>
        </row>
        <row r="2955">
          <cell r="A2955">
            <v>2049000453</v>
          </cell>
          <cell r="B2955" t="str">
            <v>SUMINISTRO DE PIEZAS ESPECIALES DE Fo. Go.: CODO DE 90G. REFORZADO DE 32MM 1 1/4 " DE DIAMETRO. INCLUYE TODO LO NECESARIO PARA SU CORRECTA EJECUCION.</v>
          </cell>
          <cell r="C2955" t="str">
            <v>PZA</v>
          </cell>
          <cell r="D2955">
            <v>21.45</v>
          </cell>
          <cell r="E2955">
            <v>21.45</v>
          </cell>
          <cell r="F2955">
            <v>21.45</v>
          </cell>
          <cell r="G2955">
            <v>21.45</v>
          </cell>
          <cell r="H2955">
            <v>21.45</v>
          </cell>
          <cell r="I2955">
            <v>21.45</v>
          </cell>
          <cell r="J2955">
            <v>21.45</v>
          </cell>
          <cell r="K2955">
            <v>21.45</v>
          </cell>
          <cell r="L2955">
            <v>21.45</v>
          </cell>
        </row>
        <row r="2957">
          <cell r="A2957">
            <v>2049000463</v>
          </cell>
          <cell r="B2957" t="str">
            <v>SUMINISTRO DE PIEZAS ESPECIALES DE Fo. Go.: CODO DE 90G. REFORZADO DE 38MM 1 1/2" DE DIAMETRO INCLUYE TODO LO NECESARIO PARA SU CORRECTA EJECUCION.</v>
          </cell>
          <cell r="C2957" t="str">
            <v>PZA</v>
          </cell>
          <cell r="D2957">
            <v>56.78</v>
          </cell>
          <cell r="E2957">
            <v>56.78</v>
          </cell>
          <cell r="F2957">
            <v>56.78</v>
          </cell>
          <cell r="G2957">
            <v>56.78</v>
          </cell>
          <cell r="H2957">
            <v>56.78</v>
          </cell>
          <cell r="I2957">
            <v>56.78</v>
          </cell>
          <cell r="J2957">
            <v>56.78</v>
          </cell>
          <cell r="K2957">
            <v>56.78</v>
          </cell>
          <cell r="L2957">
            <v>56.78</v>
          </cell>
        </row>
        <row r="2959">
          <cell r="A2959">
            <v>2049000473</v>
          </cell>
          <cell r="B2959" t="str">
            <v>SUMINISTRO DE PIEZAS ESPECIALES DE Fo.Go.: CODO DE 90G. REFORZADO DE 51MM 2" DE DIAMETRO INCLUYE TODO LO NECESARIO PARA SU CORRECTA EJECUCION.</v>
          </cell>
          <cell r="C2959" t="str">
            <v>PZA</v>
          </cell>
          <cell r="D2959">
            <v>82.14</v>
          </cell>
          <cell r="E2959">
            <v>82.14</v>
          </cell>
          <cell r="F2959">
            <v>82.14</v>
          </cell>
          <cell r="G2959">
            <v>82.14</v>
          </cell>
          <cell r="H2959">
            <v>82.14</v>
          </cell>
          <cell r="I2959">
            <v>82.14</v>
          </cell>
          <cell r="J2959">
            <v>82.14</v>
          </cell>
          <cell r="K2959">
            <v>82.14</v>
          </cell>
          <cell r="L2959">
            <v>82.14</v>
          </cell>
        </row>
        <row r="2961">
          <cell r="A2961">
            <v>2049000483</v>
          </cell>
          <cell r="B2961" t="str">
            <v>SUMINISTRO DE PIEZAS ESPECIALES DE Fo.Go.: CODO DE 90G. REFORZADO DE 63MM 2 1/2" DE DIAMETRO INCLUYE TODO LO NECESARIO PARA SU CORRECTA EJECUCION.</v>
          </cell>
          <cell r="C2961" t="str">
            <v>PZA</v>
          </cell>
          <cell r="D2961">
            <v>173.82</v>
          </cell>
          <cell r="E2961">
            <v>173.82</v>
          </cell>
          <cell r="F2961">
            <v>173.82</v>
          </cell>
          <cell r="G2961">
            <v>173.82</v>
          </cell>
          <cell r="H2961">
            <v>173.82</v>
          </cell>
          <cell r="I2961">
            <v>173.82</v>
          </cell>
          <cell r="J2961">
            <v>173.82</v>
          </cell>
          <cell r="K2961">
            <v>173.82</v>
          </cell>
          <cell r="L2961">
            <v>173.82</v>
          </cell>
        </row>
        <row r="2963">
          <cell r="A2963">
            <v>2049000493</v>
          </cell>
          <cell r="B2963" t="str">
            <v>SUMINISTRO DE PIEZAS ESPECIALES DE Fo.Go.: CODO REFORZADO DE 90G. DE 75MM 3" DE DIAMETRO INCLUYE TODO LO NECESARIO PARA SU CORRECTA EJECUCION.</v>
          </cell>
          <cell r="C2963" t="str">
            <v>PZA</v>
          </cell>
          <cell r="D2963">
            <v>318.73</v>
          </cell>
          <cell r="E2963">
            <v>318.73</v>
          </cell>
          <cell r="F2963">
            <v>318.73</v>
          </cell>
          <cell r="G2963">
            <v>318.73</v>
          </cell>
          <cell r="H2963">
            <v>318.73</v>
          </cell>
          <cell r="I2963">
            <v>318.73</v>
          </cell>
          <cell r="J2963">
            <v>318.73</v>
          </cell>
          <cell r="K2963">
            <v>318.73</v>
          </cell>
          <cell r="L2963">
            <v>318.73</v>
          </cell>
        </row>
        <row r="2965">
          <cell r="A2965">
            <v>2049000503</v>
          </cell>
          <cell r="B2965" t="str">
            <v>SUMINISTRO DE PIEZAS ESPECIALES DE Fo.Go.: CODO DE 90G. REFORZADO DE 102MM 4" DE DIAMETRO INCLUYE TODO LO NECESARIO PARA SU CORRECTA EJECUCION.</v>
          </cell>
          <cell r="C2965" t="str">
            <v>PZA</v>
          </cell>
          <cell r="D2965">
            <v>579.51</v>
          </cell>
          <cell r="E2965">
            <v>579.51</v>
          </cell>
          <cell r="F2965">
            <v>579.51</v>
          </cell>
          <cell r="G2965">
            <v>579.51</v>
          </cell>
          <cell r="H2965">
            <v>579.51</v>
          </cell>
          <cell r="I2965">
            <v>579.51</v>
          </cell>
          <cell r="J2965">
            <v>579.51</v>
          </cell>
          <cell r="K2965">
            <v>579.51</v>
          </cell>
          <cell r="L2965">
            <v>579.51</v>
          </cell>
        </row>
        <row r="2967">
          <cell r="A2967">
            <v>2049000513</v>
          </cell>
          <cell r="B2967" t="str">
            <v>SUMINISTRO DE PIEZAS ESPECIALES DE Fo.Go.: TEE REFORZADA DE 1/4" DE DIAMETRO INCLUYE TODO LO NECESARIO PARA SU CORRECTA EJECUCION.</v>
          </cell>
          <cell r="C2967" t="str">
            <v>PZA</v>
          </cell>
          <cell r="D2967">
            <v>9.6</v>
          </cell>
          <cell r="E2967">
            <v>9.6</v>
          </cell>
          <cell r="F2967">
            <v>9.6</v>
          </cell>
          <cell r="G2967">
            <v>9.6</v>
          </cell>
          <cell r="H2967">
            <v>9.6</v>
          </cell>
          <cell r="I2967">
            <v>9.6</v>
          </cell>
          <cell r="J2967">
            <v>9.6</v>
          </cell>
          <cell r="K2967">
            <v>9.6</v>
          </cell>
          <cell r="L2967">
            <v>9.6</v>
          </cell>
        </row>
        <row r="2969">
          <cell r="A2969">
            <v>2049000523</v>
          </cell>
          <cell r="B2969" t="str">
            <v>SUMINISTRO DE PIEZAS ESPECIALES DE Fo.Go.: TEE REFORZADA DE 10MM 3/8" DE DIAMETRO INCLUYE TODO LO NECESARIO PARA SU CORRECTA EJECUCION.</v>
          </cell>
          <cell r="C2969" t="str">
            <v>PZA</v>
          </cell>
          <cell r="D2969">
            <v>19.96</v>
          </cell>
          <cell r="E2969">
            <v>19.96</v>
          </cell>
          <cell r="F2969">
            <v>19.96</v>
          </cell>
          <cell r="G2969">
            <v>19.96</v>
          </cell>
          <cell r="H2969">
            <v>19.96</v>
          </cell>
          <cell r="I2969">
            <v>19.96</v>
          </cell>
          <cell r="J2969">
            <v>19.96</v>
          </cell>
          <cell r="K2969">
            <v>19.96</v>
          </cell>
          <cell r="L2969">
            <v>19.96</v>
          </cell>
        </row>
        <row r="2971">
          <cell r="A2971">
            <v>2049000533</v>
          </cell>
          <cell r="B2971" t="str">
            <v>SUMINISTRO DE PIEZAS ESPECIALES DE Fo.Go.: TEE REFORZADA DE 13MM 1/2" DE DIAMETRO INCLUYE TODO LO NECESARIO PARA SU CORRECTA EJECUCION.</v>
          </cell>
          <cell r="C2971" t="str">
            <v>PZA</v>
          </cell>
          <cell r="D2971">
            <v>11.55</v>
          </cell>
          <cell r="E2971">
            <v>11.55</v>
          </cell>
          <cell r="F2971">
            <v>11.55</v>
          </cell>
          <cell r="G2971">
            <v>11.55</v>
          </cell>
          <cell r="H2971">
            <v>11.55</v>
          </cell>
          <cell r="I2971">
            <v>11.55</v>
          </cell>
          <cell r="J2971">
            <v>11.55</v>
          </cell>
          <cell r="K2971">
            <v>11.55</v>
          </cell>
          <cell r="L2971">
            <v>11.55</v>
          </cell>
        </row>
        <row r="2973">
          <cell r="A2973">
            <v>2049000543</v>
          </cell>
          <cell r="B2973" t="str">
            <v>SUMINISTRO DE PIEZAS ESPECIALES DE Fo.Go.: TEE REFORZADA DE 19MM 3/4" DE DIAMETRO. INCLUYE TODO LO NECESARIO PARA SU CORRECTA EJECUCION.</v>
          </cell>
          <cell r="C2973" t="str">
            <v>PZA</v>
          </cell>
          <cell r="D2973">
            <v>18.510000000000002</v>
          </cell>
          <cell r="E2973">
            <v>18.510000000000002</v>
          </cell>
          <cell r="F2973">
            <v>18.510000000000002</v>
          </cell>
          <cell r="G2973">
            <v>18.510000000000002</v>
          </cell>
          <cell r="H2973">
            <v>18.510000000000002</v>
          </cell>
          <cell r="I2973">
            <v>18.510000000000002</v>
          </cell>
          <cell r="J2973">
            <v>18.510000000000002</v>
          </cell>
          <cell r="K2973">
            <v>18.510000000000002</v>
          </cell>
          <cell r="L2973">
            <v>18.510000000000002</v>
          </cell>
        </row>
        <row r="2975">
          <cell r="A2975">
            <v>2049000553</v>
          </cell>
          <cell r="B2975" t="str">
            <v>SUMINISTRO DE PIEZAS ESPECIALES DE Fo.Go.: TEE REFORZADA DE 25MM 1" DE DIAMETRO INCLUYE TODO LO NECESARIO PARA SU CORRECTA EJECUCION.</v>
          </cell>
          <cell r="C2975" t="str">
            <v>PZA</v>
          </cell>
          <cell r="D2975">
            <v>36.99</v>
          </cell>
          <cell r="E2975">
            <v>36.99</v>
          </cell>
          <cell r="F2975">
            <v>36.99</v>
          </cell>
          <cell r="G2975">
            <v>36.99</v>
          </cell>
          <cell r="H2975">
            <v>36.99</v>
          </cell>
          <cell r="I2975">
            <v>36.99</v>
          </cell>
          <cell r="J2975">
            <v>36.99</v>
          </cell>
          <cell r="K2975">
            <v>36.99</v>
          </cell>
          <cell r="L2975">
            <v>36.99</v>
          </cell>
        </row>
        <row r="2977">
          <cell r="A2977">
            <v>2049000563</v>
          </cell>
          <cell r="B2977" t="str">
            <v>SUMINISTRO DE PIEZAS ESPECIALES DE Fo.Go.: TEE REFORZADA DE 32MM 1 1/4" DE DIAMETRO INCLUYE TODO LO NECESARIO PARA SU CORRECTA EJECUCION.</v>
          </cell>
          <cell r="C2977" t="str">
            <v>PZA</v>
          </cell>
          <cell r="D2977">
            <v>77.06</v>
          </cell>
          <cell r="E2977">
            <v>77.06</v>
          </cell>
          <cell r="F2977">
            <v>77.06</v>
          </cell>
          <cell r="G2977">
            <v>77.06</v>
          </cell>
          <cell r="H2977">
            <v>77.06</v>
          </cell>
          <cell r="I2977">
            <v>77.06</v>
          </cell>
          <cell r="J2977">
            <v>77.06</v>
          </cell>
          <cell r="K2977">
            <v>77.06</v>
          </cell>
          <cell r="L2977">
            <v>77.06</v>
          </cell>
        </row>
        <row r="2979">
          <cell r="A2979">
            <v>2049000573</v>
          </cell>
          <cell r="B2979" t="str">
            <v>SUMINISTRO DE PIEZAS ESPECIALES DE Fo.Go.: TEE REFORZADA DE 38MM 1 1/2" DE DIAMETRO INCLUYE TODO LO NECESARIO PARA SU CORRECTA EJECUCION.</v>
          </cell>
          <cell r="C2979" t="str">
            <v>PZA</v>
          </cell>
          <cell r="D2979">
            <v>85.17</v>
          </cell>
          <cell r="E2979">
            <v>85.17</v>
          </cell>
          <cell r="F2979">
            <v>85.17</v>
          </cell>
          <cell r="G2979">
            <v>85.17</v>
          </cell>
          <cell r="H2979">
            <v>85.17</v>
          </cell>
          <cell r="I2979">
            <v>85.17</v>
          </cell>
          <cell r="J2979">
            <v>85.17</v>
          </cell>
          <cell r="K2979">
            <v>85.17</v>
          </cell>
          <cell r="L2979">
            <v>85.17</v>
          </cell>
        </row>
        <row r="2981">
          <cell r="A2981">
            <v>2049000583</v>
          </cell>
          <cell r="B2981" t="str">
            <v>SUMINISTRO DE PIEZAS ESPECIALES DE Fo.Go.: TEE REFORZADA DE 51MM 2" DE DIAMETRO INCLUYE TODO LO NECESARIO PARA SU CORRECTA EJECUCION.</v>
          </cell>
          <cell r="C2981" t="str">
            <v>PZA</v>
          </cell>
          <cell r="D2981">
            <v>125.95</v>
          </cell>
          <cell r="E2981">
            <v>125.95</v>
          </cell>
          <cell r="F2981">
            <v>125.95</v>
          </cell>
          <cell r="G2981">
            <v>125.95</v>
          </cell>
          <cell r="H2981">
            <v>125.95</v>
          </cell>
          <cell r="I2981">
            <v>125.95</v>
          </cell>
          <cell r="J2981">
            <v>125.95</v>
          </cell>
          <cell r="K2981">
            <v>125.95</v>
          </cell>
          <cell r="L2981">
            <v>125.95</v>
          </cell>
        </row>
        <row r="2983">
          <cell r="A2983">
            <v>2049000593</v>
          </cell>
          <cell r="B2983" t="str">
            <v>SUMINISTRO DE PIEZAS ESPECIALES DE Fo.Go.: TEE REFORZADA DE 63MM 2 1/2" DE DIAMETRO INCLUYE TODO LO NECESARIO PARA SU CORRECTA EJECUCION.</v>
          </cell>
          <cell r="C2983" t="str">
            <v>PZA</v>
          </cell>
          <cell r="D2983">
            <v>407.55</v>
          </cell>
          <cell r="E2983">
            <v>407.55</v>
          </cell>
          <cell r="F2983">
            <v>407.55</v>
          </cell>
          <cell r="G2983">
            <v>407.55</v>
          </cell>
          <cell r="H2983">
            <v>407.55</v>
          </cell>
          <cell r="I2983">
            <v>407.55</v>
          </cell>
          <cell r="J2983">
            <v>407.55</v>
          </cell>
          <cell r="K2983">
            <v>407.55</v>
          </cell>
          <cell r="L2983">
            <v>407.55</v>
          </cell>
        </row>
        <row r="2985">
          <cell r="A2985">
            <v>2049000603</v>
          </cell>
          <cell r="B2985" t="str">
            <v>SUMINISTRO DE PIEZAS ESPECIALES DE Fo.Go.: TEE REFORZADA DE 75MM 3" DE DIAMETRO INCLUYE TODO LO NECESARIO PARA SU CORRECTA EJECUCION.</v>
          </cell>
          <cell r="C2985" t="str">
            <v>PZA</v>
          </cell>
          <cell r="D2985">
            <v>419.86</v>
          </cell>
          <cell r="E2985">
            <v>419.86</v>
          </cell>
          <cell r="F2985">
            <v>419.86</v>
          </cell>
          <cell r="G2985">
            <v>419.86</v>
          </cell>
          <cell r="H2985">
            <v>419.86</v>
          </cell>
          <cell r="I2985">
            <v>419.86</v>
          </cell>
          <cell r="J2985">
            <v>419.86</v>
          </cell>
          <cell r="K2985">
            <v>419.86</v>
          </cell>
          <cell r="L2985">
            <v>419.86</v>
          </cell>
        </row>
        <row r="2987">
          <cell r="A2987">
            <v>2049000613</v>
          </cell>
          <cell r="B2987" t="str">
            <v>SUMINISTRO DE PIEZAS ESPECIALES DE Fo.Go.: TEE REFORZADA DE 102MM 4" DE DIAMETRO INCLUYE TODO LO NECESARIO PARA SU CORRECTA EJECUCION.</v>
          </cell>
          <cell r="C2987" t="str">
            <v>PZA</v>
          </cell>
          <cell r="D2987">
            <v>973.52</v>
          </cell>
          <cell r="E2987">
            <v>973.52</v>
          </cell>
          <cell r="F2987">
            <v>973.52</v>
          </cell>
          <cell r="G2987">
            <v>973.52</v>
          </cell>
          <cell r="H2987">
            <v>973.52</v>
          </cell>
          <cell r="I2987">
            <v>973.52</v>
          </cell>
          <cell r="J2987">
            <v>973.52</v>
          </cell>
          <cell r="K2987">
            <v>973.52</v>
          </cell>
          <cell r="L2987">
            <v>973.52</v>
          </cell>
        </row>
        <row r="2989">
          <cell r="A2989">
            <v>2049000623</v>
          </cell>
          <cell r="B2989" t="str">
            <v>SUMINISTRO DE PIEZAS ESPECIALES DE Fo.Go.: TAPON MACHO DE 10MM 3/8" DE DIAMETRO INCLUYE TODO LO NECESARIO PARA SU CORRECTA EJECUCION.</v>
          </cell>
          <cell r="C2989" t="str">
            <v>PZA</v>
          </cell>
          <cell r="D2989">
            <v>6.89</v>
          </cell>
          <cell r="E2989">
            <v>6.89</v>
          </cell>
          <cell r="F2989">
            <v>6.89</v>
          </cell>
          <cell r="G2989">
            <v>6.89</v>
          </cell>
          <cell r="H2989">
            <v>6.89</v>
          </cell>
          <cell r="I2989">
            <v>6.89</v>
          </cell>
          <cell r="J2989">
            <v>6.89</v>
          </cell>
          <cell r="K2989">
            <v>6.89</v>
          </cell>
          <cell r="L2989">
            <v>6.89</v>
          </cell>
        </row>
        <row r="2991">
          <cell r="A2991">
            <v>2049000633</v>
          </cell>
          <cell r="B2991" t="str">
            <v>SUMINISTRO DE PIEZAS ESPECIALES DE Fo.Go.: TAPON MACHO DE 13MM 1/2" DE DIAMETRO INCLUYE TODO LO NECESARIO PARA SU CORRECTA EJECUCION.</v>
          </cell>
          <cell r="C2991" t="str">
            <v>PZA</v>
          </cell>
          <cell r="D2991">
            <v>2.5099999999999998</v>
          </cell>
          <cell r="E2991">
            <v>2.5099999999999998</v>
          </cell>
          <cell r="F2991">
            <v>2.5099999999999998</v>
          </cell>
          <cell r="G2991">
            <v>2.5099999999999998</v>
          </cell>
          <cell r="H2991">
            <v>2.5099999999999998</v>
          </cell>
          <cell r="I2991">
            <v>2.5099999999999998</v>
          </cell>
          <cell r="J2991">
            <v>2.5099999999999998</v>
          </cell>
          <cell r="K2991">
            <v>2.5099999999999998</v>
          </cell>
          <cell r="L2991">
            <v>2.5099999999999998</v>
          </cell>
        </row>
        <row r="2993">
          <cell r="A2993">
            <v>2049000643</v>
          </cell>
          <cell r="B2993" t="str">
            <v>SUMINISTRO DE PIEZAS ESPECIALES DE Fo.Go.: TAPON MACHO DE 19MM 3/4" DE DIAMETRO INCLUYE TODO LO NECESARIO PARA SU CORRECTA EJECUCION.</v>
          </cell>
          <cell r="C2993" t="str">
            <v>PZA</v>
          </cell>
          <cell r="D2993">
            <v>3.24</v>
          </cell>
          <cell r="E2993">
            <v>3.24</v>
          </cell>
          <cell r="F2993">
            <v>3.24</v>
          </cell>
          <cell r="G2993">
            <v>3.24</v>
          </cell>
          <cell r="H2993">
            <v>3.24</v>
          </cell>
          <cell r="I2993">
            <v>3.24</v>
          </cell>
          <cell r="J2993">
            <v>3.24</v>
          </cell>
          <cell r="K2993">
            <v>3.24</v>
          </cell>
          <cell r="L2993">
            <v>3.24</v>
          </cell>
        </row>
        <row r="2995">
          <cell r="A2995">
            <v>2049000653</v>
          </cell>
          <cell r="B2995" t="str">
            <v>SUMINISTRO DE PIEZAS ESPECIALES DE Fo.Go.: TAPON MACHO DE 25MM 1" DE DIAMETRO INCLUYE TODO LO NECESARIO PARA SU CORRECTA EJECUCION.</v>
          </cell>
          <cell r="C2995" t="str">
            <v>PZA</v>
          </cell>
          <cell r="D2995">
            <v>5.16</v>
          </cell>
          <cell r="E2995">
            <v>5.16</v>
          </cell>
          <cell r="F2995">
            <v>5.16</v>
          </cell>
          <cell r="G2995">
            <v>5.16</v>
          </cell>
          <cell r="H2995">
            <v>5.16</v>
          </cell>
          <cell r="I2995">
            <v>5.16</v>
          </cell>
          <cell r="J2995">
            <v>5.16</v>
          </cell>
          <cell r="K2995">
            <v>5.16</v>
          </cell>
          <cell r="L2995">
            <v>5.16</v>
          </cell>
        </row>
        <row r="2997">
          <cell r="A2997">
            <v>2049000663</v>
          </cell>
          <cell r="B2997" t="str">
            <v>SUMINISTRO DE PIEZAS ESPECIALES DE Fo.Go.: TAPON MACHO DE 32MM 1 1/4 DE DIAMETRO. INCLUYE TODO LO NECESARIO PARA SU CORRECTA EJECUCION.</v>
          </cell>
          <cell r="C2997" t="str">
            <v>PZA</v>
          </cell>
          <cell r="D2997">
            <v>8.11</v>
          </cell>
          <cell r="E2997">
            <v>8.11</v>
          </cell>
          <cell r="F2997">
            <v>8.11</v>
          </cell>
          <cell r="G2997">
            <v>8.11</v>
          </cell>
          <cell r="H2997">
            <v>8.11</v>
          </cell>
          <cell r="I2997">
            <v>8.11</v>
          </cell>
          <cell r="J2997">
            <v>8.11</v>
          </cell>
          <cell r="K2997">
            <v>8.11</v>
          </cell>
          <cell r="L2997">
            <v>8.11</v>
          </cell>
        </row>
        <row r="2999">
          <cell r="A2999">
            <v>2049000673</v>
          </cell>
          <cell r="B2999" t="str">
            <v>SUMINISTRO DE PIEZAS ESPECIALES DE Fo.Go.: TAPON MACHO DE 38MM 1 1/2" DE DIAMETRO. INCLUYE TODO LO NECESARIO PARA SU CORRECTA EJECUCION.</v>
          </cell>
          <cell r="C2999" t="str">
            <v>PZA</v>
          </cell>
          <cell r="D2999">
            <v>9.7899999999999991</v>
          </cell>
          <cell r="E2999">
            <v>9.7899999999999991</v>
          </cell>
          <cell r="F2999">
            <v>9.7899999999999991</v>
          </cell>
          <cell r="G2999">
            <v>9.7899999999999991</v>
          </cell>
          <cell r="H2999">
            <v>9.7899999999999991</v>
          </cell>
          <cell r="I2999">
            <v>9.7899999999999991</v>
          </cell>
          <cell r="J2999">
            <v>9.7899999999999991</v>
          </cell>
          <cell r="K2999">
            <v>9.7899999999999991</v>
          </cell>
          <cell r="L2999">
            <v>9.7899999999999991</v>
          </cell>
        </row>
        <row r="3001">
          <cell r="A3001">
            <v>2049000683</v>
          </cell>
          <cell r="B3001" t="str">
            <v>SUMINISTRO DE PIEZAS ESPECIALES DE Fo.Go.: TAPON MACHO DE 51MM 2" DE DIAMETRO INCLUYE TODO LO NECESARIO PARA SU CORRECTA EJECUCION.</v>
          </cell>
          <cell r="C3001" t="str">
            <v>PZA</v>
          </cell>
          <cell r="D3001">
            <v>14.94</v>
          </cell>
          <cell r="E3001">
            <v>14.94</v>
          </cell>
          <cell r="F3001">
            <v>14.94</v>
          </cell>
          <cell r="G3001">
            <v>14.94</v>
          </cell>
          <cell r="H3001">
            <v>14.94</v>
          </cell>
          <cell r="I3001">
            <v>14.94</v>
          </cell>
          <cell r="J3001">
            <v>14.94</v>
          </cell>
          <cell r="K3001">
            <v>14.94</v>
          </cell>
          <cell r="L3001">
            <v>14.94</v>
          </cell>
        </row>
        <row r="3003">
          <cell r="A3003">
            <v>2049000693</v>
          </cell>
          <cell r="B3003" t="str">
            <v>SUMINISTRO DE PIEZAS ESPECIALES DE Fo.Go.: TAPON MACHO DE 63MM 2 1/2" DE DIAMETRO INCLUYE TODO LO NECESARIO PARA SU CORRECTA EJECUCION.</v>
          </cell>
          <cell r="C3003" t="str">
            <v>PZA</v>
          </cell>
          <cell r="D3003">
            <v>29.81</v>
          </cell>
          <cell r="E3003">
            <v>29.81</v>
          </cell>
          <cell r="F3003">
            <v>29.81</v>
          </cell>
          <cell r="G3003">
            <v>29.81</v>
          </cell>
          <cell r="H3003">
            <v>29.81</v>
          </cell>
          <cell r="I3003">
            <v>29.81</v>
          </cell>
          <cell r="J3003">
            <v>29.81</v>
          </cell>
          <cell r="K3003">
            <v>29.81</v>
          </cell>
          <cell r="L3003">
            <v>29.81</v>
          </cell>
        </row>
        <row r="3005">
          <cell r="A3005">
            <v>2049000703</v>
          </cell>
          <cell r="B3005" t="str">
            <v>SUMINISTRO DE PIEZAS ESPECIALES DE Fo.Go.: TAPON MACHO DE 75MM 3" DE DIAMETRO INCLUYE TODO LO NECESARIO PARA SU CORRECTA EJECUCION.</v>
          </cell>
          <cell r="C3005" t="str">
            <v>PZA</v>
          </cell>
          <cell r="D3005">
            <v>41.66</v>
          </cell>
          <cell r="E3005">
            <v>41.66</v>
          </cell>
          <cell r="F3005">
            <v>41.66</v>
          </cell>
          <cell r="G3005">
            <v>41.66</v>
          </cell>
          <cell r="H3005">
            <v>41.66</v>
          </cell>
          <cell r="I3005">
            <v>41.66</v>
          </cell>
          <cell r="J3005">
            <v>41.66</v>
          </cell>
          <cell r="K3005">
            <v>41.66</v>
          </cell>
          <cell r="L3005">
            <v>41.66</v>
          </cell>
        </row>
        <row r="3007">
          <cell r="A3007">
            <v>2049000713</v>
          </cell>
          <cell r="B3007" t="str">
            <v>SUMINISTRO DE PIEZAS ESPECIALES DE Fo.Go.: TAPON MACHO DE 102MM 4" DE DIAMETRO INCLUYE TODO LO NECESARIO PARA SU CORRECTA EJECUCION.</v>
          </cell>
          <cell r="C3007" t="str">
            <v>PZA</v>
          </cell>
          <cell r="D3007">
            <v>74.349999999999994</v>
          </cell>
          <cell r="E3007">
            <v>74.349999999999994</v>
          </cell>
          <cell r="F3007">
            <v>74.349999999999994</v>
          </cell>
          <cell r="G3007">
            <v>74.349999999999994</v>
          </cell>
          <cell r="H3007">
            <v>74.349999999999994</v>
          </cell>
          <cell r="I3007">
            <v>74.349999999999994</v>
          </cell>
          <cell r="J3007">
            <v>74.349999999999994</v>
          </cell>
          <cell r="K3007">
            <v>74.349999999999994</v>
          </cell>
          <cell r="L3007">
            <v>74.349999999999994</v>
          </cell>
        </row>
        <row r="3009">
          <cell r="A3009">
            <v>2049000723</v>
          </cell>
          <cell r="B3009" t="str">
            <v>SUMINISTRO DE PIEZAS ESPECIALES DE Fo.Go.: TAPON HEMBRA DE 10MM 3/8" DE DIAMETRO INCLUYE TODO LO NECESARIO PARA SU CORRECTA EJECUCION.</v>
          </cell>
          <cell r="C3009" t="str">
            <v>PZA</v>
          </cell>
          <cell r="D3009">
            <v>3.19</v>
          </cell>
          <cell r="E3009">
            <v>3.19</v>
          </cell>
          <cell r="F3009">
            <v>3.19</v>
          </cell>
          <cell r="G3009">
            <v>3.19</v>
          </cell>
          <cell r="H3009">
            <v>3.19</v>
          </cell>
          <cell r="I3009">
            <v>3.19</v>
          </cell>
          <cell r="J3009">
            <v>3.19</v>
          </cell>
          <cell r="K3009">
            <v>3.19</v>
          </cell>
          <cell r="L3009">
            <v>3.19</v>
          </cell>
        </row>
        <row r="3011">
          <cell r="A3011">
            <v>2049000733</v>
          </cell>
          <cell r="B3011" t="str">
            <v>SUMINISTRO DE PIEZAS ESPECIALES DE Fo.Go.: TAPON HEMBRA DE 13MM 1/2" DE DIAMETRO INCLUYE TODO LO NECESARIO PARA SU CORRECTA EJECUCION.</v>
          </cell>
          <cell r="C3011" t="str">
            <v>PZA</v>
          </cell>
          <cell r="D3011">
            <v>3.62</v>
          </cell>
          <cell r="E3011">
            <v>3.62</v>
          </cell>
          <cell r="F3011">
            <v>3.62</v>
          </cell>
          <cell r="G3011">
            <v>3.62</v>
          </cell>
          <cell r="H3011">
            <v>3.62</v>
          </cell>
          <cell r="I3011">
            <v>3.62</v>
          </cell>
          <cell r="J3011">
            <v>3.62</v>
          </cell>
          <cell r="K3011">
            <v>3.62</v>
          </cell>
          <cell r="L3011">
            <v>3.62</v>
          </cell>
        </row>
        <row r="3013">
          <cell r="A3013">
            <v>2049000743</v>
          </cell>
          <cell r="B3013" t="str">
            <v>SUMINISTRO DE PIEZAS ESPECIALES DE Fo. Go.: TAPON HEMBRA DE 19MM 3/4" DE DIAMETRO INCLUYE TODO LO NECESARIO PARA SU CORRECTA EJECUCION.</v>
          </cell>
          <cell r="C3013" t="str">
            <v>PZA</v>
          </cell>
          <cell r="D3013">
            <v>6.26</v>
          </cell>
          <cell r="E3013">
            <v>6.26</v>
          </cell>
          <cell r="F3013">
            <v>6.26</v>
          </cell>
          <cell r="G3013">
            <v>6.26</v>
          </cell>
          <cell r="H3013">
            <v>6.26</v>
          </cell>
          <cell r="I3013">
            <v>6.26</v>
          </cell>
          <cell r="J3013">
            <v>6.26</v>
          </cell>
          <cell r="K3013">
            <v>6.26</v>
          </cell>
          <cell r="L3013">
            <v>6.26</v>
          </cell>
        </row>
        <row r="3015">
          <cell r="A3015">
            <v>2049000753</v>
          </cell>
          <cell r="B3015" t="str">
            <v>SUMINISTRO DE PIEZAS ESPECIALES DE Fo.Go.: TAPON HEMBRA DE 25MM 1" DE DIAMETRO INCLUYE TODO LO NECESARIO PARA SU CORRECTA EJECUCION.</v>
          </cell>
          <cell r="C3015" t="str">
            <v>PZA</v>
          </cell>
          <cell r="D3015">
            <v>8.6999999999999993</v>
          </cell>
          <cell r="E3015">
            <v>8.6999999999999993</v>
          </cell>
          <cell r="F3015">
            <v>8.6999999999999993</v>
          </cell>
          <cell r="G3015">
            <v>8.6999999999999993</v>
          </cell>
          <cell r="H3015">
            <v>8.6999999999999993</v>
          </cell>
          <cell r="I3015">
            <v>8.6999999999999993</v>
          </cell>
          <cell r="J3015">
            <v>8.6999999999999993</v>
          </cell>
          <cell r="K3015">
            <v>8.6999999999999993</v>
          </cell>
          <cell r="L3015">
            <v>8.6999999999999993</v>
          </cell>
        </row>
        <row r="3017">
          <cell r="A3017">
            <v>2049000763</v>
          </cell>
          <cell r="B3017" t="str">
            <v>SUMINISTRO DE PIEZAS ESPECIALES DE Fo.Go.: TAPON HEMBRA DE 32MM 1 1/4" DE DIAMETRO INCLUYE TODO LO NECESARIO PARA SU CORRECTA EJECUCION.</v>
          </cell>
          <cell r="C3017" t="str">
            <v>PZA</v>
          </cell>
          <cell r="D3017">
            <v>10.9</v>
          </cell>
          <cell r="E3017">
            <v>10.9</v>
          </cell>
          <cell r="F3017">
            <v>10.9</v>
          </cell>
          <cell r="G3017">
            <v>10.9</v>
          </cell>
          <cell r="H3017">
            <v>10.9</v>
          </cell>
          <cell r="I3017">
            <v>10.9</v>
          </cell>
          <cell r="J3017">
            <v>10.9</v>
          </cell>
          <cell r="K3017">
            <v>10.9</v>
          </cell>
          <cell r="L3017">
            <v>10.9</v>
          </cell>
        </row>
        <row r="3019">
          <cell r="A3019">
            <v>2049000773</v>
          </cell>
          <cell r="B3019" t="str">
            <v>SUMINISTRO DE PIEZAS ESPECIALES DE Fo. Go.: TAPON HEMBRA DE 38MM 1 1/2" DE DIAMETRO INCLUYE TODO LO NECESARIO PARA SU CORRECTA EJECUCION.</v>
          </cell>
          <cell r="C3019" t="str">
            <v>PZA</v>
          </cell>
          <cell r="D3019">
            <v>15.24</v>
          </cell>
          <cell r="E3019">
            <v>15.24</v>
          </cell>
          <cell r="F3019">
            <v>15.24</v>
          </cell>
          <cell r="G3019">
            <v>15.24</v>
          </cell>
          <cell r="H3019">
            <v>15.24</v>
          </cell>
          <cell r="I3019">
            <v>15.24</v>
          </cell>
          <cell r="J3019">
            <v>15.24</v>
          </cell>
          <cell r="K3019">
            <v>15.24</v>
          </cell>
          <cell r="L3019">
            <v>15.24</v>
          </cell>
        </row>
        <row r="3021">
          <cell r="A3021">
            <v>2049000783</v>
          </cell>
          <cell r="B3021" t="str">
            <v>SUMINISTRO DE PIEZAS ESPECIALES DE Fo. Go.: TAPON HEMBRA DE 51MM 2" DE DIAMETRO INCLUYE TODO LO NECESARIO PARA SU CORRECTA EJECUCION.</v>
          </cell>
          <cell r="C3021" t="str">
            <v>PZA</v>
          </cell>
          <cell r="D3021">
            <v>22.82</v>
          </cell>
          <cell r="E3021">
            <v>22.82</v>
          </cell>
          <cell r="F3021">
            <v>22.82</v>
          </cell>
          <cell r="G3021">
            <v>22.82</v>
          </cell>
          <cell r="H3021">
            <v>22.82</v>
          </cell>
          <cell r="I3021">
            <v>22.82</v>
          </cell>
          <cell r="J3021">
            <v>22.82</v>
          </cell>
          <cell r="K3021">
            <v>22.82</v>
          </cell>
          <cell r="L3021">
            <v>22.82</v>
          </cell>
        </row>
        <row r="3023">
          <cell r="A3023">
            <v>2049000793</v>
          </cell>
          <cell r="B3023" t="str">
            <v>SUMINISTRO DE PIEZAS ESPECIALES DE Fo. Go.: TAPON HEMBRA DE 63MM 2 1/2" DE DIAMETRO INCLUYE TODO LO NECESARIO PARA SU CORRECTA EJECUCION.</v>
          </cell>
          <cell r="C3023" t="str">
            <v>PZA</v>
          </cell>
          <cell r="D3023">
            <v>46.37</v>
          </cell>
          <cell r="E3023">
            <v>46.37</v>
          </cell>
          <cell r="F3023">
            <v>46.37</v>
          </cell>
          <cell r="G3023">
            <v>46.37</v>
          </cell>
          <cell r="H3023">
            <v>46.37</v>
          </cell>
          <cell r="I3023">
            <v>46.37</v>
          </cell>
          <cell r="J3023">
            <v>46.37</v>
          </cell>
          <cell r="K3023">
            <v>46.37</v>
          </cell>
          <cell r="L3023">
            <v>46.37</v>
          </cell>
        </row>
        <row r="3025">
          <cell r="A3025">
            <v>2049000803</v>
          </cell>
          <cell r="B3025" t="str">
            <v>SUMINISTRO DE PIEZAS ESPECIALES DE Fo. Go.: TAPON HEMBRA DE 75MM 3" DE DIAMETRO INCLUYE TODO LO NECESARIO PARA SU CORRECTA EJECUCION.</v>
          </cell>
          <cell r="C3025" t="str">
            <v>PZA</v>
          </cell>
          <cell r="D3025">
            <v>64.180000000000007</v>
          </cell>
          <cell r="E3025">
            <v>64.180000000000007</v>
          </cell>
          <cell r="F3025">
            <v>64.180000000000007</v>
          </cell>
          <cell r="G3025">
            <v>64.180000000000007</v>
          </cell>
          <cell r="H3025">
            <v>64.180000000000007</v>
          </cell>
          <cell r="I3025">
            <v>64.180000000000007</v>
          </cell>
          <cell r="J3025">
            <v>64.180000000000007</v>
          </cell>
          <cell r="K3025">
            <v>64.180000000000007</v>
          </cell>
          <cell r="L3025">
            <v>64.180000000000007</v>
          </cell>
        </row>
        <row r="3027">
          <cell r="A3027">
            <v>2049000813</v>
          </cell>
          <cell r="B3027" t="str">
            <v>SUMINISTRO DE PIEZAS ESPECIALES DE Fo. Go.: TAPON HEMBRA DE 102MM 4" DE DIAMETRO INCLUYE TODO LO NECESARIO PARA SU CORRECTA EJECUCION.</v>
          </cell>
          <cell r="C3027" t="str">
            <v>PZA</v>
          </cell>
          <cell r="D3027">
            <v>106.86</v>
          </cell>
          <cell r="E3027">
            <v>106.86</v>
          </cell>
          <cell r="F3027">
            <v>106.86</v>
          </cell>
          <cell r="G3027">
            <v>106.86</v>
          </cell>
          <cell r="H3027">
            <v>106.86</v>
          </cell>
          <cell r="I3027">
            <v>106.86</v>
          </cell>
          <cell r="J3027">
            <v>106.86</v>
          </cell>
          <cell r="K3027">
            <v>106.86</v>
          </cell>
          <cell r="L3027">
            <v>106.86</v>
          </cell>
        </row>
        <row r="3029">
          <cell r="A3029">
            <v>2049000843</v>
          </cell>
          <cell r="B3029" t="str">
            <v>SUMINISTRO DE PIEZAS ESPECIALES DE Fo. Go.: TUERCA UNION DE 13MM 1/2" DE DIAMETRO INCLUYE TODO LO NECESARIO PARA SU CORRECTA EJECUCION.</v>
          </cell>
          <cell r="C3029" t="str">
            <v>PZA</v>
          </cell>
          <cell r="D3029">
            <v>44.04</v>
          </cell>
          <cell r="E3029">
            <v>44.04</v>
          </cell>
          <cell r="F3029">
            <v>44.04</v>
          </cell>
          <cell r="G3029">
            <v>44.04</v>
          </cell>
          <cell r="H3029">
            <v>44.04</v>
          </cell>
          <cell r="I3029">
            <v>44.04</v>
          </cell>
          <cell r="J3029">
            <v>44.04</v>
          </cell>
          <cell r="K3029">
            <v>44.04</v>
          </cell>
          <cell r="L3029">
            <v>44.04</v>
          </cell>
        </row>
        <row r="3031">
          <cell r="A3031">
            <v>2049000853</v>
          </cell>
          <cell r="B3031" t="str">
            <v>SUMINISTRO DE PIEZAS ESPECIALES DE Fo. Go.: TUERCA UNION DE 19MM 3/4" DE DIAMETRO INCLUYE TODO LO NECESARIO PARA SU CORRECTA EJECUCION.</v>
          </cell>
          <cell r="C3031" t="str">
            <v>PZA</v>
          </cell>
          <cell r="D3031">
            <v>55.7</v>
          </cell>
          <cell r="E3031">
            <v>55.7</v>
          </cell>
          <cell r="F3031">
            <v>55.7</v>
          </cell>
          <cell r="G3031">
            <v>55.7</v>
          </cell>
          <cell r="H3031">
            <v>55.7</v>
          </cell>
          <cell r="I3031">
            <v>55.7</v>
          </cell>
          <cell r="J3031">
            <v>55.7</v>
          </cell>
          <cell r="K3031">
            <v>55.7</v>
          </cell>
          <cell r="L3031">
            <v>55.7</v>
          </cell>
        </row>
        <row r="3034">
          <cell r="A3034">
            <v>2049000863</v>
          </cell>
          <cell r="B3034" t="str">
            <v>SUMINISTRO DE PIEZAS ESPECIALES DE Fo. Go.: TUERCA UNION DE 25MM 1" DE DIAMETRO INCLUYE TODO LO NECESARIO PARA SU CORRECTA EJECUCION.</v>
          </cell>
          <cell r="C3034" t="str">
            <v>PZA</v>
          </cell>
          <cell r="D3034">
            <v>78.08</v>
          </cell>
          <cell r="E3034">
            <v>78.08</v>
          </cell>
          <cell r="F3034">
            <v>78.08</v>
          </cell>
          <cell r="G3034">
            <v>78.08</v>
          </cell>
          <cell r="H3034">
            <v>78.08</v>
          </cell>
          <cell r="I3034">
            <v>78.08</v>
          </cell>
          <cell r="J3034">
            <v>78.08</v>
          </cell>
          <cell r="K3034">
            <v>78.08</v>
          </cell>
          <cell r="L3034">
            <v>78.08</v>
          </cell>
        </row>
        <row r="3036">
          <cell r="A3036">
            <v>2049000873</v>
          </cell>
          <cell r="B3036" t="str">
            <v>SUMINISTRO DE PIEZAS ESPECIALES DE Fo. Go.: TUERCA UNION DE 32MM 1 1/4" DE DIAMETRO INCLUYE TODO LO NECESARIO PARA SU CORRECTA EJECUCION.</v>
          </cell>
          <cell r="C3036" t="str">
            <v>PZA</v>
          </cell>
          <cell r="D3036">
            <v>119.27</v>
          </cell>
          <cell r="E3036">
            <v>119.27</v>
          </cell>
          <cell r="F3036">
            <v>119.27</v>
          </cell>
          <cell r="G3036">
            <v>119.27</v>
          </cell>
          <cell r="H3036">
            <v>119.27</v>
          </cell>
          <cell r="I3036">
            <v>119.27</v>
          </cell>
          <cell r="J3036">
            <v>119.27</v>
          </cell>
          <cell r="K3036">
            <v>119.27</v>
          </cell>
          <cell r="L3036">
            <v>119.27</v>
          </cell>
        </row>
        <row r="3038">
          <cell r="A3038">
            <v>2049000883</v>
          </cell>
          <cell r="B3038" t="str">
            <v>SUMINISTRO DE PIEZAS ESPECIALES DE Fo. Go.: TUERCA UNION DE 38MM 1 1/2" DE DIAMETRO INCLUYE TODO LO NECESARIO PARA SU CORRECTA EJECUCION.</v>
          </cell>
          <cell r="C3038" t="str">
            <v>PZA</v>
          </cell>
          <cell r="D3038">
            <v>155.83000000000001</v>
          </cell>
          <cell r="E3038">
            <v>155.83000000000001</v>
          </cell>
          <cell r="F3038">
            <v>155.83000000000001</v>
          </cell>
          <cell r="G3038">
            <v>155.83000000000001</v>
          </cell>
          <cell r="H3038">
            <v>155.83000000000001</v>
          </cell>
          <cell r="I3038">
            <v>155.83000000000001</v>
          </cell>
          <cell r="J3038">
            <v>155.83000000000001</v>
          </cell>
          <cell r="K3038">
            <v>155.83000000000001</v>
          </cell>
          <cell r="L3038">
            <v>155.83000000000001</v>
          </cell>
        </row>
        <row r="3040">
          <cell r="A3040">
            <v>2049000893</v>
          </cell>
          <cell r="B3040" t="str">
            <v>SUMINISTRO DE PIEZAS ESPECIALES DE Fo. Go.: TUERCA UNION DE 51MM 2" DE DIAMETRO INCLUYE TODO LO NECESARIO PARA SU CORRECTA EJECUCION.</v>
          </cell>
          <cell r="C3040" t="str">
            <v>PZA</v>
          </cell>
          <cell r="D3040">
            <v>194.7</v>
          </cell>
          <cell r="E3040">
            <v>194.7</v>
          </cell>
          <cell r="F3040">
            <v>194.7</v>
          </cell>
          <cell r="G3040">
            <v>194.7</v>
          </cell>
          <cell r="H3040">
            <v>194.7</v>
          </cell>
          <cell r="I3040">
            <v>194.7</v>
          </cell>
          <cell r="J3040">
            <v>194.7</v>
          </cell>
          <cell r="K3040">
            <v>194.7</v>
          </cell>
          <cell r="L3040">
            <v>194.7</v>
          </cell>
        </row>
        <row r="3042">
          <cell r="A3042">
            <v>2049000903</v>
          </cell>
          <cell r="B3042" t="str">
            <v>SUMINISTRO DE PIEZAS ESPECIALES DE Fo. Go.: TUERCA UNION DE 63MM 2 1/2" DE DIAMETRO INCLUYE TODO LO NECESARIO PARA SU CORRECTA EJECUCION.</v>
          </cell>
          <cell r="C3042" t="str">
            <v>PZA</v>
          </cell>
          <cell r="D3042">
            <v>416.16</v>
          </cell>
          <cell r="E3042">
            <v>416.16</v>
          </cell>
          <cell r="F3042">
            <v>416.16</v>
          </cell>
          <cell r="G3042">
            <v>416.16</v>
          </cell>
          <cell r="H3042">
            <v>416.16</v>
          </cell>
          <cell r="I3042">
            <v>416.16</v>
          </cell>
          <cell r="J3042">
            <v>416.16</v>
          </cell>
          <cell r="K3042">
            <v>416.16</v>
          </cell>
          <cell r="L3042">
            <v>416.16</v>
          </cell>
        </row>
        <row r="3044">
          <cell r="A3044">
            <v>2049000913</v>
          </cell>
          <cell r="B3044" t="str">
            <v>SUMINISTRO DE PIEZAS ESPECIALES DE Fo. Go.: TUERCA UNION DE 75MM 3" DE DIAMETRO INCLUYE TODO LO NECESARIO PARA SU CORRECTA EJECUCION.</v>
          </cell>
          <cell r="C3044" t="str">
            <v>PZA</v>
          </cell>
          <cell r="D3044">
            <v>912.02</v>
          </cell>
          <cell r="E3044">
            <v>912.02</v>
          </cell>
          <cell r="F3044">
            <v>912.02</v>
          </cell>
          <cell r="G3044">
            <v>912.02</v>
          </cell>
          <cell r="H3044">
            <v>912.02</v>
          </cell>
          <cell r="I3044">
            <v>912.02</v>
          </cell>
          <cell r="J3044">
            <v>912.02</v>
          </cell>
          <cell r="K3044">
            <v>912.02</v>
          </cell>
          <cell r="L3044">
            <v>912.02</v>
          </cell>
        </row>
        <row r="3046">
          <cell r="A3046">
            <v>2049000923</v>
          </cell>
          <cell r="B3046" t="str">
            <v>SUMINISTRO DE PIEZAS ESPECIALES DE Fo. Go.: TUERCA UNION DE 102MM 4" DE DIAMETRO INCLUYE TODO LO NECESARIO PARA SU CORRECTA EJECUCION.</v>
          </cell>
          <cell r="C3046" t="str">
            <v>PZA</v>
          </cell>
          <cell r="D3046">
            <v>1040.45</v>
          </cell>
          <cell r="E3046">
            <v>1040.45</v>
          </cell>
          <cell r="F3046">
            <v>1040.45</v>
          </cell>
          <cell r="G3046">
            <v>1040.45</v>
          </cell>
          <cell r="H3046">
            <v>1040.45</v>
          </cell>
          <cell r="I3046">
            <v>1040.45</v>
          </cell>
          <cell r="J3046">
            <v>1040.45</v>
          </cell>
          <cell r="K3046">
            <v>1040.45</v>
          </cell>
          <cell r="L3046">
            <v>1040.45</v>
          </cell>
        </row>
        <row r="3048">
          <cell r="A3048">
            <v>2049000933</v>
          </cell>
          <cell r="B3048" t="str">
            <v>SUMINISTRO DE PIEZAS ESPECIALES DE Fo.Go.: CRUZ REFORZADA DE 13MM 1/2" DE DIAMETRO INCLUYE TODO LO NECESARIO PARA SU CORRECTA EJECUCION.</v>
          </cell>
          <cell r="C3048" t="str">
            <v>PZA</v>
          </cell>
          <cell r="D3048">
            <v>32.32</v>
          </cell>
          <cell r="E3048">
            <v>32.32</v>
          </cell>
          <cell r="F3048">
            <v>32.32</v>
          </cell>
          <cell r="G3048">
            <v>32.32</v>
          </cell>
          <cell r="H3048">
            <v>32.32</v>
          </cell>
          <cell r="I3048">
            <v>32.32</v>
          </cell>
          <cell r="J3048">
            <v>32.32</v>
          </cell>
          <cell r="K3048">
            <v>32.32</v>
          </cell>
          <cell r="L3048">
            <v>32.32</v>
          </cell>
        </row>
        <row r="3050">
          <cell r="A3050">
            <v>2049000943</v>
          </cell>
          <cell r="B3050" t="str">
            <v>SUMINISTRO DE PIEZAS ESPECIALES DE Fo. Go.: CRUZ REFORZADA DE 19MM 3/4" DE DIAMETRO INCLUYE TODO LO NECESARIO PARA SU CORRECTA EJECUCION.</v>
          </cell>
          <cell r="C3050" t="str">
            <v>PZA</v>
          </cell>
          <cell r="D3050">
            <v>164.7</v>
          </cell>
          <cell r="E3050">
            <v>164.7</v>
          </cell>
          <cell r="F3050">
            <v>164.7</v>
          </cell>
          <cell r="G3050">
            <v>164.7</v>
          </cell>
          <cell r="H3050">
            <v>164.7</v>
          </cell>
          <cell r="I3050">
            <v>164.7</v>
          </cell>
          <cell r="J3050">
            <v>164.7</v>
          </cell>
          <cell r="K3050">
            <v>164.7</v>
          </cell>
          <cell r="L3050">
            <v>164.7</v>
          </cell>
        </row>
        <row r="3052">
          <cell r="A3052">
            <v>2049000953</v>
          </cell>
          <cell r="B3052" t="str">
            <v>SUMINISTRO DE PIEZAS ESPECIALES DE Fo. Go.: CRUZ REFORZADA DE 25MM 1" DE DIAMETRO INCLUYE TODO LO NECESARIO PARA SU CORRECTA EJECUCION.</v>
          </cell>
          <cell r="C3052" t="str">
            <v>PZA</v>
          </cell>
          <cell r="D3052">
            <v>76.3</v>
          </cell>
          <cell r="E3052">
            <v>76.3</v>
          </cell>
          <cell r="F3052">
            <v>76.3</v>
          </cell>
          <cell r="G3052">
            <v>76.3</v>
          </cell>
          <cell r="H3052">
            <v>76.3</v>
          </cell>
          <cell r="I3052">
            <v>76.3</v>
          </cell>
          <cell r="J3052">
            <v>76.3</v>
          </cell>
          <cell r="K3052">
            <v>76.3</v>
          </cell>
          <cell r="L3052">
            <v>76.3</v>
          </cell>
        </row>
        <row r="3054">
          <cell r="A3054">
            <v>2049000963</v>
          </cell>
          <cell r="B3054" t="str">
            <v>SUMINISTRO DE PIEZAS ESPECIALES DE Fo. Go.: CRUZ REFORZADA DE 32MM 1 1/4" DE DIAMETRO INCLUYE TODO LO NECESARIO PARA SU CORRECTA EJECUCION.</v>
          </cell>
          <cell r="C3054" t="str">
            <v>PZA</v>
          </cell>
          <cell r="D3054">
            <v>62.93</v>
          </cell>
          <cell r="E3054">
            <v>62.93</v>
          </cell>
          <cell r="F3054">
            <v>62.93</v>
          </cell>
          <cell r="G3054">
            <v>62.93</v>
          </cell>
          <cell r="H3054">
            <v>62.93</v>
          </cell>
          <cell r="I3054">
            <v>62.93</v>
          </cell>
          <cell r="J3054">
            <v>62.93</v>
          </cell>
          <cell r="K3054">
            <v>62.93</v>
          </cell>
          <cell r="L3054">
            <v>62.93</v>
          </cell>
        </row>
        <row r="3056">
          <cell r="A3056">
            <v>2049000973</v>
          </cell>
          <cell r="B3056" t="str">
            <v>SUMINISTRO DE PIEZAS ESPECIALES DE Fo. Go.: CRUZ REFORZADA DE 38MM 1 1/2" DE DIAMETRO INCLUYE TODO LO NECESARIO PARA SU CORRECTA EJECUCION.</v>
          </cell>
          <cell r="C3056" t="str">
            <v>PZA</v>
          </cell>
          <cell r="D3056">
            <v>164.7</v>
          </cell>
          <cell r="E3056">
            <v>164.7</v>
          </cell>
          <cell r="F3056">
            <v>164.7</v>
          </cell>
          <cell r="G3056">
            <v>164.7</v>
          </cell>
          <cell r="H3056">
            <v>164.7</v>
          </cell>
          <cell r="I3056">
            <v>164.7</v>
          </cell>
          <cell r="J3056">
            <v>164.7</v>
          </cell>
          <cell r="K3056">
            <v>164.7</v>
          </cell>
          <cell r="L3056">
            <v>164.7</v>
          </cell>
        </row>
        <row r="3058">
          <cell r="A3058">
            <v>2049000983</v>
          </cell>
          <cell r="B3058" t="str">
            <v>SUMINISTRO DE PIEZAS ESPECIALES DE Fo. Go.: CRUZ REFORZADA DE 51MM 2" DE DIAMETRO INCLUYE TODO LO NECESARIO PARA SU CORRECTA EJECUCION.</v>
          </cell>
          <cell r="C3058" t="str">
            <v>PZA</v>
          </cell>
          <cell r="D3058">
            <v>257.39</v>
          </cell>
          <cell r="E3058">
            <v>257.39</v>
          </cell>
          <cell r="F3058">
            <v>257.39</v>
          </cell>
          <cell r="G3058">
            <v>257.39</v>
          </cell>
          <cell r="H3058">
            <v>257.39</v>
          </cell>
          <cell r="I3058">
            <v>257.39</v>
          </cell>
          <cell r="J3058">
            <v>257.39</v>
          </cell>
          <cell r="K3058">
            <v>257.39</v>
          </cell>
          <cell r="L3058">
            <v>257.39</v>
          </cell>
        </row>
        <row r="3060">
          <cell r="A3060">
            <v>2049000993</v>
          </cell>
          <cell r="B3060" t="str">
            <v>SUMINISTRO DE PIEZAS ESPECIALES DE Fo. Go.: CRUZ REFORZADA DE 63MM 2 1/2" DE DIAMETRO INCLUYE TODO LO NECESARIO PARA SU CORRECTA EJECUCION.</v>
          </cell>
          <cell r="C3060" t="str">
            <v>PZA</v>
          </cell>
          <cell r="D3060">
            <v>416.16</v>
          </cell>
          <cell r="E3060">
            <v>416.16</v>
          </cell>
          <cell r="F3060">
            <v>416.16</v>
          </cell>
          <cell r="G3060">
            <v>416.16</v>
          </cell>
          <cell r="H3060">
            <v>416.16</v>
          </cell>
          <cell r="I3060">
            <v>416.16</v>
          </cell>
          <cell r="J3060">
            <v>416.16</v>
          </cell>
          <cell r="K3060">
            <v>416.16</v>
          </cell>
          <cell r="L3060">
            <v>416.16</v>
          </cell>
        </row>
        <row r="3062">
          <cell r="A3062">
            <v>2049001003</v>
          </cell>
          <cell r="B3062" t="str">
            <v>SUMINISTRO DE PIEZAS ESPECIALES DE Fo. Go.: CRUZ REFORZADA DE 75MM 3" DE DIAMETRO INCLUYE TODO LO NECESARIO PARA SU CORRECTA EJECUCION.</v>
          </cell>
          <cell r="C3062" t="str">
            <v>PZA</v>
          </cell>
          <cell r="D3062">
            <v>857.88</v>
          </cell>
          <cell r="E3062">
            <v>857.88</v>
          </cell>
          <cell r="F3062">
            <v>857.88</v>
          </cell>
          <cell r="G3062">
            <v>857.88</v>
          </cell>
          <cell r="H3062">
            <v>857.88</v>
          </cell>
          <cell r="I3062">
            <v>857.88</v>
          </cell>
          <cell r="J3062">
            <v>857.88</v>
          </cell>
          <cell r="K3062">
            <v>857.88</v>
          </cell>
          <cell r="L3062">
            <v>857.88</v>
          </cell>
        </row>
        <row r="3064">
          <cell r="A3064">
            <v>2049001013</v>
          </cell>
          <cell r="B3064" t="str">
            <v>SUMINISTRO DE PIEZAS ESPECIALES DE Fo. Go.: CRUZ REFORZADA DE 102MM 4" DE DIAMETRO INCLUYE TODO LO NECESARIO PARA SU CORRECTA EJECUCION.</v>
          </cell>
          <cell r="C3064" t="str">
            <v>PZA</v>
          </cell>
          <cell r="D3064">
            <v>466.03</v>
          </cell>
          <cell r="E3064">
            <v>466.03</v>
          </cell>
          <cell r="F3064">
            <v>466.03</v>
          </cell>
          <cell r="G3064">
            <v>466.03</v>
          </cell>
          <cell r="H3064">
            <v>466.03</v>
          </cell>
          <cell r="I3064">
            <v>466.03</v>
          </cell>
          <cell r="J3064">
            <v>466.03</v>
          </cell>
          <cell r="K3064">
            <v>466.03</v>
          </cell>
          <cell r="L3064">
            <v>466.03</v>
          </cell>
        </row>
        <row r="3066">
          <cell r="A3066">
            <v>2049001023</v>
          </cell>
          <cell r="B3066" t="str">
            <v>SUMINISTRO DE PIEZAS ESPECIALES DE Fo. Go.: Y GRIEGA REFORZADA DE 13MM 1/2" DE DIAMETRO INCLUYE TODO LO NECESARIO PARA SU CORRECTA EJECUCION.</v>
          </cell>
          <cell r="C3066" t="str">
            <v>PZA</v>
          </cell>
          <cell r="D3066">
            <v>60.31</v>
          </cell>
          <cell r="E3066">
            <v>60.31</v>
          </cell>
          <cell r="F3066">
            <v>60.31</v>
          </cell>
          <cell r="G3066">
            <v>60.31</v>
          </cell>
          <cell r="H3066">
            <v>60.31</v>
          </cell>
          <cell r="I3066">
            <v>60.31</v>
          </cell>
          <cell r="J3066">
            <v>60.31</v>
          </cell>
          <cell r="K3066">
            <v>60.31</v>
          </cell>
          <cell r="L3066">
            <v>60.31</v>
          </cell>
        </row>
        <row r="3068">
          <cell r="A3068">
            <v>2049001033</v>
          </cell>
          <cell r="B3068" t="str">
            <v>SUMINISTRO DE PIEZAS ESPECIALES DE Fo. Go.: Y GRIEGA REFORZADA DE  19MM 3/4" DE DIAMETRO INCLUYE TODO LO NECESARIO PARA SU CORRECTA EJECUCION.</v>
          </cell>
          <cell r="C3068" t="str">
            <v>PZA</v>
          </cell>
          <cell r="D3068">
            <v>26.94</v>
          </cell>
          <cell r="E3068">
            <v>26.94</v>
          </cell>
          <cell r="F3068">
            <v>26.94</v>
          </cell>
          <cell r="G3068">
            <v>26.94</v>
          </cell>
          <cell r="H3068">
            <v>26.94</v>
          </cell>
          <cell r="I3068">
            <v>26.94</v>
          </cell>
          <cell r="J3068">
            <v>26.94</v>
          </cell>
          <cell r="K3068">
            <v>26.94</v>
          </cell>
          <cell r="L3068">
            <v>26.94</v>
          </cell>
        </row>
        <row r="3070">
          <cell r="A3070">
            <v>2049001043</v>
          </cell>
          <cell r="B3070" t="str">
            <v>SUMINISTRO DE PIEZAS ESPECIALES DE Fo. Go.: Y GRIEGA REFORZADA DE 25MM 1" DE DIAMETRO INCLUYE TODO LO NECESARIO PARA SU CORRECTA EJECUCION.</v>
          </cell>
          <cell r="C3070" t="str">
            <v>PZA</v>
          </cell>
          <cell r="D3070">
            <v>135.6</v>
          </cell>
          <cell r="E3070">
            <v>135.6</v>
          </cell>
          <cell r="F3070">
            <v>135.6</v>
          </cell>
          <cell r="G3070">
            <v>135.6</v>
          </cell>
          <cell r="H3070">
            <v>135.6</v>
          </cell>
          <cell r="I3070">
            <v>135.6</v>
          </cell>
          <cell r="J3070">
            <v>135.6</v>
          </cell>
          <cell r="K3070">
            <v>135.6</v>
          </cell>
          <cell r="L3070">
            <v>135.6</v>
          </cell>
        </row>
        <row r="3072">
          <cell r="A3072">
            <v>2049001053</v>
          </cell>
          <cell r="B3072" t="str">
            <v>SUMINISTRO DE PIEZAS ESPECIALES DE Fo. Go.: Y GRIEGA REFORZADA DE 32MM 1 1/4" DE DIAMETRO INCLUYE TODO LO NECESARIO PARA SU CORRECTA EJECUCION.</v>
          </cell>
          <cell r="C3072" t="str">
            <v>PZA</v>
          </cell>
          <cell r="D3072">
            <v>72.06</v>
          </cell>
          <cell r="E3072">
            <v>72.06</v>
          </cell>
          <cell r="F3072">
            <v>72.06</v>
          </cell>
          <cell r="G3072">
            <v>72.06</v>
          </cell>
          <cell r="H3072">
            <v>72.06</v>
          </cell>
          <cell r="I3072">
            <v>72.06</v>
          </cell>
          <cell r="J3072">
            <v>72.06</v>
          </cell>
          <cell r="K3072">
            <v>72.06</v>
          </cell>
          <cell r="L3072">
            <v>72.06</v>
          </cell>
        </row>
        <row r="3074">
          <cell r="A3074">
            <v>2049001063</v>
          </cell>
          <cell r="B3074" t="str">
            <v>SUMINISTRO DE PIEZAS ESPECIALES DE Fo. Go.: Y GRIEGA REFORZADA DE 38MM 1 1/2" DE DIAMETRO INCLUYE TODO LO NECESARIO PARA SU CORRECTA EJECUCION.</v>
          </cell>
          <cell r="C3074" t="str">
            <v>PZA</v>
          </cell>
          <cell r="D3074">
            <v>327.11</v>
          </cell>
          <cell r="E3074">
            <v>327.11</v>
          </cell>
          <cell r="F3074">
            <v>327.11</v>
          </cell>
          <cell r="G3074">
            <v>327.11</v>
          </cell>
          <cell r="H3074">
            <v>327.11</v>
          </cell>
          <cell r="I3074">
            <v>327.11</v>
          </cell>
          <cell r="J3074">
            <v>327.11</v>
          </cell>
          <cell r="K3074">
            <v>327.11</v>
          </cell>
          <cell r="L3074">
            <v>327.11</v>
          </cell>
        </row>
        <row r="3076">
          <cell r="A3076">
            <v>2049001073</v>
          </cell>
          <cell r="B3076" t="str">
            <v>SUMINISTRO DE PIEZAS ESPECIALES DE Fo. Go.: Y GRIEGA REFORZADA DE 51MM 2" DE DIAMETRO INCLUYE TODO LO NECESARIO PARA SU CORRECTA EJECUCION.</v>
          </cell>
          <cell r="C3076" t="str">
            <v>PZA</v>
          </cell>
          <cell r="D3076">
            <v>478.49</v>
          </cell>
          <cell r="E3076">
            <v>478.49</v>
          </cell>
          <cell r="F3076">
            <v>478.49</v>
          </cell>
          <cell r="G3076">
            <v>478.49</v>
          </cell>
          <cell r="H3076">
            <v>478.49</v>
          </cell>
          <cell r="I3076">
            <v>478.49</v>
          </cell>
          <cell r="J3076">
            <v>478.49</v>
          </cell>
          <cell r="K3076">
            <v>478.49</v>
          </cell>
          <cell r="L3076">
            <v>478.49</v>
          </cell>
        </row>
        <row r="3078">
          <cell r="A3078">
            <v>2049001083</v>
          </cell>
          <cell r="B3078" t="str">
            <v>SUMINISTRO DE PIEZAS ESPECIALES DE Fo. Go.: Y GRIEGA REFORZADA DE 63MM 2 1/2" DE DIAMETRO INCLUYE TODO LO NECESARIO PARA SU CORRECTA EJECUCION.</v>
          </cell>
          <cell r="C3078" t="str">
            <v>PZA</v>
          </cell>
          <cell r="D3078">
            <v>1225.82</v>
          </cell>
          <cell r="E3078">
            <v>1225.82</v>
          </cell>
          <cell r="F3078">
            <v>1225.82</v>
          </cell>
          <cell r="G3078">
            <v>1225.82</v>
          </cell>
          <cell r="H3078">
            <v>1225.82</v>
          </cell>
          <cell r="I3078">
            <v>1225.82</v>
          </cell>
          <cell r="J3078">
            <v>1225.82</v>
          </cell>
          <cell r="K3078">
            <v>1225.82</v>
          </cell>
          <cell r="L3078">
            <v>1225.82</v>
          </cell>
        </row>
        <row r="3080">
          <cell r="A3080">
            <v>2049001093</v>
          </cell>
          <cell r="B3080" t="str">
            <v>SUMINISTRO DE PIEZAS ESPECIALES DE Fo. Go.: Y GRIEGA REFORZADA DE 75MM 3" DE DIAMETRO INCLUYE TODO LO NECESARIO PARA SU CORRECTA EJECUCION.</v>
          </cell>
          <cell r="C3080" t="str">
            <v>PZA</v>
          </cell>
          <cell r="D3080">
            <v>2014.91</v>
          </cell>
          <cell r="E3080">
            <v>2014.91</v>
          </cell>
          <cell r="F3080">
            <v>2014.91</v>
          </cell>
          <cell r="G3080">
            <v>2014.91</v>
          </cell>
          <cell r="H3080">
            <v>2014.91</v>
          </cell>
          <cell r="I3080">
            <v>2014.91</v>
          </cell>
          <cell r="J3080">
            <v>2014.91</v>
          </cell>
          <cell r="K3080">
            <v>2014.91</v>
          </cell>
          <cell r="L3080">
            <v>2014.91</v>
          </cell>
        </row>
        <row r="3082">
          <cell r="A3082">
            <v>2049001103</v>
          </cell>
          <cell r="B3082" t="str">
            <v>SUMINISTRO DE PIEZAS ESPECIALES DE Fo. Go.: Y GRIEGA REFORZADA DE 102MM 4" DE DIAMETRO INCLUYE TODO LO NECESARIO PARA SU CORRECTA EJECUCION.</v>
          </cell>
          <cell r="C3082" t="str">
            <v>PZA</v>
          </cell>
          <cell r="D3082">
            <v>3397.96</v>
          </cell>
          <cell r="E3082">
            <v>3397.96</v>
          </cell>
          <cell r="F3082">
            <v>3397.96</v>
          </cell>
          <cell r="G3082">
            <v>3397.96</v>
          </cell>
          <cell r="H3082">
            <v>3397.96</v>
          </cell>
          <cell r="I3082">
            <v>3397.96</v>
          </cell>
          <cell r="J3082">
            <v>3397.96</v>
          </cell>
          <cell r="K3082">
            <v>3397.96</v>
          </cell>
          <cell r="L3082">
            <v>3397.96</v>
          </cell>
        </row>
        <row r="3084">
          <cell r="A3084">
            <v>2049001113</v>
          </cell>
          <cell r="B3084" t="str">
            <v>SUMINISTRO DE PIEZAS ESPECIALES DE Fo. Go.: NIPLE DE 13MM 1/2" DE DIAMETRO INCLUYE TODO LO NECESARIO PARA SU CORRECTA EJECUCION.</v>
          </cell>
          <cell r="C3084" t="str">
            <v>M</v>
          </cell>
          <cell r="D3084">
            <v>48.92</v>
          </cell>
          <cell r="E3084">
            <v>48.92</v>
          </cell>
          <cell r="F3084">
            <v>48.92</v>
          </cell>
          <cell r="G3084">
            <v>48.92</v>
          </cell>
          <cell r="H3084">
            <v>48.92</v>
          </cell>
          <cell r="I3084">
            <v>48.92</v>
          </cell>
          <cell r="J3084">
            <v>48.92</v>
          </cell>
          <cell r="K3084">
            <v>48.92</v>
          </cell>
          <cell r="L3084">
            <v>48.92</v>
          </cell>
        </row>
        <row r="3086">
          <cell r="A3086">
            <v>2049001123</v>
          </cell>
          <cell r="B3086" t="str">
            <v>SUMINISTRO DE PIEZAS ESPECIALES DE Fo. Go.: NIPLE DE 19MM 3/4" DE DIAMETRO INCLUYE TODO LO NECESARIO PARA SU CORRECTA EJECUCION.</v>
          </cell>
          <cell r="C3086" t="str">
            <v>M</v>
          </cell>
          <cell r="D3086">
            <v>60.44</v>
          </cell>
          <cell r="E3086">
            <v>60.44</v>
          </cell>
          <cell r="F3086">
            <v>60.44</v>
          </cell>
          <cell r="G3086">
            <v>60.44</v>
          </cell>
          <cell r="H3086">
            <v>60.44</v>
          </cell>
          <cell r="I3086">
            <v>60.44</v>
          </cell>
          <cell r="J3086">
            <v>60.44</v>
          </cell>
          <cell r="K3086">
            <v>60.44</v>
          </cell>
          <cell r="L3086">
            <v>60.44</v>
          </cell>
        </row>
        <row r="3088">
          <cell r="A3088">
            <v>2049001133</v>
          </cell>
          <cell r="B3088" t="str">
            <v>SUMINISTRO DE PIEZAS ESPECIALES DE Fo. Go.: NIPLE DE 25MM 1" DE DIAMETRO INCLUYE TODO LO NECESARIO PARA SU CORRECTA EJECUCION.</v>
          </cell>
          <cell r="C3088" t="str">
            <v>M</v>
          </cell>
          <cell r="D3088">
            <v>113.04</v>
          </cell>
          <cell r="E3088">
            <v>113.04</v>
          </cell>
          <cell r="F3088">
            <v>113.04</v>
          </cell>
          <cell r="G3088">
            <v>113.04</v>
          </cell>
          <cell r="H3088">
            <v>113.04</v>
          </cell>
          <cell r="I3088">
            <v>113.04</v>
          </cell>
          <cell r="J3088">
            <v>113.04</v>
          </cell>
          <cell r="K3088">
            <v>113.04</v>
          </cell>
          <cell r="L3088">
            <v>113.04</v>
          </cell>
        </row>
        <row r="3090">
          <cell r="A3090">
            <v>2049001143</v>
          </cell>
          <cell r="B3090" t="str">
            <v>SUMINISTRO DE PIEZAS ESPECIALES DE Fo. Go.: NIPLE DE 32MM 1 1/4" DE DIAMETRO INCLUYE TODO LO NECESARIO PARA SU CORRECTA EJECUCION.</v>
          </cell>
          <cell r="C3090" t="str">
            <v>M</v>
          </cell>
          <cell r="D3090">
            <v>119.94</v>
          </cell>
          <cell r="E3090">
            <v>119.94</v>
          </cell>
          <cell r="F3090">
            <v>119.94</v>
          </cell>
          <cell r="G3090">
            <v>119.94</v>
          </cell>
          <cell r="H3090">
            <v>119.94</v>
          </cell>
          <cell r="I3090">
            <v>119.94</v>
          </cell>
          <cell r="J3090">
            <v>119.94</v>
          </cell>
          <cell r="K3090">
            <v>119.94</v>
          </cell>
          <cell r="L3090">
            <v>119.94</v>
          </cell>
        </row>
        <row r="3092">
          <cell r="A3092">
            <v>2049001153</v>
          </cell>
          <cell r="B3092" t="str">
            <v>SUMINISTRO DE PIEZAS ESPECIALES DE Fo. Go.: NIPLE DE 38MM 1 1/2" DE DIAMETRO INCLUYE TODO LO NECESARIO PARA SU CORRECTA EJECUCION.</v>
          </cell>
          <cell r="C3092" t="str">
            <v>M</v>
          </cell>
          <cell r="D3092">
            <v>139.01</v>
          </cell>
          <cell r="E3092">
            <v>139.01</v>
          </cell>
          <cell r="F3092">
            <v>139.01</v>
          </cell>
          <cell r="G3092">
            <v>139.01</v>
          </cell>
          <cell r="H3092">
            <v>139.01</v>
          </cell>
          <cell r="I3092">
            <v>139.01</v>
          </cell>
          <cell r="J3092">
            <v>139.01</v>
          </cell>
          <cell r="K3092">
            <v>139.01</v>
          </cell>
          <cell r="L3092">
            <v>139.01</v>
          </cell>
        </row>
        <row r="3094">
          <cell r="A3094">
            <v>2049001163</v>
          </cell>
          <cell r="B3094" t="str">
            <v>SUMINISTRO DE PIEZAS ESPECIALES DE Fo. Go.: NIPLE DE 51MM 2" DE DIAMETRO INCLUYE TODO LO NECESARIO PARA SU CORRECTA EJECUCION.</v>
          </cell>
          <cell r="C3094" t="str">
            <v>M</v>
          </cell>
          <cell r="D3094">
            <v>174.11</v>
          </cell>
          <cell r="E3094">
            <v>174.11</v>
          </cell>
          <cell r="F3094">
            <v>174.11</v>
          </cell>
          <cell r="G3094">
            <v>174.11</v>
          </cell>
          <cell r="H3094">
            <v>174.11</v>
          </cell>
          <cell r="I3094">
            <v>174.11</v>
          </cell>
          <cell r="J3094">
            <v>174.11</v>
          </cell>
          <cell r="K3094">
            <v>174.11</v>
          </cell>
          <cell r="L3094">
            <v>174.11</v>
          </cell>
        </row>
        <row r="3096">
          <cell r="A3096">
            <v>2049001173</v>
          </cell>
          <cell r="B3096" t="str">
            <v>SUMINISTRO DE PIEZAS ESPECIALES DE Fo. Go.: NIPLE DE 63MM 2 1/2" DE DIAMETRO INCLUYE TODO LO NECESARIO PARA SU CORRECTA EJECUCION.</v>
          </cell>
          <cell r="C3096" t="str">
            <v>M</v>
          </cell>
          <cell r="D3096">
            <v>280.14</v>
          </cell>
          <cell r="E3096">
            <v>280.14</v>
          </cell>
          <cell r="F3096">
            <v>280.14</v>
          </cell>
          <cell r="G3096">
            <v>280.14</v>
          </cell>
          <cell r="H3096">
            <v>280.14</v>
          </cell>
          <cell r="I3096">
            <v>280.14</v>
          </cell>
          <cell r="J3096">
            <v>280.14</v>
          </cell>
          <cell r="K3096">
            <v>280.14</v>
          </cell>
          <cell r="L3096">
            <v>280.14</v>
          </cell>
        </row>
        <row r="3098">
          <cell r="A3098">
            <v>2049001183</v>
          </cell>
          <cell r="B3098" t="str">
            <v>SUMINISTRO DE PIEZAS ESPECIALES DE Fo. Go.: NIPLE DE 75MM 3" DE DIAMETRO INCLUYE TODO LO NECESARIO PARA SU CORRECTA EJECUCION.</v>
          </cell>
          <cell r="C3098" t="str">
            <v>M</v>
          </cell>
          <cell r="D3098">
            <v>305.08999999999997</v>
          </cell>
          <cell r="E3098">
            <v>305.08999999999997</v>
          </cell>
          <cell r="F3098">
            <v>305.08999999999997</v>
          </cell>
          <cell r="G3098">
            <v>305.08999999999997</v>
          </cell>
          <cell r="H3098">
            <v>305.08999999999997</v>
          </cell>
          <cell r="I3098">
            <v>305.08999999999997</v>
          </cell>
          <cell r="J3098">
            <v>305.08999999999997</v>
          </cell>
          <cell r="K3098">
            <v>305.08999999999997</v>
          </cell>
          <cell r="L3098">
            <v>305.08999999999997</v>
          </cell>
        </row>
        <row r="3100">
          <cell r="A3100">
            <v>2049001193</v>
          </cell>
          <cell r="B3100" t="str">
            <v>SUMINISTRO DE PIEZAS ESPECIALES DE Fo. Go.: NIPLE DE 102MM 4" DE DIAMETRO INCLUYE TODO LO NECESARIO PARA SU CORRECTA EJECUCION.</v>
          </cell>
          <cell r="C3100" t="str">
            <v>M</v>
          </cell>
          <cell r="D3100">
            <v>492.27</v>
          </cell>
          <cell r="E3100">
            <v>492.27</v>
          </cell>
          <cell r="F3100">
            <v>492.27</v>
          </cell>
          <cell r="G3100">
            <v>492.27</v>
          </cell>
          <cell r="H3100">
            <v>492.27</v>
          </cell>
          <cell r="I3100">
            <v>492.27</v>
          </cell>
          <cell r="J3100">
            <v>492.27</v>
          </cell>
          <cell r="K3100">
            <v>492.27</v>
          </cell>
          <cell r="L3100">
            <v>492.27</v>
          </cell>
        </row>
        <row r="3102">
          <cell r="B3102" t="str">
            <v>Total  Sum. de Piezas Especiales FoGo</v>
          </cell>
        </row>
        <row r="3103">
          <cell r="A3103" t="str">
            <v>A2050</v>
          </cell>
          <cell r="B3103" t="str">
            <v>Sum. de Tuberia Soldable</v>
          </cell>
        </row>
        <row r="3104">
          <cell r="A3104">
            <v>2050000013</v>
          </cell>
          <cell r="B3104" t="str">
            <v>SUMINISTRO DE TUBERIA DE ACERO SOLDABLE DE 1/4" DE ESPESOR Y 6" DE DIAMETRO. INCLUYE TODO LO NECESARIO PARA SU CORRECTA EJECUCION.</v>
          </cell>
          <cell r="C3104" t="str">
            <v>M</v>
          </cell>
          <cell r="D3104">
            <v>899.24</v>
          </cell>
          <cell r="E3104">
            <v>899.24</v>
          </cell>
          <cell r="F3104">
            <v>899.24</v>
          </cell>
          <cell r="G3104">
            <v>899.24</v>
          </cell>
          <cell r="H3104">
            <v>899.24</v>
          </cell>
          <cell r="I3104">
            <v>899.24</v>
          </cell>
          <cell r="J3104">
            <v>899.24</v>
          </cell>
          <cell r="K3104">
            <v>899.24</v>
          </cell>
          <cell r="L3104">
            <v>899.24</v>
          </cell>
        </row>
        <row r="3106">
          <cell r="A3106">
            <v>2050000023</v>
          </cell>
          <cell r="B3106" t="str">
            <v>SUMINISTRO DE TUBERIA  DE ACERO SOLDABLE DE 1/4" DE ESPESOR Y DE 8" DE DIAMETRO. INCLUYE TODO LO NECESARIO PARA SU CORRECTA EJECUCION.</v>
          </cell>
          <cell r="C3106" t="str">
            <v>M</v>
          </cell>
          <cell r="D3106">
            <v>1074.0899999999999</v>
          </cell>
          <cell r="E3106">
            <v>1074.0899999999999</v>
          </cell>
          <cell r="F3106">
            <v>1074.0899999999999</v>
          </cell>
          <cell r="G3106">
            <v>1074.0899999999999</v>
          </cell>
          <cell r="H3106">
            <v>1074.0899999999999</v>
          </cell>
          <cell r="I3106">
            <v>1074.0899999999999</v>
          </cell>
          <cell r="J3106">
            <v>1074.0899999999999</v>
          </cell>
          <cell r="K3106">
            <v>1074.0899999999999</v>
          </cell>
          <cell r="L3106">
            <v>1074.0899999999999</v>
          </cell>
        </row>
        <row r="3108">
          <cell r="A3108">
            <v>2050000033</v>
          </cell>
          <cell r="B3108" t="str">
            <v>SUMINISTRO DE TUBERIA  DE ACERO SOLDABLE DE 1/4" DE ESPESOR Y 10" DE DIAMETRO. INCLUYE TODO LO NECESARIO PARA SU CORRECTA EJECUCION.</v>
          </cell>
          <cell r="C3108" t="str">
            <v>M</v>
          </cell>
          <cell r="D3108">
            <v>1617.64</v>
          </cell>
          <cell r="E3108">
            <v>1617.64</v>
          </cell>
          <cell r="F3108">
            <v>1617.64</v>
          </cell>
          <cell r="G3108">
            <v>1617.64</v>
          </cell>
          <cell r="H3108">
            <v>1617.64</v>
          </cell>
          <cell r="I3108">
            <v>1617.64</v>
          </cell>
          <cell r="J3108">
            <v>1617.64</v>
          </cell>
          <cell r="K3108">
            <v>1617.64</v>
          </cell>
          <cell r="L3108">
            <v>1617.64</v>
          </cell>
        </row>
        <row r="3110">
          <cell r="A3110">
            <v>2050000043</v>
          </cell>
          <cell r="B3110" t="str">
            <v>SUMINISTRO DE TUBERIA  DE ACERO SOLDABLE DE 1/4" DE ESPESOR Y 12" DE DIAMETRO. INCLUYE TODO LO NECESARIO PARA SU CORRECTA EJECUCION.</v>
          </cell>
          <cell r="C3110" t="str">
            <v>M</v>
          </cell>
          <cell r="D3110">
            <v>1921.44</v>
          </cell>
          <cell r="E3110">
            <v>1921.44</v>
          </cell>
          <cell r="F3110">
            <v>1921.44</v>
          </cell>
          <cell r="G3110">
            <v>1921.44</v>
          </cell>
          <cell r="H3110">
            <v>1921.44</v>
          </cell>
          <cell r="I3110">
            <v>1921.44</v>
          </cell>
          <cell r="J3110">
            <v>1921.44</v>
          </cell>
          <cell r="K3110">
            <v>1921.44</v>
          </cell>
          <cell r="L3110">
            <v>1921.44</v>
          </cell>
        </row>
        <row r="3112">
          <cell r="A3112">
            <v>2050000053</v>
          </cell>
          <cell r="B3112" t="str">
            <v>SUMINISTRO DE TUBERIA  DE ACERO SOLDABLE DE 1/4" DE ESPESOR Y 14" DE DIAMETRO. INCLUYE TODO LO NECESARIO PARA SU CORRECTA EJECUCION.</v>
          </cell>
          <cell r="C3112" t="str">
            <v>M</v>
          </cell>
          <cell r="D3112">
            <v>2106.64</v>
          </cell>
          <cell r="E3112">
            <v>2106.64</v>
          </cell>
          <cell r="F3112">
            <v>2106.64</v>
          </cell>
          <cell r="G3112">
            <v>2106.64</v>
          </cell>
          <cell r="H3112">
            <v>2106.64</v>
          </cell>
          <cell r="I3112">
            <v>2106.64</v>
          </cell>
          <cell r="J3112">
            <v>2106.64</v>
          </cell>
          <cell r="K3112">
            <v>2106.64</v>
          </cell>
          <cell r="L3112">
            <v>2106.64</v>
          </cell>
        </row>
        <row r="3114">
          <cell r="A3114">
            <v>2050000063</v>
          </cell>
          <cell r="B3114" t="str">
            <v>SUMINISTRO DE TUBERIA  DE ACERO SOLDABLE DE 1/4" DE ESPESOR Y 16" DE DIAMETRO. INCLUYE TODO LO NECESARIO PARA SU CORRECTA EJECUCION.</v>
          </cell>
          <cell r="C3114" t="str">
            <v>M</v>
          </cell>
          <cell r="D3114">
            <v>2415.36</v>
          </cell>
          <cell r="E3114">
            <v>2415.36</v>
          </cell>
          <cell r="F3114">
            <v>2415.36</v>
          </cell>
          <cell r="G3114">
            <v>2415.36</v>
          </cell>
          <cell r="H3114">
            <v>2415.36</v>
          </cell>
          <cell r="I3114">
            <v>2415.36</v>
          </cell>
          <cell r="J3114">
            <v>2415.36</v>
          </cell>
          <cell r="K3114">
            <v>2415.36</v>
          </cell>
          <cell r="L3114">
            <v>2415.36</v>
          </cell>
        </row>
        <row r="3116">
          <cell r="A3116">
            <v>2050000073</v>
          </cell>
          <cell r="B3116" t="str">
            <v>SUMINISTRO DE TUBERIA  DE ACERO SOLDABLE DE 1/4" DE ESPESOR Y 18" DE DIAMETRO. INCLUYE TODO LO NECESARIO PARA SU CORRECTA EJECUCION.</v>
          </cell>
          <cell r="C3116" t="str">
            <v>M</v>
          </cell>
          <cell r="D3116">
            <v>2287.5100000000002</v>
          </cell>
          <cell r="E3116">
            <v>2287.5100000000002</v>
          </cell>
          <cell r="F3116">
            <v>2287.5100000000002</v>
          </cell>
          <cell r="G3116">
            <v>2287.5100000000002</v>
          </cell>
          <cell r="H3116">
            <v>2287.5100000000002</v>
          </cell>
          <cell r="I3116">
            <v>2287.5100000000002</v>
          </cell>
          <cell r="J3116">
            <v>2287.5100000000002</v>
          </cell>
          <cell r="K3116">
            <v>2287.5100000000002</v>
          </cell>
          <cell r="L3116">
            <v>2287.5100000000002</v>
          </cell>
        </row>
        <row r="3118">
          <cell r="A3118">
            <v>2050000083</v>
          </cell>
          <cell r="B3118" t="str">
            <v>SUMINISTRO DE TUBERIA DE ACERO SOLDABLE DE 1/4" DE ESPESOR Y 20" DE DIAMETRO. INCLUYE TODO LO NECESARIO PARA SU CORRECTA EJECUCION.</v>
          </cell>
          <cell r="C3118" t="str">
            <v>M</v>
          </cell>
          <cell r="D3118">
            <v>3002.72</v>
          </cell>
          <cell r="E3118">
            <v>3002.72</v>
          </cell>
          <cell r="F3118">
            <v>3002.72</v>
          </cell>
          <cell r="G3118">
            <v>3002.72</v>
          </cell>
          <cell r="H3118">
            <v>3002.72</v>
          </cell>
          <cell r="I3118">
            <v>3002.72</v>
          </cell>
          <cell r="J3118">
            <v>3002.72</v>
          </cell>
          <cell r="K3118">
            <v>3002.72</v>
          </cell>
          <cell r="L3118">
            <v>3002.72</v>
          </cell>
        </row>
        <row r="3120">
          <cell r="A3120">
            <v>2050000093</v>
          </cell>
          <cell r="B3120" t="str">
            <v>SUMINISTRO DE TUBERIA DE ACERO SOLDABLE DE 1/4" DE ESPESOR Y 24" DE DIAMETRO. INCLUYE TODO LO NECESARIO PARA SU CORRECTA EJECUCION.</v>
          </cell>
          <cell r="C3120" t="str">
            <v>M</v>
          </cell>
          <cell r="D3120">
            <v>4112.62</v>
          </cell>
          <cell r="E3120">
            <v>4112.62</v>
          </cell>
          <cell r="F3120">
            <v>4112.62</v>
          </cell>
          <cell r="G3120">
            <v>4112.62</v>
          </cell>
          <cell r="H3120">
            <v>4112.62</v>
          </cell>
          <cell r="I3120">
            <v>4112.62</v>
          </cell>
          <cell r="J3120">
            <v>4112.62</v>
          </cell>
          <cell r="K3120">
            <v>4112.62</v>
          </cell>
          <cell r="L3120">
            <v>4112.62</v>
          </cell>
        </row>
        <row r="3122">
          <cell r="B3122" t="str">
            <v>Total  Sum. de Tuberia Soldable</v>
          </cell>
        </row>
        <row r="3123">
          <cell r="A3123" t="str">
            <v>A2051</v>
          </cell>
          <cell r="B3123" t="str">
            <v>Sum. de Bridas de Acero</v>
          </cell>
        </row>
        <row r="3124">
          <cell r="A3124">
            <v>2051000023</v>
          </cell>
          <cell r="B3124" t="str">
            <v>SUMINISTRO DE BRIDA DE ACERO SOLDABLE DE 6" DE DIAMETRO. INCLUYE TODO LO NECESARIO PARA SU CORRECTA EJECUCION.</v>
          </cell>
          <cell r="C3124" t="str">
            <v>PZA</v>
          </cell>
          <cell r="D3124">
            <v>1005.34</v>
          </cell>
          <cell r="E3124">
            <v>1005.34</v>
          </cell>
          <cell r="F3124">
            <v>1005.34</v>
          </cell>
          <cell r="G3124">
            <v>1005.34</v>
          </cell>
          <cell r="H3124">
            <v>1005.34</v>
          </cell>
          <cell r="I3124">
            <v>1005.34</v>
          </cell>
          <cell r="J3124">
            <v>1005.34</v>
          </cell>
          <cell r="K3124">
            <v>1005.34</v>
          </cell>
          <cell r="L3124">
            <v>1005.34</v>
          </cell>
        </row>
        <row r="3126">
          <cell r="A3126">
            <v>2051000033</v>
          </cell>
          <cell r="B3126" t="str">
            <v>SUMINISTRO DE BRIDA DE ACERO SOLDABLE DE 8" DE DIAMETRO. INCLUYE TODO LO NECESARIO PARA SU CORRECTA EJECUCION.</v>
          </cell>
          <cell r="C3126" t="str">
            <v>PZA</v>
          </cell>
          <cell r="D3126">
            <v>1420.66</v>
          </cell>
          <cell r="E3126">
            <v>1420.66</v>
          </cell>
          <cell r="F3126">
            <v>1420.66</v>
          </cell>
          <cell r="G3126">
            <v>1420.66</v>
          </cell>
          <cell r="H3126">
            <v>1420.66</v>
          </cell>
          <cell r="I3126">
            <v>1420.66</v>
          </cell>
          <cell r="J3126">
            <v>1420.66</v>
          </cell>
          <cell r="K3126">
            <v>1420.66</v>
          </cell>
          <cell r="L3126">
            <v>1420.66</v>
          </cell>
        </row>
        <row r="3128">
          <cell r="A3128">
            <v>2051000043</v>
          </cell>
          <cell r="B3128" t="str">
            <v>SUMINISTRO DE BRIDA DE ACERO SOLDABLE DE 10" DE DIAMETRO. INCLUYE TODO LO NECESARIO PARA SU CORRECTA EJECUCION.</v>
          </cell>
          <cell r="C3128" t="str">
            <v>PZA</v>
          </cell>
          <cell r="D3128">
            <v>2184.2199999999998</v>
          </cell>
          <cell r="E3128">
            <v>2184.2199999999998</v>
          </cell>
          <cell r="F3128">
            <v>2184.2199999999998</v>
          </cell>
          <cell r="G3128">
            <v>2184.2199999999998</v>
          </cell>
          <cell r="H3128">
            <v>2184.2199999999998</v>
          </cell>
          <cell r="I3128">
            <v>2184.2199999999998</v>
          </cell>
          <cell r="J3128">
            <v>2184.2199999999998</v>
          </cell>
          <cell r="K3128">
            <v>2184.2199999999998</v>
          </cell>
          <cell r="L3128">
            <v>2184.2199999999998</v>
          </cell>
        </row>
        <row r="3130">
          <cell r="A3130">
            <v>2051000053</v>
          </cell>
          <cell r="B3130" t="str">
            <v>SUMINISTRO DE BRIDA DE ACERO SOLDABLE DE 12" DE DIAMETRO. INCLUYE TODO LO NECESARIO PARA SU CORRECTA EJECUCION.</v>
          </cell>
          <cell r="C3130" t="str">
            <v>PZA</v>
          </cell>
          <cell r="D3130">
            <v>3378.14</v>
          </cell>
          <cell r="E3130">
            <v>3378.14</v>
          </cell>
          <cell r="F3130">
            <v>3378.14</v>
          </cell>
          <cell r="G3130">
            <v>3378.14</v>
          </cell>
          <cell r="H3130">
            <v>3378.14</v>
          </cell>
          <cell r="I3130">
            <v>3378.14</v>
          </cell>
          <cell r="J3130">
            <v>3378.14</v>
          </cell>
          <cell r="K3130">
            <v>3378.14</v>
          </cell>
          <cell r="L3130">
            <v>3378.14</v>
          </cell>
        </row>
        <row r="3132">
          <cell r="A3132">
            <v>2051000063</v>
          </cell>
          <cell r="B3132" t="str">
            <v>SUMINISTRO DE BRIDA DE ACERO SOLDABLE DE 14" DE DIAMETRO. INCLUYE TODO LO NECESARIO PARA SU CORRECTA EJECUCION.</v>
          </cell>
          <cell r="C3132" t="str">
            <v>PZA</v>
          </cell>
          <cell r="D3132">
            <v>5112.32</v>
          </cell>
          <cell r="E3132">
            <v>5112.32</v>
          </cell>
          <cell r="F3132">
            <v>5112.32</v>
          </cell>
          <cell r="G3132">
            <v>5112.32</v>
          </cell>
          <cell r="H3132">
            <v>5112.32</v>
          </cell>
          <cell r="I3132">
            <v>5112.32</v>
          </cell>
          <cell r="J3132">
            <v>5112.32</v>
          </cell>
          <cell r="K3132">
            <v>5112.32</v>
          </cell>
          <cell r="L3132">
            <v>5112.32</v>
          </cell>
        </row>
        <row r="3134">
          <cell r="A3134">
            <v>2051000073</v>
          </cell>
          <cell r="B3134" t="str">
            <v>SUMINISTRO DE BRIDA DE ACERO SOLDABLE DE 16" DE DIAMETRO. INCLUYE TODO LO NECESARIO PARA SU CORRECTA EJECUCION.</v>
          </cell>
          <cell r="C3134" t="str">
            <v>PZA</v>
          </cell>
          <cell r="D3134">
            <v>6567.68</v>
          </cell>
          <cell r="E3134">
            <v>6567.68</v>
          </cell>
          <cell r="F3134">
            <v>6567.68</v>
          </cell>
          <cell r="G3134">
            <v>6567.68</v>
          </cell>
          <cell r="H3134">
            <v>6567.68</v>
          </cell>
          <cell r="I3134">
            <v>6567.68</v>
          </cell>
          <cell r="J3134">
            <v>6567.68</v>
          </cell>
          <cell r="K3134">
            <v>6567.68</v>
          </cell>
          <cell r="L3134">
            <v>6567.68</v>
          </cell>
        </row>
        <row r="3136">
          <cell r="B3136" t="str">
            <v>Total  Sum. de Bridas de Acero</v>
          </cell>
        </row>
        <row r="3137">
          <cell r="B3137" t="str">
            <v>Total  Sum. de Materiales de Agua Potable</v>
          </cell>
        </row>
        <row r="3138">
          <cell r="A3138" t="str">
            <v>A22</v>
          </cell>
          <cell r="B3138" t="str">
            <v>Tuberia de polietileno alta densidad</v>
          </cell>
        </row>
        <row r="3139">
          <cell r="A3139">
            <v>2201000070</v>
          </cell>
          <cell r="B3139" t="str">
            <v>SUMINISTRO Y COLOCACION DE TUBO TIPO ADS DE ALTA DENSIDAD DE 18" N-12 SANITARIO CON CAMPANA Y EMPAQUE, LUBRICANTE 1100LU ADS (4 LITROS); INCLUYE: ACARREO, MANIOBRA DE COLOCACION, CONEXIONES, NIVELADO, HERRAMIENTA MENOR Y MANO DE OBRA. INCLUYE TODO LO NECE</v>
          </cell>
          <cell r="C3139" t="str">
            <v>M</v>
          </cell>
          <cell r="D3139">
            <v>899.5</v>
          </cell>
          <cell r="E3139">
            <v>899.5</v>
          </cell>
          <cell r="F3139">
            <v>899.5</v>
          </cell>
          <cell r="G3139">
            <v>899.5</v>
          </cell>
          <cell r="H3139">
            <v>902.13</v>
          </cell>
          <cell r="I3139">
            <v>899.57</v>
          </cell>
          <cell r="J3139">
            <v>899.57</v>
          </cell>
          <cell r="K3139">
            <v>899.57</v>
          </cell>
          <cell r="L3139">
            <v>899.57</v>
          </cell>
        </row>
        <row r="3141">
          <cell r="A3141">
            <v>2201000080</v>
          </cell>
          <cell r="B3141" t="str">
            <v>SUMINISTRO Y COLOCACION DE TUBO TIPO ADS DE ALTA DENSIDAD DE 24" N-12 SANITARIO CON CAMPANA Y EMPAQUE, LUBRICANTE 1100LU ADS (4 LITROS); INCLUYE: ACARREO, MANIOBRA DE COLOCACION, CONEXIONES, NIVELADO, HERRAMIENTA MENOR Y MANO DE OBRA. INCLUYE TODO LO NECE</v>
          </cell>
          <cell r="C3141" t="str">
            <v>M</v>
          </cell>
          <cell r="D3141">
            <v>1564.68</v>
          </cell>
          <cell r="E3141">
            <v>1564.68</v>
          </cell>
          <cell r="F3141">
            <v>1564.68</v>
          </cell>
          <cell r="G3141">
            <v>1564.68</v>
          </cell>
          <cell r="H3141">
            <v>1568.73</v>
          </cell>
          <cell r="I3141">
            <v>1564.9</v>
          </cell>
          <cell r="J3141">
            <v>1564.9</v>
          </cell>
          <cell r="K3141">
            <v>1564.9</v>
          </cell>
          <cell r="L3141">
            <v>1564.9</v>
          </cell>
        </row>
        <row r="3143">
          <cell r="A3143">
            <v>2201000090</v>
          </cell>
          <cell r="B3143" t="str">
            <v>SUMINISTRO Y COLOCACION DE TUBO TIPO ADS DE ALTA DENSIDAD DE 30" N-12 SANITARIO CON CAMPANA Y EMPAQUE; INCLUYE, LUBRICANTE 1100LU ADS (4 LITROS): ACARREO, MANIOBRA DE COLOCACION, CONEXIONES, NIVELADO, HERRAMIENTA MENOR Y MANO DE OBRA. INCLUYE TODO LO NECE</v>
          </cell>
          <cell r="C3143" t="str">
            <v>M</v>
          </cell>
          <cell r="D3143">
            <v>2301.02</v>
          </cell>
          <cell r="E3143">
            <v>2301.02</v>
          </cell>
          <cell r="F3143">
            <v>2301.02</v>
          </cell>
          <cell r="G3143">
            <v>2301.02</v>
          </cell>
          <cell r="H3143">
            <v>2306.65</v>
          </cell>
          <cell r="I3143">
            <v>2301.3200000000002</v>
          </cell>
          <cell r="J3143">
            <v>2301.3200000000002</v>
          </cell>
          <cell r="K3143">
            <v>2301.3200000000002</v>
          </cell>
          <cell r="L3143">
            <v>2301.3200000000002</v>
          </cell>
        </row>
        <row r="3145">
          <cell r="A3145">
            <v>2201000100</v>
          </cell>
          <cell r="B3145" t="str">
            <v>SUMINISTRO Y COLOCACION DE TUBO TIPO ADS DE ALTA DENSIDAD DE 36" N-12 HC SANITARIO CON CAMPANA Y EMPAQUE, LUBRICANTE 1100LU ADS (4 LITROS); INCLUYE: ACARREO, MANIOBRA DE COLOCACION, CONEXIONES, NIVELADO, HERRAMIENTA MENOR Y MANO DE OBRA. INCLUYE TODO LO N</v>
          </cell>
          <cell r="C3145" t="str">
            <v>M</v>
          </cell>
          <cell r="D3145">
            <v>3069.59</v>
          </cell>
          <cell r="E3145">
            <v>3069.59</v>
          </cell>
          <cell r="F3145">
            <v>3069.59</v>
          </cell>
          <cell r="G3145">
            <v>3069.59</v>
          </cell>
          <cell r="H3145">
            <v>3076.59</v>
          </cell>
          <cell r="I3145">
            <v>3069.95</v>
          </cell>
          <cell r="J3145">
            <v>3069.95</v>
          </cell>
          <cell r="K3145">
            <v>3069.95</v>
          </cell>
          <cell r="L3145">
            <v>3069.95</v>
          </cell>
        </row>
        <row r="3147">
          <cell r="A3147">
            <v>2201000110</v>
          </cell>
          <cell r="B3147" t="str">
            <v>SUMINISTRO Y COLOCACION DE TUBO TIPO ADS DE ALTA DENSIDAD DE 42" N-12 HC SANITARIO CON CAMPANA Y EMPAQUE, LUBRICANTE 1100LU ADS (4 LITROS); INCLUYE: ACARREO, MANIOBRA DE COLOCACION, CONEXIONES, NIVELADO, HERRAMIENTA MENOR Y MANO DE OBRA. INCLUYE TODO LO N</v>
          </cell>
          <cell r="C3147" t="str">
            <v>M</v>
          </cell>
          <cell r="D3147">
            <v>4195.12</v>
          </cell>
          <cell r="E3147">
            <v>4195.12</v>
          </cell>
          <cell r="F3147">
            <v>4195.12</v>
          </cell>
          <cell r="G3147">
            <v>4195.12</v>
          </cell>
          <cell r="H3147">
            <v>4204.37</v>
          </cell>
          <cell r="I3147">
            <v>4195.5600000000004</v>
          </cell>
          <cell r="J3147">
            <v>4195.5600000000004</v>
          </cell>
          <cell r="K3147">
            <v>4195.5600000000004</v>
          </cell>
          <cell r="L3147">
            <v>4195.5600000000004</v>
          </cell>
        </row>
        <row r="3149">
          <cell r="A3149">
            <v>2201000120</v>
          </cell>
          <cell r="B3149" t="str">
            <v>SUMINISTRO Y COLOCACION DE TUBO TIPO ADS DE ALTA DENSIDAD DE 48" N-12 SANITARIO CON CAMPANA Y EMPAQUE, LUBRICANTE 1100LU ADS (4 LITROS); INCLUYE: ACARREO, MANIOBRA DE COLOCACION, CONEXIONES, NIVELADO, HERRAMIENTA MENOR Y MANO DE OBRA. INCLUYE TODO LO NECE</v>
          </cell>
          <cell r="C3149" t="str">
            <v>M</v>
          </cell>
          <cell r="D3149">
            <v>5006.62</v>
          </cell>
          <cell r="E3149">
            <v>5006.62</v>
          </cell>
          <cell r="F3149">
            <v>5006.62</v>
          </cell>
          <cell r="G3149">
            <v>5006.62</v>
          </cell>
          <cell r="H3149">
            <v>5017.68</v>
          </cell>
          <cell r="I3149">
            <v>5007.13</v>
          </cell>
          <cell r="J3149">
            <v>5007.13</v>
          </cell>
          <cell r="K3149">
            <v>5007.13</v>
          </cell>
          <cell r="L3149">
            <v>5007.13</v>
          </cell>
        </row>
        <row r="3151">
          <cell r="A3151">
            <v>2201000062</v>
          </cell>
          <cell r="B3151" t="str">
            <v>SUMINISTRO Y COLOCACION DE TUBO TIPO ADS DE ALTA DENSIDAD DE 4" N-12 SANITARIO CON CAMPANA Y EMPAQUE, LUBRICANTE 1100LU ADS (4 LITROS); INCLUYE: ACARREO, MANIOBRA DE COLOCACION, CONEXIONES, NIVELADO, HERRAMIENTA MENOR Y MANO DE OBRA. INCLUYE TODO LO NECES</v>
          </cell>
          <cell r="C3151" t="str">
            <v>M</v>
          </cell>
          <cell r="D3151">
            <v>58.61</v>
          </cell>
          <cell r="E3151">
            <v>58.61</v>
          </cell>
          <cell r="F3151">
            <v>58.61</v>
          </cell>
          <cell r="G3151">
            <v>58.61</v>
          </cell>
          <cell r="H3151">
            <v>59.64</v>
          </cell>
          <cell r="I3151">
            <v>58.64</v>
          </cell>
          <cell r="J3151">
            <v>58.64</v>
          </cell>
          <cell r="K3151">
            <v>58.64</v>
          </cell>
          <cell r="L3151">
            <v>58.64</v>
          </cell>
        </row>
        <row r="3153">
          <cell r="A3153">
            <v>2201000064</v>
          </cell>
          <cell r="B3153" t="str">
            <v>SUMINISTRO Y COLOCACION DE TUBO TIPO ADS DE ALTA DENSIDAD DE 6" N-12 SANITARIO CON CAMPANA Y EMPAQUE, LUBRICANTE 1100LU ADS (4 LITROS); INCLUYE: ACARREO, MANIOBRA DE COLOCACION, CONEXIONES, NIVELADO, HERRAMIENTA MENOR Y MANO DE OBRA. INCLUYE TODO LO NECES</v>
          </cell>
          <cell r="C3153" t="str">
            <v>M</v>
          </cell>
          <cell r="D3153">
            <v>110.31</v>
          </cell>
          <cell r="E3153">
            <v>110.31</v>
          </cell>
          <cell r="F3153">
            <v>110.31</v>
          </cell>
          <cell r="G3153">
            <v>110.31</v>
          </cell>
          <cell r="H3153">
            <v>111.62</v>
          </cell>
          <cell r="I3153">
            <v>110.33</v>
          </cell>
          <cell r="J3153">
            <v>110.33</v>
          </cell>
          <cell r="K3153">
            <v>110.33</v>
          </cell>
          <cell r="L3153">
            <v>110.33</v>
          </cell>
        </row>
        <row r="3155">
          <cell r="A3155">
            <v>2201000066</v>
          </cell>
          <cell r="B3155" t="str">
            <v>SUMINISTRO Y COLOCACION DE TUBO TIPO ADS DE ALTA DENSIDAD DE 8" N-12 SANITARIO CON CAMPANA Y EMPAQUE, LUBRICANTE 1100LU ADS (4 LITROS); INCLUYE: ACARREO, MANIOBRA DE COLOCACION, CONEXIONES, NIVELADO, HERRAMIENTA MENOR Y MANO DE OBRA. INCLUYE TODO LO NECES</v>
          </cell>
          <cell r="C3155" t="str">
            <v>M</v>
          </cell>
          <cell r="D3155">
            <v>190.44</v>
          </cell>
          <cell r="E3155">
            <v>190.44</v>
          </cell>
          <cell r="F3155">
            <v>190.44</v>
          </cell>
          <cell r="G3155">
            <v>190.44</v>
          </cell>
          <cell r="H3155">
            <v>191.95</v>
          </cell>
          <cell r="I3155">
            <v>190.49</v>
          </cell>
          <cell r="J3155">
            <v>190.49</v>
          </cell>
          <cell r="K3155">
            <v>190.49</v>
          </cell>
          <cell r="L3155">
            <v>190.49</v>
          </cell>
        </row>
        <row r="3157">
          <cell r="A3157">
            <v>2201000067</v>
          </cell>
          <cell r="B3157" t="str">
            <v>SUMINISTRO Y COLOCACION DE TUBO TIPO ADS DE ALTA DENSIDAD DE 10" N-12 SANITARIO CON CAMPANA Y EMPAQUE, LUBRICANTE 1100LU ADS (4 LITROS); INCLUYE: ACARREO, MANIOBRA DE COLOCACION, CONEXIONES, NIVELADOM, HERRAMIENTA MENOR Y MANO DE OBRA. INCLUYE TODO LO NEC</v>
          </cell>
          <cell r="C3157" t="str">
            <v>M</v>
          </cell>
          <cell r="D3157">
            <v>294.54000000000002</v>
          </cell>
          <cell r="E3157">
            <v>294.54000000000002</v>
          </cell>
          <cell r="F3157">
            <v>294.54000000000002</v>
          </cell>
          <cell r="G3157">
            <v>294.54000000000002</v>
          </cell>
          <cell r="H3157">
            <v>296.29000000000002</v>
          </cell>
          <cell r="I3157">
            <v>294.57</v>
          </cell>
          <cell r="J3157">
            <v>294.57</v>
          </cell>
          <cell r="K3157">
            <v>294.57</v>
          </cell>
          <cell r="L3157">
            <v>294.57</v>
          </cell>
        </row>
        <row r="3159">
          <cell r="A3159">
            <v>2201000068</v>
          </cell>
          <cell r="B3159" t="str">
            <v>SUMINISTRO Y COLOCACION DE TUBO TIPO ADS DE ALTA DENSIDAD DE 12" N-12 SANITARIO CON CAMPANA Y EMPAQUE, LUBRICANTE 1100LU ADS (4 LITROS); INCLUYE: ACARREO, MANIOBRA DE COLOCACION, CONEXIONES, NIVELADO, HERRAMIENTA MENOR Y MANO DE OBRA. INCLUYE TODO LO NECE</v>
          </cell>
          <cell r="C3159" t="str">
            <v>M</v>
          </cell>
          <cell r="D3159">
            <v>427.21</v>
          </cell>
          <cell r="E3159">
            <v>427.21</v>
          </cell>
          <cell r="F3159">
            <v>427.21</v>
          </cell>
          <cell r="G3159">
            <v>427.21</v>
          </cell>
          <cell r="H3159">
            <v>429.32</v>
          </cell>
          <cell r="I3159">
            <v>427.27</v>
          </cell>
          <cell r="J3159">
            <v>427.27</v>
          </cell>
          <cell r="K3159">
            <v>427.27</v>
          </cell>
          <cell r="L3159">
            <v>427.27</v>
          </cell>
        </row>
        <row r="3161">
          <cell r="A3161">
            <v>2201000069</v>
          </cell>
          <cell r="B3161" t="str">
            <v>SUMINISTRO Y COLOCACION DE TUBO TIPO ADS DE ALTA DENSIDAD DE 15" N-12 SANITARIO CON CAMPANA Y EMPAQUE, LUBRICANTE 1100LU ADS (4 LITROS); INCLUYE: ACARREO, MANIOBRA DE COLOCACION, CONEXIONES, NIVELADO, HERRAMIENTA MENOR Y MANO DE OBRA. INCLUYE TODO LO NECE</v>
          </cell>
          <cell r="C3161" t="str">
            <v>M</v>
          </cell>
          <cell r="D3161">
            <v>629.63</v>
          </cell>
          <cell r="E3161">
            <v>629.63</v>
          </cell>
          <cell r="F3161">
            <v>629.63</v>
          </cell>
          <cell r="G3161">
            <v>629.63</v>
          </cell>
          <cell r="H3161">
            <v>632.01</v>
          </cell>
          <cell r="I3161">
            <v>629.67999999999995</v>
          </cell>
          <cell r="J3161">
            <v>629.67999999999995</v>
          </cell>
          <cell r="K3161">
            <v>629.67999999999995</v>
          </cell>
          <cell r="L3161">
            <v>629.67999999999995</v>
          </cell>
        </row>
        <row r="3163">
          <cell r="A3163">
            <v>2201000150</v>
          </cell>
          <cell r="B3163" t="str">
            <v>SUMINISTRO Y COLOCACION DE TUBO TIPO ADS DE ALTA DENSIDAD DE 12" N-12 PLUVIAL SERIE 85  CON CAMPANA Y EMPAQUE, LUBRICANTE 1100LU ADS (4 LITROS); INCLUYE: ACARREO, MANIOBRA DE COLOCACION, CONEXIONES, NIVELADO, HERRAMIENTA MENOR Y MANO DE OBRA. INCLUYE TODO</v>
          </cell>
          <cell r="C3163" t="str">
            <v>ML</v>
          </cell>
          <cell r="D3163">
            <v>408.09</v>
          </cell>
          <cell r="E3163">
            <v>408.09</v>
          </cell>
          <cell r="F3163">
            <v>408.09</v>
          </cell>
          <cell r="G3163">
            <v>408.09</v>
          </cell>
          <cell r="H3163">
            <v>409.28</v>
          </cell>
          <cell r="I3163">
            <v>408.13</v>
          </cell>
          <cell r="J3163">
            <v>408.13</v>
          </cell>
          <cell r="K3163">
            <v>408.13</v>
          </cell>
          <cell r="L3163">
            <v>408.13</v>
          </cell>
        </row>
        <row r="3165">
          <cell r="A3165">
            <v>2201000160</v>
          </cell>
          <cell r="B3165" t="str">
            <v>SUMINISTRO Y COLOCACION DE TUBO TIPO ADS DE ALTA DENSIDAD DE 15" N-12 PLUVIAL SERIE 85  CON CAMPANA Y EMPAQUE, LUBRICANTE 1100LU ADS (4 LITROS); INCLUYE: ACARREO, MANIOBRA DE COLOCACION, CONEXIONES, NIVELADO, HERRAMIENTA MENOR Y MANO DE OBRA. INCLUYE TODO</v>
          </cell>
          <cell r="C3165" t="str">
            <v>ML</v>
          </cell>
          <cell r="D3165">
            <v>604.48</v>
          </cell>
          <cell r="E3165">
            <v>604.48</v>
          </cell>
          <cell r="F3165">
            <v>604.48</v>
          </cell>
          <cell r="G3165">
            <v>604.48</v>
          </cell>
          <cell r="H3165">
            <v>606.86</v>
          </cell>
          <cell r="I3165">
            <v>604.54</v>
          </cell>
          <cell r="J3165">
            <v>604.54</v>
          </cell>
          <cell r="K3165">
            <v>604.54</v>
          </cell>
          <cell r="L3165">
            <v>604.54</v>
          </cell>
        </row>
        <row r="3167">
          <cell r="A3167">
            <v>2201000170</v>
          </cell>
          <cell r="B3167" t="str">
            <v>SUMINISTRO Y COLOCACION DE TUBO TIPO ADS DE ALTA DENSIDAD DE 18" N-12 PLUVIAL SERIE 85  CON CAMPANA Y EMPAQUE, LUBRICANTE 1100LU ADS (4 LITROS); INCLUYE: ACARREO, MANIOBRA DE COLOCACION, CONEXIONES, NIVELADO, HERRAMIENTA MENOR Y MANO DE OBRA. INCLUYE TODO</v>
          </cell>
          <cell r="C3167" t="str">
            <v>ML</v>
          </cell>
          <cell r="D3167">
            <v>848.29</v>
          </cell>
          <cell r="E3167">
            <v>848.29</v>
          </cell>
          <cell r="F3167">
            <v>848.29</v>
          </cell>
          <cell r="G3167">
            <v>848.29</v>
          </cell>
          <cell r="H3167">
            <v>850.92</v>
          </cell>
          <cell r="I3167">
            <v>848.36</v>
          </cell>
          <cell r="J3167">
            <v>848.36</v>
          </cell>
          <cell r="K3167">
            <v>848.36</v>
          </cell>
          <cell r="L3167">
            <v>848.36</v>
          </cell>
        </row>
        <row r="3169">
          <cell r="A3169">
            <v>2201000180</v>
          </cell>
          <cell r="B3169" t="str">
            <v>SUMINISTRO Y COLOCACION DE TUBO TIPO ADS DE ALTA DENSIDAD DE 24" N-12 PLUVIAL SERIE 85  CON CAMPANA Y EMPAQUE, LUBRICANTE 1100LU ADS (4 LITROS); INCLUYE: ACARREO, MANIOBRA DE COLOCACION, CONEXIONES, NIVELADO, HERRAMIENTA MENOR Y MANO DE OBRA. INCLUYE TODO</v>
          </cell>
          <cell r="C3169" t="str">
            <v>ML</v>
          </cell>
          <cell r="D3169">
            <v>1477.82</v>
          </cell>
          <cell r="E3169">
            <v>1477.82</v>
          </cell>
          <cell r="F3169">
            <v>1477.82</v>
          </cell>
          <cell r="G3169">
            <v>1477.82</v>
          </cell>
          <cell r="H3169">
            <v>1481.87</v>
          </cell>
          <cell r="I3169">
            <v>1478.04</v>
          </cell>
          <cell r="J3169">
            <v>1478.04</v>
          </cell>
          <cell r="K3169">
            <v>1478.04</v>
          </cell>
          <cell r="L3169">
            <v>1478.04</v>
          </cell>
        </row>
        <row r="3171">
          <cell r="A3171">
            <v>2201000190</v>
          </cell>
          <cell r="B3171" t="str">
            <v>SUMINISTRO Y COLOCACION DE TUBO TIPO ADS DE ALTA DENSIDAD DE 30" N-12 PLUVIAL SERIE 85  CON CAMPANA Y EMPAQUE, LUBRICANTE 1100LU ADS (4 LITROS); INCLUYE: ACARREO, MANIOBRA DE COLOCACION, CONEXIONES, NIVELADO, HERRAMIENTA MENOR Y MANO DE OBRA. INCLUYE TODO</v>
          </cell>
          <cell r="C3171" t="str">
            <v>ML</v>
          </cell>
          <cell r="D3171">
            <v>2261.23</v>
          </cell>
          <cell r="E3171">
            <v>2261.23</v>
          </cell>
          <cell r="F3171">
            <v>2261.23</v>
          </cell>
          <cell r="G3171">
            <v>2261.23</v>
          </cell>
          <cell r="H3171">
            <v>2266.84</v>
          </cell>
          <cell r="I3171">
            <v>2261.5100000000002</v>
          </cell>
          <cell r="J3171">
            <v>2261.5100000000002</v>
          </cell>
          <cell r="K3171">
            <v>2261.5100000000002</v>
          </cell>
          <cell r="L3171">
            <v>2261.5100000000002</v>
          </cell>
        </row>
        <row r="3173">
          <cell r="A3173">
            <v>2201000200</v>
          </cell>
          <cell r="B3173" t="str">
            <v>SUMINISTRO Y COLOCACION DE TUBO TIPO ADS DE ALTA DENSIDAD DE 36" N-12 PLUVIAL SERIE 85  CON CAMPANA Y EMPAQUE, LUBRICANTE 1100LU ADS (4 LITROS); INCLUYE: ACARREO, MANIOBRA DE COLOCACION, CONEXIONES, NIVELADO, HERRAMIENTA MENOR Y MANO DE OBRA. INCLUYE TODO</v>
          </cell>
          <cell r="C3173" t="str">
            <v>ML</v>
          </cell>
          <cell r="D3173">
            <v>2964.88</v>
          </cell>
          <cell r="E3173">
            <v>2964.88</v>
          </cell>
          <cell r="F3173">
            <v>2964.88</v>
          </cell>
          <cell r="G3173">
            <v>2964.88</v>
          </cell>
          <cell r="H3173">
            <v>2970.56</v>
          </cell>
          <cell r="I3173">
            <v>2965.19</v>
          </cell>
          <cell r="J3173">
            <v>2965.19</v>
          </cell>
          <cell r="K3173">
            <v>2965.19</v>
          </cell>
          <cell r="L3173">
            <v>2965.19</v>
          </cell>
        </row>
        <row r="3175">
          <cell r="A3175">
            <v>2201000210</v>
          </cell>
          <cell r="B3175" t="str">
            <v>SUMINISTRO Y COLOCACION DE TUBO TIPO ADS DE ALTA DENSIDAD DE 42" N-12 PLUVIAL SERIE 85  CON CAMPANA Y EMPAQUE, LUBRICANTE 1100LU ADS (4 LITROS); INCLUYE: ACARREO, MANIOBRA DE COLOCACION, CONEXIONES, NIVELADO, HERRAMIENTA MENOR Y MANO DE OBRA. INCLUYE TODO</v>
          </cell>
          <cell r="C3175" t="str">
            <v>ML</v>
          </cell>
          <cell r="D3175">
            <v>4054.19</v>
          </cell>
          <cell r="E3175">
            <v>4054.19</v>
          </cell>
          <cell r="F3175">
            <v>4054.19</v>
          </cell>
          <cell r="G3175">
            <v>4054.19</v>
          </cell>
          <cell r="H3175">
            <v>4063.44</v>
          </cell>
          <cell r="I3175">
            <v>4054.64</v>
          </cell>
          <cell r="J3175">
            <v>4054.64</v>
          </cell>
          <cell r="K3175">
            <v>4054.64</v>
          </cell>
          <cell r="L3175">
            <v>4054.64</v>
          </cell>
        </row>
        <row r="3177">
          <cell r="A3177">
            <v>2201000220</v>
          </cell>
          <cell r="B3177" t="str">
            <v>SUMINISTRO Y COLOCACION DE TUBO TIPO ADS DE ALTA DENSIDAD DE 48" N-12 PLUVIAL SERIE 85  CON CAMPANA Y EMPAQUE, LUBRICANTE 1100LU ADS (4 LITROS); INCLUYE: ACARREO, MANIOBRA DE COLOCACION, CONEXIONES, NIVELADO, HERRAMIENTA MENOR Y MANO DE OBRA. INCLUYE TODO</v>
          </cell>
          <cell r="C3177" t="str">
            <v>ML</v>
          </cell>
          <cell r="D3177">
            <v>4840.9799999999996</v>
          </cell>
          <cell r="E3177">
            <v>4840.9799999999996</v>
          </cell>
          <cell r="F3177">
            <v>4840.9799999999996</v>
          </cell>
          <cell r="G3177">
            <v>4840.9799999999996</v>
          </cell>
          <cell r="H3177">
            <v>4852.03</v>
          </cell>
          <cell r="I3177">
            <v>4841.49</v>
          </cell>
          <cell r="J3177">
            <v>4841.49</v>
          </cell>
          <cell r="K3177">
            <v>4841.49</v>
          </cell>
          <cell r="L3177">
            <v>4841.49</v>
          </cell>
        </row>
        <row r="3179">
          <cell r="B3179" t="str">
            <v>Total  Tuberia de polietileno alta densidad</v>
          </cell>
        </row>
        <row r="3180">
          <cell r="A3180" t="str">
            <v>A30</v>
          </cell>
          <cell r="B3180" t="str">
            <v>Acarreos</v>
          </cell>
        </row>
        <row r="3181">
          <cell r="A3181" t="str">
            <v>A3009</v>
          </cell>
          <cell r="B3181" t="str">
            <v>ACARREOS</v>
          </cell>
        </row>
        <row r="3182">
          <cell r="A3182">
            <v>1108000011</v>
          </cell>
          <cell r="B3182" t="str">
            <v>ACARREO EN CARRETILLA DE TIERRA Y MATERIAL MIXTO PRODUCTO DE EXCAVACIONES Y/O DEMOLICIONES, INCLUYE: CARGA Y DESCARGA EN ESTACIONES DE 20 MTS, MEDIDO SUELTO. PRIMERA ESTACIÓN. INCLUYE TODO LO NECESARIO PARA SU CORRECTA EJECUCION.</v>
          </cell>
          <cell r="C3182" t="str">
            <v>M3</v>
          </cell>
          <cell r="D3182">
            <v>43.65</v>
          </cell>
          <cell r="E3182">
            <v>43.65</v>
          </cell>
          <cell r="F3182">
            <v>43.65</v>
          </cell>
          <cell r="G3182">
            <v>43.65</v>
          </cell>
          <cell r="H3182">
            <v>72.069999999999993</v>
          </cell>
          <cell r="I3182">
            <v>44.15</v>
          </cell>
          <cell r="J3182">
            <v>44.15</v>
          </cell>
          <cell r="K3182">
            <v>44.15</v>
          </cell>
          <cell r="L3182">
            <v>44.15</v>
          </cell>
        </row>
        <row r="3184">
          <cell r="A3184">
            <v>1108000022</v>
          </cell>
          <cell r="B3184" t="str">
            <v>ACARREO EN CARRETILLA DE TIERRA Y MATERIAL MIXTO PRODUCTO DE EXCAVACIONES Y/O DEMOLICIONES, INCLUYE: CARGA Y DESCARGA EN ESTACIONES DE 20 MTS, MEDIDO SUELTO, ESTACIONES SUBSECUENTES A 20 MTS. INCLUYE TODO LO NECESARIO PARA SU CORRECTA EJECUCION.</v>
          </cell>
          <cell r="C3184" t="str">
            <v>M3-EST</v>
          </cell>
          <cell r="D3184">
            <v>26.19</v>
          </cell>
          <cell r="E3184">
            <v>26.19</v>
          </cell>
          <cell r="F3184">
            <v>26.19</v>
          </cell>
          <cell r="G3184">
            <v>26.19</v>
          </cell>
          <cell r="H3184">
            <v>43.23</v>
          </cell>
          <cell r="I3184">
            <v>26.49</v>
          </cell>
          <cell r="J3184">
            <v>26.49</v>
          </cell>
          <cell r="K3184">
            <v>26.49</v>
          </cell>
          <cell r="L3184">
            <v>26.49</v>
          </cell>
        </row>
        <row r="3186">
          <cell r="A3186">
            <v>1108000023</v>
          </cell>
          <cell r="B3186" t="str">
            <v>ACARREO EN CARRETA TIRADA POR BESTIAS, DE MATERIALES PARA CONSTRUCCIÓN Y ACCESORIOS VARIOS. APLICABLE EXCLUSIVAMENTE EN LOS LUGARES EN QUE LAS CONDICIONES DEL TERRENO NO PERMITEN OTRO MEDIO DE TRANSPORTE, INCLUYE: CARGA Y DESCARGA, DISTANCIA MÁXIMA DE ACA</v>
          </cell>
          <cell r="C3186" t="str">
            <v>TON</v>
          </cell>
          <cell r="D3186">
            <v>778.52</v>
          </cell>
          <cell r="E3186">
            <v>778.52</v>
          </cell>
          <cell r="F3186">
            <v>778.52</v>
          </cell>
          <cell r="G3186">
            <v>778.52</v>
          </cell>
          <cell r="H3186">
            <v>835.31</v>
          </cell>
          <cell r="I3186">
            <v>779.51</v>
          </cell>
          <cell r="J3186">
            <v>779.51</v>
          </cell>
          <cell r="K3186">
            <v>779.51</v>
          </cell>
          <cell r="L3186">
            <v>779.51</v>
          </cell>
        </row>
        <row r="3188">
          <cell r="A3188">
            <v>1108000024</v>
          </cell>
          <cell r="B3188" t="str">
            <v>ACARREO EN CARRETA TIRADA POR BESTIAS, DE MATERIALES PARA CONSTRUCCIÓN Y ACCESORIOS VARIOS. APLICABLE EXCLUSIVAMENTE EN LOS LUGARES EN QUE LAS CONDICIONES DEL TERRENO NO PERMITEN OTRO MEDIO DE TRANSPORTE, INCLUYE: CARGA Y DESCARGA,   KM SUBSECUENTE. CON A</v>
          </cell>
          <cell r="C3188" t="str">
            <v>TKM</v>
          </cell>
          <cell r="D3188">
            <v>230.4</v>
          </cell>
          <cell r="E3188">
            <v>230.4</v>
          </cell>
          <cell r="F3188">
            <v>230.4</v>
          </cell>
          <cell r="G3188">
            <v>230.4</v>
          </cell>
          <cell r="H3188">
            <v>230.4</v>
          </cell>
          <cell r="I3188">
            <v>230.4</v>
          </cell>
          <cell r="J3188">
            <v>230.4</v>
          </cell>
          <cell r="K3188">
            <v>230.4</v>
          </cell>
          <cell r="L3188">
            <v>230.4</v>
          </cell>
        </row>
        <row r="3190">
          <cell r="A3190">
            <v>1108000031</v>
          </cell>
          <cell r="B3190" t="str">
            <v>ACARREOS EN CAMIÓN CON CARGA MANUAL DE TIERRA Y MATERIAL MIXTO, PRODUCTO DE LAS EXCAVACIONES QUE NO SEAN ROCA, MEDIDO SUELTO. PRIMER KILÓMETRO PAVIMENTO. INCLUYE TODO LO NECESARIO PARA SU CORRECTA EJECUCION.</v>
          </cell>
          <cell r="C3190" t="str">
            <v>M3</v>
          </cell>
          <cell r="D3190">
            <v>118.49</v>
          </cell>
          <cell r="E3190">
            <v>118.49</v>
          </cell>
          <cell r="F3190">
            <v>118.49</v>
          </cell>
          <cell r="G3190">
            <v>118.49</v>
          </cell>
          <cell r="H3190">
            <v>146.88999999999999</v>
          </cell>
          <cell r="I3190">
            <v>118.97</v>
          </cell>
          <cell r="J3190">
            <v>118.97</v>
          </cell>
          <cell r="K3190">
            <v>118.97</v>
          </cell>
          <cell r="L3190">
            <v>118.97</v>
          </cell>
        </row>
        <row r="3192">
          <cell r="A3192">
            <v>1108000032</v>
          </cell>
          <cell r="B3192" t="str">
            <v>ACARREOS EN CAMIÓN DE TIERRA Y MATERIAL MIXTO, PRODUCTO DE LAS EXCAVACIONES, ROCA SUELTA, CARPETAS, EMPEDRADOS, DEMOLICIONES DE MAMPOSTERIA, DEMOLICIONES DE CONCRETO, TALA DE ARBOLES. MEDIDO SUELTO. KM 2 AL KM 20 EN PAVIMENTO INCLUYE TODO LO NECESARIO PAR</v>
          </cell>
          <cell r="C3192" t="str">
            <v>M3-Km</v>
          </cell>
          <cell r="D3192">
            <v>6.25</v>
          </cell>
          <cell r="E3192">
            <v>6.25</v>
          </cell>
          <cell r="F3192">
            <v>6.25</v>
          </cell>
          <cell r="G3192">
            <v>6.25</v>
          </cell>
          <cell r="H3192">
            <v>6.25</v>
          </cell>
          <cell r="I3192">
            <v>6.25</v>
          </cell>
          <cell r="J3192">
            <v>6.25</v>
          </cell>
          <cell r="K3192">
            <v>6.25</v>
          </cell>
          <cell r="L3192">
            <v>6.25</v>
          </cell>
        </row>
        <row r="3194">
          <cell r="A3194">
            <v>1108000033</v>
          </cell>
          <cell r="B3194" t="str">
            <v>ACARREOS EN CAMIÓN DE TIERRA Y MATERIAL MIXTO, PRODUCTO DE LAS EXCAVACIONES, ROCA SUELTA, CARPETAS, EMPEDRADOS, DEMOLICIONES DE MAMPOSTERIA, DEMOLICIONES DE CONCRETO, TALA DE ARBOLES. MEDIDO SUELTO. KM 21 EN ADELANTE EN PAVIMENTO INCLUYE TODO LO NECESARIO</v>
          </cell>
          <cell r="C3194" t="str">
            <v>M3-Km</v>
          </cell>
          <cell r="D3194">
            <v>5.79</v>
          </cell>
          <cell r="E3194">
            <v>5.79</v>
          </cell>
          <cell r="F3194">
            <v>5.79</v>
          </cell>
          <cell r="G3194">
            <v>5.79</v>
          </cell>
          <cell r="H3194">
            <v>5.79</v>
          </cell>
          <cell r="I3194">
            <v>5.79</v>
          </cell>
          <cell r="J3194">
            <v>5.79</v>
          </cell>
          <cell r="K3194">
            <v>5.79</v>
          </cell>
          <cell r="L3194">
            <v>5.79</v>
          </cell>
        </row>
        <row r="3196">
          <cell r="A3196">
            <v>1108000035</v>
          </cell>
          <cell r="B3196" t="str">
            <v>ACARREOS EN CAMIÓN CON CARGA MANUAL DE TIERRA Y MATERIAL MIXTO, PRODUCTO DE LAS EXCAVACIONES QUE NO SEAN ROCA, MEDIDO SUELTO. 1er KM EN REVESTIMIENTO, TERRACERIA Y BRECHA. INCLUYE TODO LO NECESARIO PARA SU CORRECTA EJECUCION.</v>
          </cell>
          <cell r="C3196" t="str">
            <v>M3</v>
          </cell>
          <cell r="D3196">
            <v>119.81</v>
          </cell>
          <cell r="E3196">
            <v>119.81</v>
          </cell>
          <cell r="F3196">
            <v>119.81</v>
          </cell>
          <cell r="G3196">
            <v>119.81</v>
          </cell>
          <cell r="H3196">
            <v>148.21</v>
          </cell>
          <cell r="I3196">
            <v>120.29</v>
          </cell>
          <cell r="J3196">
            <v>120.29</v>
          </cell>
          <cell r="K3196">
            <v>120.29</v>
          </cell>
          <cell r="L3196">
            <v>120.29</v>
          </cell>
        </row>
        <row r="3198">
          <cell r="A3198">
            <v>1108000036</v>
          </cell>
          <cell r="B3198" t="str">
            <v>ACARREOS EN CAMIÓN DE TIERRA Y MATERIAL MIXTO, PRODUCTO DE LAS EXCAVACIONES, ROCA SUELTA, CARPETAS, EMPEDRADOS, DEMOLICIONES DE MAMPOSTERIA, DEMOLICIONES DE CONCRETO, TALA DE ARBOLES. MEDIDO SUELTO. KM 2 AL KM 20 EN REVESTIMIENTO. INCLUYE TODO LO NECESARI</v>
          </cell>
          <cell r="C3198" t="str">
            <v>M3-Km</v>
          </cell>
          <cell r="D3198">
            <v>7.75</v>
          </cell>
          <cell r="E3198">
            <v>7.75</v>
          </cell>
          <cell r="F3198">
            <v>7.75</v>
          </cell>
          <cell r="G3198">
            <v>7.75</v>
          </cell>
          <cell r="H3198">
            <v>7.75</v>
          </cell>
          <cell r="I3198">
            <v>7.75</v>
          </cell>
          <cell r="J3198">
            <v>7.75</v>
          </cell>
          <cell r="K3198">
            <v>7.75</v>
          </cell>
          <cell r="L3198">
            <v>7.75</v>
          </cell>
        </row>
        <row r="3200">
          <cell r="A3200">
            <v>1108000037</v>
          </cell>
          <cell r="B3200" t="str">
            <v>ACARREOS EN CAMIÓN DE TIERRA Y MATERIAL MIXTO, PRODUCTO DE LAS EXCAVACIONES, ROCA SUELTA, CARPETAS, EMPEDRADOS, DEMOLICIONES DE MAMPOSTERIA, DEMOLICIONES DE CONCRETO, TALA DE ARBOLES. MEDIDO SUELTO. KM 21 EN ADELANTE EN REVESTIMIENTO, TERRACERIA Y BRECHA.</v>
          </cell>
          <cell r="C3200" t="str">
            <v>M3-Km</v>
          </cell>
          <cell r="D3200">
            <v>7.46</v>
          </cell>
          <cell r="E3200">
            <v>7.46</v>
          </cell>
          <cell r="F3200">
            <v>7.46</v>
          </cell>
          <cell r="G3200">
            <v>7.46</v>
          </cell>
          <cell r="H3200">
            <v>7.46</v>
          </cell>
          <cell r="I3200">
            <v>7.46</v>
          </cell>
          <cell r="J3200">
            <v>7.46</v>
          </cell>
          <cell r="K3200">
            <v>7.46</v>
          </cell>
          <cell r="L3200">
            <v>7.46</v>
          </cell>
        </row>
        <row r="3202">
          <cell r="A3202">
            <v>1108000061</v>
          </cell>
          <cell r="B3202" t="str">
            <v>ACARREOS EN CAMIÓN CON CARGA MANUAL, DEL PRODUCTO DE LAS DEMOLICIONES DE MAMPOSTERÍA, ROCA SUELTA, CARPETAS, EMPEDRADOS Y SIMILARES. MEDIDO SUELTO PRIMER KILÓMETRO PAVIMENTO INCLUYE TODO LO NECESARIO PARA SU CORRECTA EJECUCION.</v>
          </cell>
          <cell r="C3202" t="str">
            <v>M3</v>
          </cell>
          <cell r="D3202">
            <v>140.32</v>
          </cell>
          <cell r="E3202">
            <v>140.32</v>
          </cell>
          <cell r="F3202">
            <v>140.32</v>
          </cell>
          <cell r="G3202">
            <v>140.32</v>
          </cell>
          <cell r="H3202">
            <v>182.92</v>
          </cell>
          <cell r="I3202">
            <v>141.07</v>
          </cell>
          <cell r="J3202">
            <v>141.07</v>
          </cell>
          <cell r="K3202">
            <v>141.07</v>
          </cell>
          <cell r="L3202">
            <v>141.07</v>
          </cell>
        </row>
        <row r="3204">
          <cell r="A3204">
            <v>1108000081</v>
          </cell>
          <cell r="B3204" t="str">
            <v>ACARREOS EN CAMIÓN CON CARGA MANUAL, DEL PRODUCTO DE LAS DEMOLICIONES DE MAMPOSTERÍA, ROCA SUELTA, CARPETAS, EMPEDRADOS Y SIMILARES. MEDIDO SUELTO 1er KM EN REVESTIMIENTO, TERRACERIAS Y BRECHAS INCLUYE TODO LO NECESARIO PARA SU CORRECTA EJECUCION.</v>
          </cell>
          <cell r="C3204" t="str">
            <v>M3-Km</v>
          </cell>
          <cell r="D3204">
            <v>128.53</v>
          </cell>
          <cell r="E3204">
            <v>128.53</v>
          </cell>
          <cell r="F3204">
            <v>128.53</v>
          </cell>
          <cell r="G3204">
            <v>128.53</v>
          </cell>
          <cell r="H3204">
            <v>162.62</v>
          </cell>
          <cell r="I3204">
            <v>129.13999999999999</v>
          </cell>
          <cell r="J3204">
            <v>129.13999999999999</v>
          </cell>
          <cell r="K3204">
            <v>129.13999999999999</v>
          </cell>
          <cell r="L3204">
            <v>129.13999999999999</v>
          </cell>
        </row>
        <row r="3206">
          <cell r="A3206">
            <v>1108000111</v>
          </cell>
          <cell r="B3206" t="str">
            <v>ACARREOS EN CAMIÓN CON CARGA MANUAL, DEL PRODUCTO DE LAS DEMOLICIONES DE ELEMENTOS DE CONCRETO. MEDIDO SUELTO. PRIMER KILÓMETRO PAVIMENTO INCLUYE TODO LO NECESARIO PARA SU CORRECTA EJECUCION.</v>
          </cell>
          <cell r="C3206" t="str">
            <v>M3</v>
          </cell>
          <cell r="D3206">
            <v>127.22</v>
          </cell>
          <cell r="E3206">
            <v>127.22</v>
          </cell>
          <cell r="F3206">
            <v>127.22</v>
          </cell>
          <cell r="G3206">
            <v>127.22</v>
          </cell>
          <cell r="H3206">
            <v>161.31</v>
          </cell>
          <cell r="I3206">
            <v>127.82</v>
          </cell>
          <cell r="J3206">
            <v>127.82</v>
          </cell>
          <cell r="K3206">
            <v>127.82</v>
          </cell>
          <cell r="L3206">
            <v>127.82</v>
          </cell>
        </row>
        <row r="3208">
          <cell r="A3208">
            <v>1108000131</v>
          </cell>
          <cell r="B3208" t="str">
            <v>ACARREOS EN CAMIÓN CON CARGA MANUAL, DEL PRODUCTO DE LAS DEMOLICIONES DE ELEMENTOS DE CONCRETO. MEDIDO SUELTO. 1er KM. REVESTIMIENTO, TERRACERIA Y BRECHAS INCLUYE TODO LO NECESARIO PARA SU CORRECTA EJECUCION.</v>
          </cell>
          <cell r="C3208" t="str">
            <v>M3-Km</v>
          </cell>
          <cell r="D3208">
            <v>128.53</v>
          </cell>
          <cell r="E3208">
            <v>128.53</v>
          </cell>
          <cell r="F3208">
            <v>128.53</v>
          </cell>
          <cell r="G3208">
            <v>128.53</v>
          </cell>
          <cell r="H3208">
            <v>162.62</v>
          </cell>
          <cell r="I3208">
            <v>129.13999999999999</v>
          </cell>
          <cell r="J3208">
            <v>129.13999999999999</v>
          </cell>
          <cell r="K3208">
            <v>129.13999999999999</v>
          </cell>
          <cell r="L3208">
            <v>129.13999999999999</v>
          </cell>
        </row>
        <row r="3210">
          <cell r="A3210">
            <v>1108000161</v>
          </cell>
          <cell r="B3210" t="str">
            <v>ACARREOS EN CAMIÓN CON CARGA MANUAL, DEL PRODUCTO DE TALAS DE ÁRBOLES Y EXTRACCIÓN DE TOCONES, MEDIDO SUELTO, 1er KM EN PAVIMENTO. INCLUYE TODO LO NECESARIO PARA SU CORRECTA EJECUCION.</v>
          </cell>
          <cell r="C3210" t="str">
            <v>M3</v>
          </cell>
          <cell r="D3210">
            <v>103.8</v>
          </cell>
          <cell r="E3210">
            <v>103.8</v>
          </cell>
          <cell r="F3210">
            <v>103.8</v>
          </cell>
          <cell r="G3210">
            <v>103.8</v>
          </cell>
          <cell r="H3210">
            <v>128.15</v>
          </cell>
          <cell r="I3210">
            <v>104.24</v>
          </cell>
          <cell r="J3210">
            <v>104.24</v>
          </cell>
          <cell r="K3210">
            <v>104.24</v>
          </cell>
          <cell r="L3210">
            <v>104.24</v>
          </cell>
        </row>
        <row r="3212">
          <cell r="A3212">
            <v>1108000181</v>
          </cell>
          <cell r="B3212" t="str">
            <v>ACARREOS EN CAMIÓN CON CARGA MANUAL, DEL PRODUCTO DE LA TALA DE ÁRBOLES Y EXTRACCIÓN DE TOCONES. MEDIDO SUELTO, 1er KM. REVESTIMIENTO, TERRACERIAS Y BRECHAS. INCLUYE TODO LO NECESARIO PARA SU CORRECTA EJECUCION.</v>
          </cell>
          <cell r="C3212" t="str">
            <v>M3-Km</v>
          </cell>
          <cell r="D3212">
            <v>120.1</v>
          </cell>
          <cell r="E3212">
            <v>120.1</v>
          </cell>
          <cell r="F3212">
            <v>120.1</v>
          </cell>
          <cell r="G3212">
            <v>120.1</v>
          </cell>
          <cell r="H3212">
            <v>154.18</v>
          </cell>
          <cell r="I3212">
            <v>120.7</v>
          </cell>
          <cell r="J3212">
            <v>120.7</v>
          </cell>
          <cell r="K3212">
            <v>120.7</v>
          </cell>
          <cell r="L3212">
            <v>120.7</v>
          </cell>
        </row>
        <row r="3214">
          <cell r="A3214">
            <v>1108000201</v>
          </cell>
          <cell r="B3214" t="str">
            <v>ACARREOS EN CAMIÓN DE REDILAS DE 10-12 TONELADAS DE CAPACIDAD, DE MATERIALES PARA CONSTRUCCIÓN Y ACCESORIOS VARIOS, CUANDO EXISTA DIFICULTAD PARA ENTREGA DIRECTA POR EL PROVEEDOR O NO SE DISPONGA DEL PRODUCTO EN LA LOCALIDAD Y SIEMPRE QUE SEA AUTORIZADO P</v>
          </cell>
          <cell r="C3214" t="str">
            <v>TON</v>
          </cell>
          <cell r="D3214">
            <v>183.34</v>
          </cell>
          <cell r="E3214">
            <v>183.34</v>
          </cell>
          <cell r="F3214">
            <v>183.34</v>
          </cell>
          <cell r="G3214">
            <v>183.34</v>
          </cell>
          <cell r="H3214">
            <v>243.51</v>
          </cell>
          <cell r="I3214">
            <v>184.4</v>
          </cell>
          <cell r="J3214">
            <v>184.4</v>
          </cell>
          <cell r="K3214">
            <v>184.4</v>
          </cell>
          <cell r="L3214">
            <v>184.4</v>
          </cell>
        </row>
        <row r="3216">
          <cell r="A3216">
            <v>1108000211</v>
          </cell>
          <cell r="B3216" t="str">
            <v>ACARREOS EN CAMIÓN DE REDILAS DE 10-12 TONELADAS DE CAPACIDAD, DE MATERIALES PARA CONSTRUCCIÓN Y ACCESORIOS VARIOS, CUANDO EXISTA DIFICULTAD PARA ENTREGA DIRECTA POR EL PROVEEDOR O NO SE DISPONGA DEL PRODUCTO EN LA LOCALIDAD Y SIEMPRE QUE SEA AUTORIZADO P</v>
          </cell>
          <cell r="C3216" t="str">
            <v>TKM</v>
          </cell>
          <cell r="D3216">
            <v>7.15</v>
          </cell>
          <cell r="E3216">
            <v>7.15</v>
          </cell>
          <cell r="F3216">
            <v>7.15</v>
          </cell>
          <cell r="G3216">
            <v>7.15</v>
          </cell>
          <cell r="H3216">
            <v>7.16</v>
          </cell>
          <cell r="I3216">
            <v>7.16</v>
          </cell>
          <cell r="J3216">
            <v>7.16</v>
          </cell>
          <cell r="K3216">
            <v>7.16</v>
          </cell>
          <cell r="L3216">
            <v>7.16</v>
          </cell>
        </row>
        <row r="3218">
          <cell r="A3218">
            <v>1108000221</v>
          </cell>
          <cell r="B3218" t="str">
            <v>ACARREOS EN CAMIÓN DE REDILAS DE 10-12 TONELADAS DE CAPACIDAD, DE MATERIALES PARA CONSTRUCCIÓN Y ACCESORIOS VARIOS, CUANDO EXISTA DIFICULTAD PARA ENTREGA DIRECTA POR EL PROVEEDOR O NO SE DISPONGA DEL PRODUCTO EN LA LOCALIDAD Y SIEMPRE QUE SEA AUTORIZADO P</v>
          </cell>
          <cell r="C3218" t="str">
            <v>TKM</v>
          </cell>
          <cell r="D3218">
            <v>193.5</v>
          </cell>
          <cell r="E3218">
            <v>193.5</v>
          </cell>
          <cell r="F3218">
            <v>193.5</v>
          </cell>
          <cell r="G3218">
            <v>193.5</v>
          </cell>
          <cell r="H3218">
            <v>259.67</v>
          </cell>
          <cell r="I3218">
            <v>194.64</v>
          </cell>
          <cell r="J3218">
            <v>194.64</v>
          </cell>
          <cell r="K3218">
            <v>194.64</v>
          </cell>
          <cell r="L3218">
            <v>194.64</v>
          </cell>
        </row>
        <row r="3220">
          <cell r="A3220">
            <v>1108000231</v>
          </cell>
          <cell r="B3220" t="str">
            <v>ACARREOS EN CAMIÓN DE REDILAS DE 10-12 TONELADAS DE CAPACIDAD, DE MATERIALES PARA CONSTRUCCIÓN Y ACCESORIOS VARIOS, CUANDO EXISTA DIFICULTAD PARA ENTREGA DIRECTA POR EL PROVEEDOR O NO SE DISPONGA DEL PRODUCTO EN LA LOCALIDAD Y SIEMPRE QUE SEA AUTORIZADO P</v>
          </cell>
          <cell r="C3220" t="str">
            <v>TKM</v>
          </cell>
          <cell r="D3220">
            <v>7.15</v>
          </cell>
          <cell r="E3220">
            <v>7.15</v>
          </cell>
          <cell r="F3220">
            <v>7.15</v>
          </cell>
          <cell r="G3220">
            <v>7.15</v>
          </cell>
          <cell r="H3220">
            <v>7.16</v>
          </cell>
          <cell r="I3220">
            <v>7.16</v>
          </cell>
          <cell r="J3220">
            <v>7.16</v>
          </cell>
          <cell r="K3220">
            <v>7.16</v>
          </cell>
          <cell r="L3220">
            <v>7.16</v>
          </cell>
        </row>
        <row r="3222">
          <cell r="A3222">
            <v>1108000241</v>
          </cell>
          <cell r="B3222" t="str">
            <v xml:space="preserve">ACARREOS EN CAMIÓN DE REDILAS DE 10 TONELADAS DE CAPACIDAD, DE MATERIALES PARA CONSTRUCCIÓN Y ACCESORIOS VARIOS, CUANDO EXISTA DIFICULTAD PARA ENTREGA DIRECTA POR EL PROVEEDOR O NO SE DISPONGA DEL PRODUCTO EN LA LOCALIDAD Y SIEMPRE QUE SEA AUTORIZADO POR </v>
          </cell>
          <cell r="C3222" t="str">
            <v>TKM</v>
          </cell>
          <cell r="D3222">
            <v>8.9499999999999993</v>
          </cell>
          <cell r="E3222">
            <v>8.9499999999999993</v>
          </cell>
          <cell r="F3222">
            <v>8.9499999999999993</v>
          </cell>
          <cell r="G3222">
            <v>8.9499999999999993</v>
          </cell>
          <cell r="H3222">
            <v>8.9600000000000009</v>
          </cell>
          <cell r="I3222">
            <v>8.9600000000000009</v>
          </cell>
          <cell r="J3222">
            <v>8.9600000000000009</v>
          </cell>
          <cell r="K3222">
            <v>8.9600000000000009</v>
          </cell>
          <cell r="L3222">
            <v>8.9600000000000009</v>
          </cell>
        </row>
        <row r="3224">
          <cell r="A3224">
            <v>1108000281</v>
          </cell>
          <cell r="B3224" t="str">
            <v>ACARREOS EN CAMIÓN CON CARGA MECÁNICA, DEL PRODUCTO DE LAS DEMOLICIONES DE ELEMENTOS DE CONCRETO. MEDIDO SUELTO. PRIMER KILÓMETRO EN PAVIMENTO INCLUYE TODO LO NECESARIO PARA SU CORRECTA EJECUCION.</v>
          </cell>
          <cell r="C3224" t="str">
            <v>M3</v>
          </cell>
          <cell r="D3224">
            <v>26.28</v>
          </cell>
          <cell r="E3224">
            <v>26.28</v>
          </cell>
          <cell r="F3224">
            <v>26.28</v>
          </cell>
          <cell r="G3224">
            <v>26.28</v>
          </cell>
          <cell r="H3224">
            <v>26.38</v>
          </cell>
          <cell r="I3224">
            <v>26.32</v>
          </cell>
          <cell r="J3224">
            <v>26.32</v>
          </cell>
          <cell r="K3224">
            <v>26.32</v>
          </cell>
          <cell r="L3224">
            <v>26.32</v>
          </cell>
        </row>
        <row r="3226">
          <cell r="A3226">
            <v>1108000301</v>
          </cell>
          <cell r="B3226" t="str">
            <v>ACARREOS EN CAMIÓN CON CARGA MECÁNICA DE MATERIALES PETREOS,  MATERIALES PRODUCTO DE LAS EXCAVACIONES  O DEMOLICIONES  DE ELEMENTOS DE CONCRETO MEDIDO SUELTO. 1er KM EN REVESTIMIENTO, TERRACERIAS Y BRECHA. INCLUYE TODO LO NECESARIO PARA SU CORRECTA EJECUC</v>
          </cell>
          <cell r="C3226" t="str">
            <v>M3-Km</v>
          </cell>
          <cell r="D3226">
            <v>27.6</v>
          </cell>
          <cell r="E3226">
            <v>27.6</v>
          </cell>
          <cell r="F3226">
            <v>27.6</v>
          </cell>
          <cell r="G3226">
            <v>27.6</v>
          </cell>
          <cell r="H3226">
            <v>27.69</v>
          </cell>
          <cell r="I3226">
            <v>27.63</v>
          </cell>
          <cell r="J3226">
            <v>27.63</v>
          </cell>
          <cell r="K3226">
            <v>27.63</v>
          </cell>
          <cell r="L3226">
            <v>27.63</v>
          </cell>
        </row>
        <row r="3228">
          <cell r="A3228">
            <v>1108000331</v>
          </cell>
          <cell r="B3228" t="str">
            <v>ACARREOS EN CAMIÓN CON CARGA MECÁNICA, DE MATERIALES PRODUCTO DE LA DEMOLICIÓN DE MAMPOSTERÍA, ROCA SUELTA, CARPETAS, EMPEDRADOS Y SIMILARES. MEDIDO SUELTO. 1er KM. EN PAVIMENTO INCLUYE TODO LO NECESARIO PARA SU CORRECTA EJECUCION.</v>
          </cell>
          <cell r="C3228" t="str">
            <v>M3</v>
          </cell>
          <cell r="D3228">
            <v>26.28</v>
          </cell>
          <cell r="E3228">
            <v>26.28</v>
          </cell>
          <cell r="F3228">
            <v>26.28</v>
          </cell>
          <cell r="G3228">
            <v>26.28</v>
          </cell>
          <cell r="H3228">
            <v>26.38</v>
          </cell>
          <cell r="I3228">
            <v>26.32</v>
          </cell>
          <cell r="J3228">
            <v>26.32</v>
          </cell>
          <cell r="K3228">
            <v>26.32</v>
          </cell>
          <cell r="L3228">
            <v>26.32</v>
          </cell>
        </row>
        <row r="3230">
          <cell r="A3230">
            <v>1108000351</v>
          </cell>
          <cell r="B3230" t="str">
            <v>ACARREOS EN CAMIÓN CON CARGA MECÁNICA, DE MATERIALES PRODUCTO DE LA DEMOLICIÓN DE MAMPOSTERÍA, ROCA SUELTA, CARPETAS, EMPEDRADOS Y SIMILARES. MEDIDO SUELTO. 1er. KM. REVESTIMIENTO, TERRACERIAS Y BRECHA INCLUYE TODO LO NECESARIO PARA SU CORRECTA EJECUCION.</v>
          </cell>
          <cell r="C3230" t="str">
            <v>M3-Km</v>
          </cell>
          <cell r="D3230">
            <v>27.6</v>
          </cell>
          <cell r="E3230">
            <v>27.6</v>
          </cell>
          <cell r="F3230">
            <v>27.6</v>
          </cell>
          <cell r="G3230">
            <v>27.6</v>
          </cell>
          <cell r="H3230">
            <v>27.69</v>
          </cell>
          <cell r="I3230">
            <v>27.63</v>
          </cell>
          <cell r="J3230">
            <v>27.63</v>
          </cell>
          <cell r="K3230">
            <v>27.63</v>
          </cell>
          <cell r="L3230">
            <v>27.63</v>
          </cell>
        </row>
        <row r="3232">
          <cell r="A3232">
            <v>1108000431</v>
          </cell>
          <cell r="B3232" t="str">
            <v>ACARREOS EN CAMIÓN CON CARGA MECÁNICA, DEL PRODUCTO DE LA TALA DE ÁRBOLES Y EXTRACCIÓN DE TOCONES. MEDIDO SUELTO. PRIMER KILÓMETRO EN PAVIMENTO INCLUYE TODO LO NECESARIO PARA SU CORRECTA EJECUCION.</v>
          </cell>
          <cell r="C3232" t="str">
            <v>M3</v>
          </cell>
          <cell r="D3232">
            <v>26.28</v>
          </cell>
          <cell r="E3232">
            <v>26.28</v>
          </cell>
          <cell r="F3232">
            <v>26.28</v>
          </cell>
          <cell r="G3232">
            <v>26.28</v>
          </cell>
          <cell r="H3232">
            <v>26.38</v>
          </cell>
          <cell r="I3232">
            <v>26.32</v>
          </cell>
          <cell r="J3232">
            <v>26.32</v>
          </cell>
          <cell r="K3232">
            <v>26.32</v>
          </cell>
          <cell r="L3232">
            <v>26.32</v>
          </cell>
        </row>
        <row r="3234">
          <cell r="A3234">
            <v>1108000451</v>
          </cell>
          <cell r="B3234" t="str">
            <v>ACARREOS EN CAMIÓN CON CARGA MECÁNICA, DEL PRODUCTO DE LA TALA DE ÁRBOLES Y EXTRACCIÓN DE TOCONES. MEDIDO SUELTO. 1er. KM EN REVESTIMIENTO, TERRACERIA Y BRECHA. INCLUYE TODO LO NECESARIO PARA SU CORRECTA EJECUCION.</v>
          </cell>
          <cell r="C3234" t="str">
            <v>M3-Km</v>
          </cell>
          <cell r="D3234">
            <v>27.6</v>
          </cell>
          <cell r="E3234">
            <v>27.6</v>
          </cell>
          <cell r="F3234">
            <v>27.6</v>
          </cell>
          <cell r="G3234">
            <v>27.6</v>
          </cell>
          <cell r="H3234">
            <v>27.69</v>
          </cell>
          <cell r="I3234">
            <v>27.63</v>
          </cell>
          <cell r="J3234">
            <v>27.63</v>
          </cell>
          <cell r="K3234">
            <v>27.63</v>
          </cell>
          <cell r="L3234">
            <v>27.63</v>
          </cell>
        </row>
        <row r="3236">
          <cell r="A3236">
            <v>1108000481</v>
          </cell>
          <cell r="B3236" t="str">
            <v>ACARREO DE AGUA EN PIPA DE 8000 LTS. DE CAPACIDAD; INCLUYE: BOMBA AUTOCEBANTE DE 4", PRIMER KILÓMETRO EN PAVIMENTO INCLUYE TODO LO NECESARIO PARA SU CORRECTA EJECUCION.</v>
          </cell>
          <cell r="C3236" t="str">
            <v>M3</v>
          </cell>
          <cell r="D3236">
            <v>38.89</v>
          </cell>
          <cell r="E3236">
            <v>38.89</v>
          </cell>
          <cell r="F3236">
            <v>38.89</v>
          </cell>
          <cell r="G3236">
            <v>38.89</v>
          </cell>
          <cell r="H3236">
            <v>39.130000000000003</v>
          </cell>
          <cell r="I3236">
            <v>39</v>
          </cell>
          <cell r="J3236">
            <v>39</v>
          </cell>
          <cell r="K3236">
            <v>39</v>
          </cell>
          <cell r="L3236">
            <v>39</v>
          </cell>
        </row>
        <row r="3238">
          <cell r="A3238">
            <v>1108000491</v>
          </cell>
          <cell r="B3238" t="str">
            <v>ACARREO DE AGUA EN PIPA DE 8000 LTS. DE CAPACIDAD. KM 2 EN ADELANTE EN PAVIMENTO INCLUYE TODO LO NECESARIO PARA SU CORRECTA EJECUCION.</v>
          </cell>
          <cell r="C3238" t="str">
            <v>M3-Km</v>
          </cell>
          <cell r="D3238">
            <v>3.52</v>
          </cell>
          <cell r="E3238">
            <v>3.52</v>
          </cell>
          <cell r="F3238">
            <v>3.52</v>
          </cell>
          <cell r="G3238">
            <v>3.52</v>
          </cell>
          <cell r="H3238">
            <v>3.52</v>
          </cell>
          <cell r="I3238">
            <v>3.54</v>
          </cell>
          <cell r="J3238">
            <v>3.54</v>
          </cell>
          <cell r="K3238">
            <v>3.54</v>
          </cell>
          <cell r="L3238">
            <v>3.54</v>
          </cell>
        </row>
        <row r="3240">
          <cell r="A3240">
            <v>1108000501</v>
          </cell>
          <cell r="B3240" t="str">
            <v>ACARREO DE AGUA EN PIPA DE 8000 LTS. DE CAPACIDAD. 1er. KM. SOBRE REVESTIMIENTO, TERRACERIA Y BRECHA INCLUYE TODO LO NECESARIO PARA SU CORRECTA EJECUCION.</v>
          </cell>
          <cell r="C3240" t="str">
            <v>M3-Km</v>
          </cell>
          <cell r="D3240">
            <v>49.77</v>
          </cell>
          <cell r="E3240">
            <v>49.77</v>
          </cell>
          <cell r="F3240">
            <v>49.77</v>
          </cell>
          <cell r="G3240">
            <v>49.77</v>
          </cell>
          <cell r="H3240">
            <v>49.93</v>
          </cell>
          <cell r="I3240">
            <v>49.88</v>
          </cell>
          <cell r="J3240">
            <v>49.88</v>
          </cell>
          <cell r="K3240">
            <v>49.88</v>
          </cell>
          <cell r="L3240">
            <v>49.88</v>
          </cell>
        </row>
        <row r="3242">
          <cell r="A3242">
            <v>1108000511</v>
          </cell>
          <cell r="B3242" t="str">
            <v>ACARREO DE AGUA EN PIPA DE 8000 LTS DE CAPACIDAD. KM 2 EN ADELANTE EN REVESTIMIENTO, TERRACERIAS Y BRECHA INCLUYE TODO LO NECESARIO PARA SU CORRECTA EJECUCION.</v>
          </cell>
          <cell r="C3242" t="str">
            <v>M3-Km</v>
          </cell>
          <cell r="D3242">
            <v>5.29</v>
          </cell>
          <cell r="E3242">
            <v>5.29</v>
          </cell>
          <cell r="F3242">
            <v>5.29</v>
          </cell>
          <cell r="G3242">
            <v>5.29</v>
          </cell>
          <cell r="H3242">
            <v>5.29</v>
          </cell>
          <cell r="I3242">
            <v>5.3</v>
          </cell>
          <cell r="J3242">
            <v>5.3</v>
          </cell>
          <cell r="K3242">
            <v>5.3</v>
          </cell>
          <cell r="L3242">
            <v>5.3</v>
          </cell>
        </row>
        <row r="3244">
          <cell r="A3244">
            <v>1108000531</v>
          </cell>
          <cell r="B3244" t="str">
            <v>ACARREOS EN LANCHA MOTORIZADA, CON CARGA MANUAL, DE MATERIALES PARA CONSTRUCCIÓN Y ACCESORIOS VARIOS, INCLUYE: CARGA Y DESCARGA. PRIMER KILÓMETRO. INCLUYE TODO LO NECESARIO PARA SU CORRECTA EJECUCION.</v>
          </cell>
          <cell r="C3244" t="str">
            <v>TON</v>
          </cell>
          <cell r="D3244">
            <v>128.01</v>
          </cell>
          <cell r="E3244">
            <v>128.01</v>
          </cell>
          <cell r="F3244">
            <v>128.01</v>
          </cell>
          <cell r="G3244">
            <v>128.01</v>
          </cell>
          <cell r="H3244">
            <v>185.53</v>
          </cell>
          <cell r="I3244">
            <v>129.31</v>
          </cell>
          <cell r="J3244">
            <v>129.31</v>
          </cell>
          <cell r="K3244">
            <v>129.31</v>
          </cell>
          <cell r="L3244">
            <v>129.31</v>
          </cell>
        </row>
        <row r="3246">
          <cell r="A3246">
            <v>1108000541</v>
          </cell>
          <cell r="B3246" t="str">
            <v>ACARREOS EN LANCHA MOTORIZADA, CON CARGA MANUAL, DE MATERIALES PARA CONSTRUCCIÓN Y ACCESORIOS VARIOS, INCLUYE: CARGA Y DESCARGA. KILÓMETROS SUBSECUENTES. INCLUYE TODO LO NECESARIO PARA SU CORRECTA EJECUCION.</v>
          </cell>
          <cell r="C3246" t="str">
            <v>TKM</v>
          </cell>
          <cell r="D3246">
            <v>30.74</v>
          </cell>
          <cell r="E3246">
            <v>30.74</v>
          </cell>
          <cell r="F3246">
            <v>30.74</v>
          </cell>
          <cell r="G3246">
            <v>30.74</v>
          </cell>
          <cell r="H3246">
            <v>31.29</v>
          </cell>
          <cell r="I3246">
            <v>30.98</v>
          </cell>
          <cell r="J3246">
            <v>30.98</v>
          </cell>
          <cell r="K3246">
            <v>30.98</v>
          </cell>
          <cell r="L3246">
            <v>30.98</v>
          </cell>
        </row>
        <row r="3248">
          <cell r="A3248">
            <v>1108000551</v>
          </cell>
          <cell r="B3248" t="str">
            <v>ACARREO EN CAMIÓN DE REDILAS DE 3 TONELADAS DE CAPACIDAD, DE MATERIALES PARA CONSTRUCCIÓN Y ACCESORIOS VARIOS, CUANDO EXISTA LA DIFICULTAD PARA ENTREGA DIRECTA DEL PROVEEDOR, O NO SE DISPONGA DEL PRODUCTO EN LA LOCALIDAD Y SIEMPRE QUE SEA AUTORIZADO POR L</v>
          </cell>
          <cell r="C3248" t="str">
            <v>TON</v>
          </cell>
          <cell r="D3248">
            <v>105.38</v>
          </cell>
          <cell r="E3248">
            <v>105.38</v>
          </cell>
          <cell r="F3248">
            <v>105.38</v>
          </cell>
          <cell r="G3248">
            <v>105.38</v>
          </cell>
          <cell r="H3248">
            <v>133.79</v>
          </cell>
          <cell r="I3248">
            <v>105.87</v>
          </cell>
          <cell r="J3248">
            <v>105.87</v>
          </cell>
          <cell r="K3248">
            <v>105.87</v>
          </cell>
          <cell r="L3248">
            <v>105.87</v>
          </cell>
        </row>
        <row r="3250">
          <cell r="A3250">
            <v>1108000561</v>
          </cell>
          <cell r="B3250" t="str">
            <v>ACARREO EN CAMIÓN DE REDILAS DE 3 TONELADAS DE CAPACIDAD, DE MATERIALES PARA CONSTRUCCIÓN Y ACCESORIOS VARIOS, CUANDO EXISTA DIFICULTAD PARA ENTREGA DIRECTA POR EL PROVEEDOR, O NO SE DISPONGA DEL PRODUCTO EN LA LOCALIDAD Y SIEMPRE QUE SEA AUTORIZADO POR L</v>
          </cell>
          <cell r="C3250" t="str">
            <v>TKM</v>
          </cell>
          <cell r="D3250">
            <v>3.06</v>
          </cell>
          <cell r="E3250">
            <v>3.06</v>
          </cell>
          <cell r="F3250">
            <v>3.06</v>
          </cell>
          <cell r="G3250">
            <v>3.06</v>
          </cell>
          <cell r="H3250">
            <v>3.08</v>
          </cell>
          <cell r="I3250">
            <v>3.08</v>
          </cell>
          <cell r="J3250">
            <v>3.08</v>
          </cell>
          <cell r="K3250">
            <v>3.08</v>
          </cell>
          <cell r="L3250">
            <v>3.08</v>
          </cell>
        </row>
        <row r="3252">
          <cell r="A3252">
            <v>1108000571</v>
          </cell>
          <cell r="B3252" t="str">
            <v>ACARREO EN CAMIÓN DE REDILAS DE 3 TONELADAS DE CAPACIDAD, DE MATERIALES PARA CONSTRUCCIÓN Y ACCESORIOS VARIOS, CUANDO EXISTA DIFICULTAD PARA ENTREGA DIRECTA POR EL PROVEEDOR, O NO SE DISPONGA DEL PRODUCTO EN LA LOCALIDAD Y SIEMPRE QUE SEA AUTORIZADO POR L</v>
          </cell>
          <cell r="C3252" t="str">
            <v>TKM</v>
          </cell>
          <cell r="D3252">
            <v>170.88</v>
          </cell>
          <cell r="E3252">
            <v>170.88</v>
          </cell>
          <cell r="F3252">
            <v>170.88</v>
          </cell>
          <cell r="G3252">
            <v>170.88</v>
          </cell>
          <cell r="H3252">
            <v>227.69</v>
          </cell>
          <cell r="I3252">
            <v>171.88</v>
          </cell>
          <cell r="J3252">
            <v>171.88</v>
          </cell>
          <cell r="K3252">
            <v>171.88</v>
          </cell>
          <cell r="L3252">
            <v>171.88</v>
          </cell>
        </row>
        <row r="3254">
          <cell r="A3254">
            <v>1108000581</v>
          </cell>
          <cell r="B3254" t="str">
            <v>ACARREO EN CAMIÓN DE REDILAS DE 3 TONELADAS DE CAPACIDAD, DE MATERIALES PARA CONSTRUCCIÓN Y ACCESORIOS VARIOS, CUANDO EXISTA DIFICULTAD PARA SU ENTREGA DIRECTA POR EL PROVEEDOR EN LA LOCALIDAD Y SIEMPRE QUE SEA AUTORIZADO POR LA DEPENDENCIA. KM2 EN ADELAN</v>
          </cell>
          <cell r="C3254" t="str">
            <v>TKM</v>
          </cell>
          <cell r="D3254">
            <v>5.14</v>
          </cell>
          <cell r="E3254">
            <v>5.14</v>
          </cell>
          <cell r="F3254">
            <v>5.14</v>
          </cell>
          <cell r="G3254">
            <v>5.14</v>
          </cell>
          <cell r="H3254">
            <v>5.16</v>
          </cell>
          <cell r="I3254">
            <v>5.17</v>
          </cell>
          <cell r="J3254">
            <v>5.17</v>
          </cell>
          <cell r="K3254">
            <v>5.17</v>
          </cell>
          <cell r="L3254">
            <v>5.17</v>
          </cell>
        </row>
        <row r="3256">
          <cell r="A3256">
            <v>1108001713</v>
          </cell>
          <cell r="B3256" t="str">
            <v>ACARREO DE AGREGADOS , EN VEREDA CON BESTIA O A HOMBRO  CON UNA PENDIENTE HASTA EL 15%,  1ER  HECTOMETRO INCLUYE TODO LO NECESARIO PARA SU CORRECTA EJECUCION.</v>
          </cell>
          <cell r="C3256" t="str">
            <v>M3</v>
          </cell>
          <cell r="D3256">
            <v>104.3</v>
          </cell>
          <cell r="E3256">
            <v>104.3</v>
          </cell>
          <cell r="F3256">
            <v>104.3</v>
          </cell>
          <cell r="G3256">
            <v>104.3</v>
          </cell>
          <cell r="H3256">
            <v>155.91</v>
          </cell>
          <cell r="I3256">
            <v>105.19</v>
          </cell>
          <cell r="J3256">
            <v>105.19</v>
          </cell>
          <cell r="K3256">
            <v>105.19</v>
          </cell>
          <cell r="L3256">
            <v>105.19</v>
          </cell>
        </row>
        <row r="3258">
          <cell r="A3258">
            <v>1108001723</v>
          </cell>
          <cell r="B3258" t="str">
            <v>ACARREO DE AGREGADOS ,  EN VEREDA CON BESTIA O A HOMBRO   CON UNA PENDIENTE HASTA EL 15%,  HECTOMETRO SUBSECUENTE INCLUYE TODO LO NECESARIO PARA SU CORRECTA EJECUCION.</v>
          </cell>
          <cell r="C3258" t="str">
            <v>M3-HM</v>
          </cell>
          <cell r="D3258">
            <v>24.91</v>
          </cell>
          <cell r="E3258">
            <v>24.91</v>
          </cell>
          <cell r="F3258">
            <v>24.91</v>
          </cell>
          <cell r="G3258">
            <v>24.91</v>
          </cell>
          <cell r="H3258">
            <v>24.91</v>
          </cell>
          <cell r="I3258">
            <v>24.91</v>
          </cell>
          <cell r="J3258">
            <v>24.91</v>
          </cell>
          <cell r="K3258">
            <v>24.91</v>
          </cell>
          <cell r="L3258">
            <v>24.91</v>
          </cell>
        </row>
        <row r="3260">
          <cell r="A3260">
            <v>1108001733</v>
          </cell>
          <cell r="B3260" t="str">
            <v>ACARREO DE AGLUTINANTES EN VEREDA CON BESTIA O A HOMBRO  CON UNA PENDIENTE HASTA EL 15%, 1ER  HECTOMETRO INCLUYE TODO LO NECESARIO PARA SU CORRECTA EJECUCION.</v>
          </cell>
          <cell r="C3260" t="str">
            <v>TON</v>
          </cell>
          <cell r="D3260">
            <v>144.41</v>
          </cell>
          <cell r="E3260">
            <v>144.41</v>
          </cell>
          <cell r="F3260">
            <v>144.41</v>
          </cell>
          <cell r="G3260">
            <v>144.41</v>
          </cell>
          <cell r="H3260">
            <v>199.92</v>
          </cell>
          <cell r="I3260">
            <v>145.38</v>
          </cell>
          <cell r="J3260">
            <v>145.38</v>
          </cell>
          <cell r="K3260">
            <v>145.38</v>
          </cell>
          <cell r="L3260">
            <v>145.38</v>
          </cell>
        </row>
        <row r="3262">
          <cell r="A3262">
            <v>1108001743</v>
          </cell>
          <cell r="B3262" t="str">
            <v>ACARREO DE AGLUTINANTES EN VEREDA CON BESTIA O A HOMBRO  CON UNA PENDIENTE HASTA EL 15%,  HECTOMETRO SUBSECUENTE. INCLUYE TODO LO NECESARIO PARA SU CORRECTA EJECUCION.</v>
          </cell>
          <cell r="C3262" t="str">
            <v>TONHM</v>
          </cell>
          <cell r="D3262">
            <v>59.1</v>
          </cell>
          <cell r="E3262">
            <v>59.1</v>
          </cell>
          <cell r="F3262">
            <v>59.1</v>
          </cell>
          <cell r="G3262">
            <v>59.1</v>
          </cell>
          <cell r="H3262">
            <v>59.1</v>
          </cell>
          <cell r="I3262">
            <v>59.1</v>
          </cell>
          <cell r="J3262">
            <v>59.1</v>
          </cell>
          <cell r="K3262">
            <v>59.1</v>
          </cell>
          <cell r="L3262">
            <v>59.1</v>
          </cell>
        </row>
        <row r="3264">
          <cell r="A3264">
            <v>1108001753</v>
          </cell>
          <cell r="B3264" t="str">
            <v>ACARREO DE PIEDRA EN VEREDA CON BESTIA O A HOMBRO   CON PENDIENTE HASTA EL 15%    1ER  HECTOMETRO INCLUYE TODO LO NECESARIO PARA SU CORRECTA EJECUCION.</v>
          </cell>
          <cell r="C3264" t="str">
            <v>M3</v>
          </cell>
          <cell r="D3264">
            <v>125.27</v>
          </cell>
          <cell r="E3264">
            <v>125.27</v>
          </cell>
          <cell r="F3264">
            <v>125.27</v>
          </cell>
          <cell r="G3264">
            <v>125.27</v>
          </cell>
          <cell r="H3264">
            <v>177.63</v>
          </cell>
          <cell r="I3264">
            <v>126.18</v>
          </cell>
          <cell r="J3264">
            <v>126.18</v>
          </cell>
          <cell r="K3264">
            <v>126.18</v>
          </cell>
          <cell r="L3264">
            <v>126.18</v>
          </cell>
        </row>
        <row r="3266">
          <cell r="A3266">
            <v>1108001763</v>
          </cell>
          <cell r="B3266" t="str">
            <v>ACARREO DE PIEDRA EN VEREDA CON BESTIA O A HOMBRO  CON PENDIENTE HASTA EL 15%  HECTOMETRO SUBSECUENTE. INCLUYE TODO LO NECESARIO PARA SU CORRECTA EJECUCION.</v>
          </cell>
          <cell r="C3266" t="str">
            <v>M3-HM</v>
          </cell>
          <cell r="D3266">
            <v>44.8</v>
          </cell>
          <cell r="E3266">
            <v>44.8</v>
          </cell>
          <cell r="F3266">
            <v>44.8</v>
          </cell>
          <cell r="G3266">
            <v>44.8</v>
          </cell>
          <cell r="H3266">
            <v>44.8</v>
          </cell>
          <cell r="I3266">
            <v>44.8</v>
          </cell>
          <cell r="J3266">
            <v>44.8</v>
          </cell>
          <cell r="K3266">
            <v>44.8</v>
          </cell>
          <cell r="L3266">
            <v>44.8</v>
          </cell>
        </row>
        <row r="3268">
          <cell r="A3268">
            <v>1108001773</v>
          </cell>
          <cell r="B3268" t="str">
            <v>ACARREO DE TUBERIA DE Fo.Go. 1 1/2"  EN VEREDA A HOMBRO  CON PENDIENTE HASTA EL 15%  1ER  HECTOMETRO INCLUYE TODO LO NECESARIO PARA SU CORRECTA EJECUCION.</v>
          </cell>
          <cell r="C3268" t="str">
            <v>TRAMO</v>
          </cell>
          <cell r="D3268">
            <v>1.78</v>
          </cell>
          <cell r="E3268">
            <v>1.78</v>
          </cell>
          <cell r="F3268">
            <v>1.78</v>
          </cell>
          <cell r="G3268">
            <v>1.78</v>
          </cell>
          <cell r="H3268">
            <v>2.96</v>
          </cell>
          <cell r="I3268">
            <v>1.8</v>
          </cell>
          <cell r="J3268">
            <v>1.8</v>
          </cell>
          <cell r="K3268">
            <v>1.8</v>
          </cell>
          <cell r="L3268">
            <v>1.8</v>
          </cell>
        </row>
        <row r="3270">
          <cell r="A3270">
            <v>1108001783</v>
          </cell>
          <cell r="B3270" t="str">
            <v>ACARREO DE TUBERIA DE Fo.Go. 1 1/2"  EN VEREDA A HOMBRO CON PENDIENTE HASTA EL 15%  HECTOMETRO SUBSECUENTE INCLUYE TODO LO NECESARIO PARA SU CORRECTA EJECUCION.</v>
          </cell>
          <cell r="C3270" t="str">
            <v>TR-HM</v>
          </cell>
          <cell r="D3270">
            <v>1.84</v>
          </cell>
          <cell r="E3270">
            <v>1.84</v>
          </cell>
          <cell r="F3270">
            <v>1.84</v>
          </cell>
          <cell r="G3270">
            <v>1.84</v>
          </cell>
          <cell r="H3270">
            <v>3.08</v>
          </cell>
          <cell r="I3270">
            <v>1.85</v>
          </cell>
          <cell r="J3270">
            <v>1.85</v>
          </cell>
          <cell r="K3270">
            <v>1.85</v>
          </cell>
          <cell r="L3270">
            <v>1.85</v>
          </cell>
        </row>
        <row r="3272">
          <cell r="A3272">
            <v>1108001793</v>
          </cell>
          <cell r="B3272" t="str">
            <v>ACARREO DE TUBERIA DE Fo.Go. 2"  EN VEREDA A HOMBRO CON PENDIENTE HASTA EL 15%  1ER  HECTOMETRO INCLUYE TODO LO NECESARIO PARA SU CORRECTA EJECUCION.</v>
          </cell>
          <cell r="C3272" t="str">
            <v>TRAMO</v>
          </cell>
          <cell r="D3272">
            <v>1.98</v>
          </cell>
          <cell r="E3272">
            <v>1.98</v>
          </cell>
          <cell r="F3272">
            <v>1.98</v>
          </cell>
          <cell r="G3272">
            <v>1.98</v>
          </cell>
          <cell r="H3272">
            <v>3.31</v>
          </cell>
          <cell r="I3272">
            <v>1.99</v>
          </cell>
          <cell r="J3272">
            <v>1.99</v>
          </cell>
          <cell r="K3272">
            <v>1.99</v>
          </cell>
          <cell r="L3272">
            <v>1.99</v>
          </cell>
        </row>
        <row r="3274">
          <cell r="A3274">
            <v>1108001803</v>
          </cell>
          <cell r="B3274" t="str">
            <v>ACARREO DE TUBERIA DE Fo.Go. 2"  EN VEREDA A HOMBRO CON PENDIENTE HASTA EL 15%  HECTOMETRO SUBSECUENTE INCLUYE TODO LO NECESARIO PARA SU CORRECTA EJECUCION.</v>
          </cell>
          <cell r="C3274" t="str">
            <v>TR-HM</v>
          </cell>
          <cell r="D3274">
            <v>2.0299999999999998</v>
          </cell>
          <cell r="E3274">
            <v>2.0299999999999998</v>
          </cell>
          <cell r="F3274">
            <v>2.0299999999999998</v>
          </cell>
          <cell r="G3274">
            <v>2.0299999999999998</v>
          </cell>
          <cell r="H3274">
            <v>3.39</v>
          </cell>
          <cell r="I3274">
            <v>2.0499999999999998</v>
          </cell>
          <cell r="J3274">
            <v>2.0499999999999998</v>
          </cell>
          <cell r="K3274">
            <v>2.0499999999999998</v>
          </cell>
          <cell r="L3274">
            <v>2.0499999999999998</v>
          </cell>
        </row>
        <row r="3276">
          <cell r="A3276">
            <v>1108001813</v>
          </cell>
          <cell r="B3276" t="str">
            <v>ACARREO DE TUBERIA DE Fo.Go. 2 1/2"  EN VEREDA A HOMBRO CON PENDIENTE HASTA EL 15%  1ER  HECTOMETRO INCLUYE TODO LO NECESARIO PARA SU CORRECTA EJECUCION.</v>
          </cell>
          <cell r="C3276" t="str">
            <v>TRAMO</v>
          </cell>
          <cell r="D3276">
            <v>2.57</v>
          </cell>
          <cell r="E3276">
            <v>2.57</v>
          </cell>
          <cell r="F3276">
            <v>2.57</v>
          </cell>
          <cell r="G3276">
            <v>2.57</v>
          </cell>
          <cell r="H3276">
            <v>4.32</v>
          </cell>
          <cell r="I3276">
            <v>2.59</v>
          </cell>
          <cell r="J3276">
            <v>2.59</v>
          </cell>
          <cell r="K3276">
            <v>2.59</v>
          </cell>
          <cell r="L3276">
            <v>2.59</v>
          </cell>
        </row>
        <row r="3278">
          <cell r="A3278">
            <v>1108001823</v>
          </cell>
          <cell r="B3278" t="str">
            <v>ACARREO DE TUBERIA DE Fo.Go. 2 1/2"  EN VEREDA A HOMBRO CON PENDIENTE HASTA EL 15%  HECTOMETRO SUBSECUENTE INCLUYE TODO LO NECESARIO PARA SU CORRECTA EJECUCION.</v>
          </cell>
          <cell r="C3278" t="str">
            <v>TR-HM</v>
          </cell>
          <cell r="D3278">
            <v>2.64</v>
          </cell>
          <cell r="E3278">
            <v>2.64</v>
          </cell>
          <cell r="F3278">
            <v>2.64</v>
          </cell>
          <cell r="G3278">
            <v>2.64</v>
          </cell>
          <cell r="H3278">
            <v>4.4000000000000004</v>
          </cell>
          <cell r="I3278">
            <v>2.66</v>
          </cell>
          <cell r="J3278">
            <v>2.66</v>
          </cell>
          <cell r="K3278">
            <v>2.66</v>
          </cell>
          <cell r="L3278">
            <v>2.66</v>
          </cell>
        </row>
        <row r="3280">
          <cell r="A3280">
            <v>1108001833</v>
          </cell>
          <cell r="B3280" t="str">
            <v>ACARREO DE TUBERIA DE Fo.Go. 3"  EN VEREDA A HOMBRO CON PENDIENTE HASTA EL 15%  1ER  HECTOMETRO INCLUYE TODO LO NECESARIO PARA SU CORRECTA EJECUCION.</v>
          </cell>
          <cell r="C3280" t="str">
            <v>TRAMO</v>
          </cell>
          <cell r="D3280">
            <v>5.4</v>
          </cell>
          <cell r="E3280">
            <v>5.4</v>
          </cell>
          <cell r="F3280">
            <v>5.4</v>
          </cell>
          <cell r="G3280">
            <v>5.4</v>
          </cell>
          <cell r="H3280">
            <v>9.0399999999999991</v>
          </cell>
          <cell r="I3280">
            <v>5.45</v>
          </cell>
          <cell r="J3280">
            <v>5.45</v>
          </cell>
          <cell r="K3280">
            <v>5.45</v>
          </cell>
          <cell r="L3280">
            <v>5.45</v>
          </cell>
        </row>
        <row r="3282">
          <cell r="A3282">
            <v>1108001843</v>
          </cell>
          <cell r="B3282" t="str">
            <v>ACARREO DE TUBERIA DE Fo.Go. 3" EN VEREDA A HOMBRO CON PENDIENTE HASTA EL 15%  HECTOMETRO SUBSECUENTE INCLUYE TODO LO NECESARIO PARA SU CORRECTA EJECUCION.</v>
          </cell>
          <cell r="C3282" t="str">
            <v>TR-HM</v>
          </cell>
          <cell r="D3282">
            <v>5.55</v>
          </cell>
          <cell r="E3282">
            <v>5.55</v>
          </cell>
          <cell r="F3282">
            <v>5.55</v>
          </cell>
          <cell r="G3282">
            <v>5.55</v>
          </cell>
          <cell r="H3282">
            <v>9.32</v>
          </cell>
          <cell r="I3282">
            <v>5.61</v>
          </cell>
          <cell r="J3282">
            <v>5.61</v>
          </cell>
          <cell r="K3282">
            <v>5.61</v>
          </cell>
          <cell r="L3282">
            <v>5.61</v>
          </cell>
        </row>
        <row r="3284">
          <cell r="A3284">
            <v>1108001853</v>
          </cell>
          <cell r="B3284" t="str">
            <v>ACARREO DE TUBERIA DE Fo.Go.  4"  EN VEREDA A HOMBRO CON PENDIENTE HASTA EL 15%  1ER  HECTOMETRO INCLUYE TODO LO NECESARIO PARA SU CORRECTA EJECUCION.</v>
          </cell>
          <cell r="C3284" t="str">
            <v>TRAMO</v>
          </cell>
          <cell r="D3284">
            <v>8.1</v>
          </cell>
          <cell r="E3284">
            <v>8.1</v>
          </cell>
          <cell r="F3284">
            <v>8.1</v>
          </cell>
          <cell r="G3284">
            <v>8.1</v>
          </cell>
          <cell r="H3284">
            <v>13.56</v>
          </cell>
          <cell r="I3284">
            <v>8.19</v>
          </cell>
          <cell r="J3284">
            <v>8.19</v>
          </cell>
          <cell r="K3284">
            <v>8.19</v>
          </cell>
          <cell r="L3284">
            <v>8.19</v>
          </cell>
        </row>
        <row r="3286">
          <cell r="A3286">
            <v>1108001863</v>
          </cell>
          <cell r="B3286" t="str">
            <v>ACARREO DE TUBERIA DE Fo.Go. 4" EN VEREDA A HOMBRO CON PENDIENTE HASTA EL 15%  HECTOMETRO SUBSECUENTE INCLUYE TODO LO NECESARIO PARA SU CORRECTA EJECUCION.</v>
          </cell>
          <cell r="C3286" t="str">
            <v>TR-HM</v>
          </cell>
          <cell r="D3286">
            <v>8.35</v>
          </cell>
          <cell r="E3286">
            <v>8.35</v>
          </cell>
          <cell r="F3286">
            <v>8.35</v>
          </cell>
          <cell r="G3286">
            <v>8.35</v>
          </cell>
          <cell r="H3286">
            <v>13.96</v>
          </cell>
          <cell r="I3286">
            <v>8.44</v>
          </cell>
          <cell r="J3286">
            <v>8.44</v>
          </cell>
          <cell r="K3286">
            <v>8.44</v>
          </cell>
          <cell r="L3286">
            <v>8.44</v>
          </cell>
        </row>
        <row r="3288">
          <cell r="A3288">
            <v>1108001873</v>
          </cell>
          <cell r="B3288" t="str">
            <v>ACARREO DE TUBERIA DE PVC 1 1/2"  EN VEREDA A HOMBRO CON PENDIENTE HASTA EL 15%  1ER  HECTOMETRO INCLUYE TODO LO NECESARIO PARA SU CORRECTA EJECUCION.</v>
          </cell>
          <cell r="C3288" t="str">
            <v>TRAMO</v>
          </cell>
          <cell r="D3288">
            <v>0.44</v>
          </cell>
          <cell r="E3288">
            <v>0.44</v>
          </cell>
          <cell r="F3288">
            <v>0.44</v>
          </cell>
          <cell r="G3288">
            <v>0.44</v>
          </cell>
          <cell r="H3288">
            <v>0.73</v>
          </cell>
          <cell r="I3288">
            <v>0.44</v>
          </cell>
          <cell r="J3288">
            <v>0.44</v>
          </cell>
          <cell r="K3288">
            <v>0.44</v>
          </cell>
          <cell r="L3288">
            <v>0.44</v>
          </cell>
        </row>
        <row r="3290">
          <cell r="A3290">
            <v>1108001883</v>
          </cell>
          <cell r="B3290" t="str">
            <v>ACARREO DE TUBERIA DE PVC 1 1/2"  EN VEREDA A HOMBRO CON PENDIENTE HASTA EL 15%  HECTOMETRO SUBSECUENTE INCLUYE TODO LO NECESARIO PARA SU CORRECTA EJECUCION.</v>
          </cell>
          <cell r="C3290" t="str">
            <v>TR-HM</v>
          </cell>
          <cell r="D3290">
            <v>0.31</v>
          </cell>
          <cell r="E3290">
            <v>0.31</v>
          </cell>
          <cell r="F3290">
            <v>0.31</v>
          </cell>
          <cell r="G3290">
            <v>0.31</v>
          </cell>
          <cell r="H3290">
            <v>0.5</v>
          </cell>
          <cell r="I3290">
            <v>0.31</v>
          </cell>
          <cell r="J3290">
            <v>0.31</v>
          </cell>
          <cell r="K3290">
            <v>0.31</v>
          </cell>
          <cell r="L3290">
            <v>0.31</v>
          </cell>
        </row>
        <row r="3292">
          <cell r="A3292">
            <v>1108001893</v>
          </cell>
          <cell r="B3292" t="str">
            <v>ACARREO DE TUBERIA DE PVC DE  2"  EN VEREDA A HOMBRO CON PENDIENTE HASTA EL 15%  1ER  HECTOMETRO INCLUYE TODO LO NECESARIO PARA SU CORRECTA EJECUCION.</v>
          </cell>
          <cell r="C3292" t="str">
            <v>TRAMO</v>
          </cell>
          <cell r="D3292">
            <v>0.78</v>
          </cell>
          <cell r="E3292">
            <v>0.78</v>
          </cell>
          <cell r="F3292">
            <v>0.78</v>
          </cell>
          <cell r="G3292">
            <v>0.78</v>
          </cell>
          <cell r="H3292">
            <v>1.32</v>
          </cell>
          <cell r="I3292">
            <v>0.78</v>
          </cell>
          <cell r="J3292">
            <v>0.78</v>
          </cell>
          <cell r="K3292">
            <v>0.78</v>
          </cell>
          <cell r="L3292">
            <v>0.78</v>
          </cell>
        </row>
        <row r="3294">
          <cell r="A3294">
            <v>1108001903</v>
          </cell>
          <cell r="B3294" t="str">
            <v>ACARREO DE TUBERIA DE PVC DE  2"  EN VEREDA A HOMBRO CON PENDIENTE HASTA EL 15%  HECTOMETRO SUBSECUENTE INCLUYE TODO LO NECESARIO PARA SU CORRECTA EJECUCION.</v>
          </cell>
          <cell r="C3294" t="str">
            <v>TR-HM</v>
          </cell>
          <cell r="D3294">
            <v>0.4</v>
          </cell>
          <cell r="E3294">
            <v>0.4</v>
          </cell>
          <cell r="F3294">
            <v>0.4</v>
          </cell>
          <cell r="G3294">
            <v>0.4</v>
          </cell>
          <cell r="H3294">
            <v>0.68</v>
          </cell>
          <cell r="I3294">
            <v>0.4</v>
          </cell>
          <cell r="J3294">
            <v>0.4</v>
          </cell>
          <cell r="K3294">
            <v>0.4</v>
          </cell>
          <cell r="L3294">
            <v>0.4</v>
          </cell>
        </row>
        <row r="3296">
          <cell r="A3296">
            <v>1108001913</v>
          </cell>
          <cell r="B3296" t="str">
            <v>ACARREO DE TUBERIA DE PVC DE  2 1/2"  EN VEREDA A HOMBRO CON PENDIENTE HASTA EL 15%  1ER  HECTOMETRO INCLUYE TODO LO NECESARIO PARA SU CORRECTA EJECUCION.</v>
          </cell>
          <cell r="C3296" t="str">
            <v>TRAMO</v>
          </cell>
          <cell r="D3296">
            <v>0.94</v>
          </cell>
          <cell r="E3296">
            <v>0.94</v>
          </cell>
          <cell r="F3296">
            <v>0.94</v>
          </cell>
          <cell r="G3296">
            <v>0.94</v>
          </cell>
          <cell r="H3296">
            <v>1.59</v>
          </cell>
          <cell r="I3296">
            <v>0.96</v>
          </cell>
          <cell r="J3296">
            <v>0.96</v>
          </cell>
          <cell r="K3296">
            <v>0.96</v>
          </cell>
          <cell r="L3296">
            <v>0.96</v>
          </cell>
        </row>
        <row r="3298">
          <cell r="A3298">
            <v>1108001923</v>
          </cell>
          <cell r="B3298" t="str">
            <v>ACARREO DE TUBERIA DE PVC DE  2 1/2"  EN VEREDA A HOMBRO CON PENDIENTE HASTA EL 15%  HECTOMETRO SUBSECUENTE INCLUYE TODO LO NECESARIO PARA SU CORRECTA EJECUCION.</v>
          </cell>
          <cell r="C3298" t="str">
            <v>TR-HM</v>
          </cell>
          <cell r="D3298">
            <v>0.56000000000000005</v>
          </cell>
          <cell r="E3298">
            <v>0.56000000000000005</v>
          </cell>
          <cell r="F3298">
            <v>0.56000000000000005</v>
          </cell>
          <cell r="G3298">
            <v>0.56000000000000005</v>
          </cell>
          <cell r="H3298">
            <v>0.93</v>
          </cell>
          <cell r="I3298">
            <v>0.56000000000000005</v>
          </cell>
          <cell r="J3298">
            <v>0.56000000000000005</v>
          </cell>
          <cell r="K3298">
            <v>0.56000000000000005</v>
          </cell>
          <cell r="L3298">
            <v>0.56000000000000005</v>
          </cell>
        </row>
        <row r="3300">
          <cell r="A3300">
            <v>1108001933</v>
          </cell>
          <cell r="B3300" t="str">
            <v>ACARREO DE TUBERIA DE PVC DE  3"  EN VEREDA A HOMBRO CON PENDIENTE HASTA EL 15%  1ER  HECTOMETRO INCLUYE TODO LO NECESARIO PARA SU CORRECTA EJECUCION.</v>
          </cell>
          <cell r="C3300" t="str">
            <v>TRAMO</v>
          </cell>
          <cell r="D3300">
            <v>0.44</v>
          </cell>
          <cell r="E3300">
            <v>0.44</v>
          </cell>
          <cell r="F3300">
            <v>0.44</v>
          </cell>
          <cell r="G3300">
            <v>0.44</v>
          </cell>
          <cell r="H3300">
            <v>0.73</v>
          </cell>
          <cell r="I3300">
            <v>0.44</v>
          </cell>
          <cell r="J3300">
            <v>0.44</v>
          </cell>
          <cell r="K3300">
            <v>0.44</v>
          </cell>
          <cell r="L3300">
            <v>0.44</v>
          </cell>
        </row>
        <row r="3302">
          <cell r="A3302">
            <v>1108001943</v>
          </cell>
          <cell r="B3302" t="str">
            <v>ACARREO DE TUBERIA DE PVC DE  3"  EN VEREDA A HOMBRO CON PENDIENTE HASTA EL 15%  HECTOMETRO SUBSECUENTE INCLUYE TODO LO NECESARIO PARA SU CORRECTA EJECUCION.</v>
          </cell>
          <cell r="C3302" t="str">
            <v>TR-HM</v>
          </cell>
          <cell r="D3302">
            <v>0.56000000000000005</v>
          </cell>
          <cell r="E3302">
            <v>0.56000000000000005</v>
          </cell>
          <cell r="F3302">
            <v>0.56000000000000005</v>
          </cell>
          <cell r="G3302">
            <v>0.56000000000000005</v>
          </cell>
          <cell r="H3302">
            <v>0.93</v>
          </cell>
          <cell r="I3302">
            <v>0.56000000000000005</v>
          </cell>
          <cell r="J3302">
            <v>0.56000000000000005</v>
          </cell>
          <cell r="K3302">
            <v>0.56000000000000005</v>
          </cell>
          <cell r="L3302">
            <v>0.56000000000000005</v>
          </cell>
        </row>
        <row r="3304">
          <cell r="A3304">
            <v>1108001953</v>
          </cell>
          <cell r="B3304" t="str">
            <v>ACARREO DE TUBERIA DE PVC DE  4"  EN VEREDA A HOMBRO CON PENDIENTE HASTA EL 15%  1ER  HECTOMETRO INCLUYE TODO LO NECESARIO PARA SU CORRECTA EJECUCION.</v>
          </cell>
          <cell r="C3304" t="str">
            <v>TRAMO</v>
          </cell>
          <cell r="D3304">
            <v>1.87</v>
          </cell>
          <cell r="E3304">
            <v>1.87</v>
          </cell>
          <cell r="F3304">
            <v>1.87</v>
          </cell>
          <cell r="G3304">
            <v>1.87</v>
          </cell>
          <cell r="H3304">
            <v>3.12</v>
          </cell>
          <cell r="I3304">
            <v>1.89</v>
          </cell>
          <cell r="J3304">
            <v>1.89</v>
          </cell>
          <cell r="K3304">
            <v>1.89</v>
          </cell>
          <cell r="L3304">
            <v>1.89</v>
          </cell>
        </row>
        <row r="3306">
          <cell r="A3306">
            <v>1108001963</v>
          </cell>
          <cell r="B3306" t="str">
            <v>ACARREO DE TUBERIA DE PVC DE  4"  EN VEREDA A HOMBRO CON PENDIENTE HASTA EL 15%  HECTOMETRO SUBSECUENTE INCLUYE TODO LO NECESARIO PARA SU CORRECTA EJECUCION.</v>
          </cell>
          <cell r="C3306" t="str">
            <v>TR-HM</v>
          </cell>
          <cell r="D3306">
            <v>0.93</v>
          </cell>
          <cell r="E3306">
            <v>0.93</v>
          </cell>
          <cell r="F3306">
            <v>0.93</v>
          </cell>
          <cell r="G3306">
            <v>0.93</v>
          </cell>
          <cell r="H3306">
            <v>1.55</v>
          </cell>
          <cell r="I3306">
            <v>0.93</v>
          </cell>
          <cell r="J3306">
            <v>0.93</v>
          </cell>
          <cell r="K3306">
            <v>0.93</v>
          </cell>
          <cell r="L3306">
            <v>0.93</v>
          </cell>
        </row>
        <row r="3308">
          <cell r="B3308" t="str">
            <v>Total  ACARREOS</v>
          </cell>
        </row>
        <row r="3309">
          <cell r="A3309" t="str">
            <v>A3010</v>
          </cell>
          <cell r="B3309" t="str">
            <v>ACARREOS VOLUMENES MAYORES A 3000M3</v>
          </cell>
        </row>
        <row r="3310">
          <cell r="A3310">
            <v>1108002013</v>
          </cell>
          <cell r="B3310" t="str">
            <v>ACARREO EN CAMION DE VOLTEO DE 7M3 CONSIDERANDO UNA VELOCIDAD PROMEDIO DE RECORRIDO DE 36 KM/HR Y SIETE MINUTOS CON CATORCE SEGUNDOS EN ESPERA, ACOMODO, CARGA Y DESCARGA. ZONA IV. SOBRE PAVIMENTO  1 ER KM (SEGUN SCT)</v>
          </cell>
          <cell r="C3310" t="str">
            <v>M3</v>
          </cell>
          <cell r="D3310">
            <v>14.74</v>
          </cell>
          <cell r="E3310">
            <v>14.74</v>
          </cell>
          <cell r="F3310">
            <v>14.74</v>
          </cell>
          <cell r="G3310">
            <v>14.74</v>
          </cell>
          <cell r="H3310">
            <v>14.74</v>
          </cell>
          <cell r="I3310">
            <v>14.74</v>
          </cell>
          <cell r="J3310">
            <v>14.74</v>
          </cell>
          <cell r="K3310">
            <v>14.74</v>
          </cell>
          <cell r="L3310">
            <v>14.74</v>
          </cell>
        </row>
        <row r="3312">
          <cell r="A3312">
            <v>1108002014</v>
          </cell>
          <cell r="B3312" t="str">
            <v>ACARREO EN CAMION DE VOLTEO DE 7M3 CONSIDERANDO UNA VELOCIDAD PROMEDIO DE RECORRIDO DE 36 KM/HR Y SIETE MINUTOS CON CATORCE SEGUNDOS EN ESPERA, ACOMODO, CARGA Y DESCARGA. ZONA IV. SOBRE PAVIMENTO  KM 2  AL  KM 20 (SEGUN SCT)</v>
          </cell>
          <cell r="C3312" t="str">
            <v>M3/KM</v>
          </cell>
          <cell r="D3312">
            <v>6.25</v>
          </cell>
          <cell r="E3312">
            <v>6.25</v>
          </cell>
          <cell r="F3312">
            <v>6.25</v>
          </cell>
          <cell r="G3312">
            <v>6.25</v>
          </cell>
          <cell r="H3312">
            <v>6.25</v>
          </cell>
          <cell r="I3312">
            <v>6.25</v>
          </cell>
          <cell r="J3312">
            <v>6.25</v>
          </cell>
          <cell r="K3312">
            <v>6.25</v>
          </cell>
          <cell r="L3312">
            <v>6.25</v>
          </cell>
        </row>
        <row r="3314">
          <cell r="A3314">
            <v>1108002015</v>
          </cell>
          <cell r="B3314" t="str">
            <v>ACARREO EN CAMION DE VOLTEO DE 7M3 CONSIDERANDO UNA VELOCIDAD PROMEDIO DE RECORRIDO DE 36 KM/HR Y SIETE MINUTOS CON CATORCE SEGUNDOS EN ESPERA, ACOMODO, CARGA Y DESCARGA. ZONA IV. SOBRE PAVIMENTO  KM 21 EN ADELANTE (SEGUN SCT)</v>
          </cell>
          <cell r="C3314" t="str">
            <v>M3/KM</v>
          </cell>
          <cell r="D3314">
            <v>5.79</v>
          </cell>
          <cell r="E3314">
            <v>5.79</v>
          </cell>
          <cell r="F3314">
            <v>5.79</v>
          </cell>
          <cell r="G3314">
            <v>5.79</v>
          </cell>
          <cell r="H3314">
            <v>5.79</v>
          </cell>
          <cell r="I3314">
            <v>5.79</v>
          </cell>
          <cell r="J3314">
            <v>5.79</v>
          </cell>
          <cell r="K3314">
            <v>5.79</v>
          </cell>
          <cell r="L3314">
            <v>5.79</v>
          </cell>
        </row>
        <row r="3316">
          <cell r="A3316">
            <v>1108002016</v>
          </cell>
          <cell r="B3316" t="str">
            <v>ACARREO EN CAMION DE VOLTEO DE 7M3 CONSIDERANDO UNA VELOCIDAD PROMEDIO DE RECORRIDO DE 28.8 KM/HR Y SIETE MINUTOS CON CATORCE SEGUNDOS EN ESPERA, ACOMODO, CARGA Y DESCARGA. ZONA IV. SOBRE REVESTIMIENTO, TERRACERIA Y BRECHA:  1 ER KM (SEGUN SCT)</v>
          </cell>
          <cell r="C3316" t="str">
            <v>M3</v>
          </cell>
          <cell r="D3316">
            <v>16.07</v>
          </cell>
          <cell r="E3316">
            <v>16.07</v>
          </cell>
          <cell r="F3316">
            <v>16.07</v>
          </cell>
          <cell r="G3316">
            <v>16.07</v>
          </cell>
          <cell r="H3316">
            <v>16.07</v>
          </cell>
          <cell r="I3316">
            <v>16.07</v>
          </cell>
          <cell r="J3316">
            <v>16.07</v>
          </cell>
          <cell r="K3316">
            <v>16.07</v>
          </cell>
          <cell r="L3316">
            <v>16.07</v>
          </cell>
        </row>
        <row r="3318">
          <cell r="A3318">
            <v>1108002017</v>
          </cell>
          <cell r="B3318" t="str">
            <v>ACARREO EN CAMION DE VOLTEO DE 7M3 CONSIDERANDO UNA VELOCIDAD PROMEDIO DE RECORRIDO DE 28.8 KM/HR Y SIETE MINUTOS CON CATORCE SEGUNDOS EN ESPERA, ACOMODO, CARGA Y DESCARGA. ZONA IV. SOBRE REVESTIMIENTO, TERRACERIA Y BRECHA:  KM 2 AL KM 20 (SEGUN SCT)</v>
          </cell>
          <cell r="C3318" t="str">
            <v>M3/KM</v>
          </cell>
          <cell r="D3318">
            <v>7.75</v>
          </cell>
          <cell r="E3318">
            <v>7.75</v>
          </cell>
          <cell r="F3318">
            <v>7.75</v>
          </cell>
          <cell r="G3318">
            <v>7.75</v>
          </cell>
          <cell r="H3318">
            <v>7.75</v>
          </cell>
          <cell r="I3318">
            <v>7.75</v>
          </cell>
          <cell r="J3318">
            <v>7.75</v>
          </cell>
          <cell r="K3318">
            <v>7.75</v>
          </cell>
          <cell r="L3318">
            <v>7.75</v>
          </cell>
        </row>
        <row r="3320">
          <cell r="A3320">
            <v>1108002018</v>
          </cell>
          <cell r="B3320" t="str">
            <v>ACARREO EN CAMION DE VOLTEO DE 7M3 CONSIDERANDO UNA VELOCIDAD PROMEDIO DE RECORRIDO DE 28.8 KM/HR Y SIETE MINUTOS CON CATORCE SEGUNDOS EN ESPERA, ACOMODO, CARGA Y DESCARGA. ZONA IV. SOBRE REVESTIMIENTO, TERRACERIA Y BRECHA:  KM 21 EN ADELANTE (SEGÚN SCT)</v>
          </cell>
          <cell r="C3320" t="str">
            <v>M3/KM</v>
          </cell>
          <cell r="D3320">
            <v>7.46</v>
          </cell>
          <cell r="E3320">
            <v>7.46</v>
          </cell>
          <cell r="F3320">
            <v>7.46</v>
          </cell>
          <cell r="G3320">
            <v>7.46</v>
          </cell>
          <cell r="H3320">
            <v>7.46</v>
          </cell>
          <cell r="I3320">
            <v>7.46</v>
          </cell>
          <cell r="J3320">
            <v>7.46</v>
          </cell>
          <cell r="K3320">
            <v>7.46</v>
          </cell>
          <cell r="L3320">
            <v>7.46</v>
          </cell>
        </row>
      </sheetData>
      <sheetData sheetId="1">
        <row r="9">
          <cell r="A9" t="str">
            <v>A</v>
          </cell>
          <cell r="B9" t="str">
            <v>TABULADOR DE EDIFICACION</v>
          </cell>
        </row>
        <row r="10">
          <cell r="A10" t="str">
            <v>A11</v>
          </cell>
          <cell r="B10" t="str">
            <v>PRELIMINARES</v>
          </cell>
          <cell r="D10">
            <v>4</v>
          </cell>
          <cell r="E10">
            <v>5</v>
          </cell>
          <cell r="F10">
            <v>6</v>
          </cell>
          <cell r="G10">
            <v>7</v>
          </cell>
          <cell r="H10">
            <v>8</v>
          </cell>
          <cell r="I10">
            <v>9</v>
          </cell>
          <cell r="J10">
            <v>10</v>
          </cell>
          <cell r="K10">
            <v>11</v>
          </cell>
          <cell r="L10">
            <v>12</v>
          </cell>
        </row>
        <row r="11">
          <cell r="A11" t="str">
            <v>A1101</v>
          </cell>
          <cell r="B11" t="str">
            <v>LIMPIA Y TRAZO</v>
          </cell>
        </row>
        <row r="12">
          <cell r="A12">
            <v>1101000011</v>
          </cell>
          <cell r="B12" t="str">
            <v>LIMPIEZA TRAZO Y NIVELACIÓN EN ÁREA DE DESPLANTE DE EDIFICACIONES. INCLUYE TODO LO NECESARIO PARA SU CORRECTA EJECUCION.</v>
          </cell>
          <cell r="C12" t="str">
            <v>M2</v>
          </cell>
          <cell r="D12">
            <v>9.27</v>
          </cell>
          <cell r="E12">
            <v>9.27</v>
          </cell>
          <cell r="F12">
            <v>9.27</v>
          </cell>
          <cell r="G12">
            <v>9.27</v>
          </cell>
          <cell r="H12">
            <v>10.36</v>
          </cell>
          <cell r="I12">
            <v>9.33</v>
          </cell>
          <cell r="J12">
            <v>9.33</v>
          </cell>
          <cell r="K12">
            <v>9.33</v>
          </cell>
          <cell r="L12">
            <v>9.33</v>
          </cell>
        </row>
        <row r="14">
          <cell r="A14">
            <v>1101000021</v>
          </cell>
          <cell r="B14" t="str">
            <v>LIMPIEZA Y DESHIERBE DEL TERRENO, ATAQUE OBLIGADO A MANO;  INCLUYE: ACARREO A 20 METROS,  ACOMODO PARA SU POSTERIOR EXTRACCIÓN, HERRAMIENTA MENOR, MANO DE OBRA Y TODO LO NECESARIO PARA SU CORRECTA EJECUCION.</v>
          </cell>
          <cell r="C14" t="str">
            <v>M2</v>
          </cell>
          <cell r="D14">
            <v>3.88</v>
          </cell>
          <cell r="E14">
            <v>3.88</v>
          </cell>
          <cell r="F14">
            <v>3.88</v>
          </cell>
          <cell r="G14">
            <v>3.88</v>
          </cell>
          <cell r="H14">
            <v>6.42</v>
          </cell>
          <cell r="I14">
            <v>3.93</v>
          </cell>
          <cell r="J14">
            <v>3.93</v>
          </cell>
          <cell r="K14">
            <v>3.93</v>
          </cell>
          <cell r="L14">
            <v>3.93</v>
          </cell>
        </row>
        <row r="16">
          <cell r="A16">
            <v>1101000022</v>
          </cell>
          <cell r="B16" t="str">
            <v>DESMONTE, DESHIERBE Y DESENRAICÉ CON EQUIPO MECÁNICO; INCLUYE: ACAMELLONADO PARA SU POSTERIOR EXTRACCIÓN, HERRAMIENTA MENOR, MANO DE OBRA Y TODO LO NECESARIO PARA SU CORRECTA EJECUCION.</v>
          </cell>
          <cell r="C16" t="str">
            <v>M2</v>
          </cell>
          <cell r="D16">
            <v>2.34</v>
          </cell>
          <cell r="E16">
            <v>2.34</v>
          </cell>
          <cell r="F16">
            <v>2.34</v>
          </cell>
          <cell r="G16">
            <v>2.34</v>
          </cell>
          <cell r="H16">
            <v>2.35</v>
          </cell>
          <cell r="I16">
            <v>2.35</v>
          </cell>
          <cell r="J16">
            <v>2.35</v>
          </cell>
          <cell r="K16">
            <v>2.35</v>
          </cell>
          <cell r="L16">
            <v>2.35</v>
          </cell>
        </row>
        <row r="18">
          <cell r="A18">
            <v>1101000023</v>
          </cell>
          <cell r="B18" t="str">
            <v>TALA DE ÁRBOLES DE 0.10 A 0.25 MTS. DE DIAMETRO DE TRONCO MEDIDO A 1.00 METRO DEL NIVEL DEL TERRENO NATURAL,  DESRAME,  CARGA , ACARREO Y DESCARGA DENTRO DE LA OBRA,  CON MADERA TROCEADA A DISPOSICIÓN DE LA DEPENDENCIA, INCLUYE:  HERRAMIENTA MENOR, MANO D</v>
          </cell>
          <cell r="C18" t="str">
            <v>PZA</v>
          </cell>
          <cell r="D18">
            <v>155.24</v>
          </cell>
          <cell r="E18">
            <v>155.24</v>
          </cell>
          <cell r="F18">
            <v>155.24</v>
          </cell>
          <cell r="G18">
            <v>155.24</v>
          </cell>
          <cell r="H18">
            <v>240.45</v>
          </cell>
          <cell r="I18">
            <v>156.77000000000001</v>
          </cell>
          <cell r="J18">
            <v>156.77000000000001</v>
          </cell>
          <cell r="K18">
            <v>156.77000000000001</v>
          </cell>
          <cell r="L18">
            <v>156.77000000000001</v>
          </cell>
        </row>
        <row r="20">
          <cell r="A20">
            <v>1101000024</v>
          </cell>
          <cell r="B20" t="str">
            <v>TALA DE ÁRBOLES DE 0.26 A 0.50 MTS. DE DIAMETRO DE TRONCO MEDIDO A 1.00 METRO DEL NIVEL DEL TERRENO NATURAL, CON DERRIBE, DESRAME,  CARGA , ACARREO Y DESCARGA DENTRO DE LA OBRA,  CON MADERA TROCEADA A DISPOSICIÓN DE LA DEPENDENCIA,  INCLUYE: HERRAMIENTA M</v>
          </cell>
          <cell r="C20" t="str">
            <v>PZA</v>
          </cell>
          <cell r="D20">
            <v>211.02</v>
          </cell>
          <cell r="E20">
            <v>211.02</v>
          </cell>
          <cell r="F20">
            <v>211.02</v>
          </cell>
          <cell r="G20">
            <v>211.02</v>
          </cell>
          <cell r="H20">
            <v>324.67</v>
          </cell>
          <cell r="I20">
            <v>213.1</v>
          </cell>
          <cell r="J20">
            <v>213.1</v>
          </cell>
          <cell r="K20">
            <v>213.1</v>
          </cell>
          <cell r="L20">
            <v>213.1</v>
          </cell>
        </row>
        <row r="22">
          <cell r="A22">
            <v>1101000025</v>
          </cell>
          <cell r="B22" t="str">
            <v>EXTRACCIÓN DE TOCONES DE 0.10 A 0.25 MTS. DE DIAMETRO CON EXCAVACIÓN, DESENRAICE, CARGA, ACARREO,  DESCARGA  DENTRO DE LA OBRA PARA DIAMETRO DEL TOCÓN MEDIDOS A 1.00 METRO DEL TERRENO NATURAL, HERRAMIENTA MENOR, MANO DE OBRA Y TODO LO NECESARIO PARA SU CO</v>
          </cell>
          <cell r="C22" t="str">
            <v>PZA</v>
          </cell>
          <cell r="D22">
            <v>407.32</v>
          </cell>
          <cell r="E22">
            <v>407.32</v>
          </cell>
          <cell r="F22">
            <v>407.32</v>
          </cell>
          <cell r="G22">
            <v>407.32</v>
          </cell>
          <cell r="H22">
            <v>452.37</v>
          </cell>
          <cell r="I22">
            <v>409.1</v>
          </cell>
          <cell r="J22">
            <v>409.1</v>
          </cell>
          <cell r="K22">
            <v>409.1</v>
          </cell>
          <cell r="L22">
            <v>409.1</v>
          </cell>
        </row>
        <row r="24">
          <cell r="A24">
            <v>1101000026</v>
          </cell>
          <cell r="B24" t="str">
            <v>EXTRACCIÓN DE TOCONES DE 0.26 A 0.50 MTS. DE DIAMETRO CON  EXCAVACIÓN, DESENRAICE, CARGA, ACARREO,  DESCARGA DENTRO DE LA OBRA. PARA DIAMETRO DEL TOCÓN MEDIDOS A 1.00 METRO DE ALTURA DEL TERRENO NATURAL, HERRAMIENTA MENOR, MANO DE OBRA Y TODO LO NECESARIO</v>
          </cell>
          <cell r="C24" t="str">
            <v>PZA</v>
          </cell>
          <cell r="D24">
            <v>633.67999999999995</v>
          </cell>
          <cell r="E24">
            <v>633.67999999999995</v>
          </cell>
          <cell r="F24">
            <v>633.67999999999995</v>
          </cell>
          <cell r="G24">
            <v>633.67999999999995</v>
          </cell>
          <cell r="H24">
            <v>722.47</v>
          </cell>
          <cell r="I24">
            <v>636.66</v>
          </cell>
          <cell r="J24">
            <v>636.66</v>
          </cell>
          <cell r="K24">
            <v>636.66</v>
          </cell>
          <cell r="L24">
            <v>636.66</v>
          </cell>
        </row>
        <row r="26">
          <cell r="A26">
            <v>1101000030</v>
          </cell>
          <cell r="B26" t="str">
            <v>DESPALME DE TERRENO A MANO HASTA 25 CMS DE PROFUNDIDAD, PARA QUITAR CAPA DE TIERRA VEGETAL;  INCLUYE: ACARREO A UNA DISTANCIA DE 20.00 MTS, MEDIDO SUELTO, DESENRAICE, HERRAMIENTA MENOR NECESARIA PARA LA REMOCIÓN, MANO DE OBRA Y TODO LO NECESARIO PARA SU C</v>
          </cell>
          <cell r="C26" t="str">
            <v>M3</v>
          </cell>
          <cell r="D26">
            <v>141.6</v>
          </cell>
          <cell r="E26">
            <v>141.6</v>
          </cell>
          <cell r="F26">
            <v>141.6</v>
          </cell>
          <cell r="G26">
            <v>141.6</v>
          </cell>
          <cell r="H26">
            <v>233.7</v>
          </cell>
          <cell r="I26">
            <v>143.19999999999999</v>
          </cell>
          <cell r="J26">
            <v>143.19999999999999</v>
          </cell>
          <cell r="K26">
            <v>143.19999999999999</v>
          </cell>
          <cell r="L26">
            <v>143.19999999999999</v>
          </cell>
        </row>
        <row r="28">
          <cell r="A28">
            <v>1101000031</v>
          </cell>
          <cell r="B28" t="str">
            <v>DESPALME DE TERRENO A MAQUINA HASTA 25 CMS DE PROFUNDIDAD, PARA QUITAR CAPA DE TIERRA VEGETAL;  INCLUYE: ACARREO A UNA DISTANCIA DE 20.00 MTS, MEDIDO SUELTO, DESENRAICE, HERRAMIENTA MENOR NECESARIA PARA LA REMOCIÓN, MANO DE OBRA Y TODO LO NECESARIO PARA S</v>
          </cell>
          <cell r="C28" t="str">
            <v>M3</v>
          </cell>
          <cell r="D28">
            <v>20.54</v>
          </cell>
          <cell r="E28">
            <v>20.54</v>
          </cell>
          <cell r="F28">
            <v>20.54</v>
          </cell>
          <cell r="G28">
            <v>20.54</v>
          </cell>
          <cell r="H28">
            <v>20.59</v>
          </cell>
          <cell r="I28">
            <v>20.56</v>
          </cell>
          <cell r="J28">
            <v>20.56</v>
          </cell>
          <cell r="K28">
            <v>20.56</v>
          </cell>
          <cell r="L28">
            <v>20.56</v>
          </cell>
        </row>
        <row r="30">
          <cell r="A30">
            <v>1101000041</v>
          </cell>
          <cell r="B30" t="str">
            <v>TRAZO Y NIVELACIÓN EXCLUSIVAMENTE EN CALLES; INCLUYE: HERRAMIENTA MENOR, MANO DE OBRA Y TODO LO NECESARIO PARA SU CORRECTA EJECUCION.</v>
          </cell>
          <cell r="C30" t="str">
            <v>M2</v>
          </cell>
          <cell r="D30">
            <v>8.2100000000000009</v>
          </cell>
          <cell r="E30">
            <v>8.2100000000000009</v>
          </cell>
          <cell r="F30">
            <v>8.2100000000000009</v>
          </cell>
          <cell r="G30">
            <v>8.2100000000000009</v>
          </cell>
          <cell r="H30">
            <v>8.3800000000000008</v>
          </cell>
          <cell r="I30">
            <v>8.2899999999999991</v>
          </cell>
          <cell r="J30">
            <v>8.2899999999999991</v>
          </cell>
          <cell r="K30">
            <v>8.2899999999999991</v>
          </cell>
          <cell r="L30">
            <v>8.2899999999999991</v>
          </cell>
        </row>
        <row r="32">
          <cell r="B32" t="str">
            <v>Total  LIMPIA Y TRAZO</v>
          </cell>
        </row>
        <row r="33">
          <cell r="A33" t="str">
            <v>A1102</v>
          </cell>
          <cell r="B33" t="str">
            <v>EXCAVACIONES</v>
          </cell>
        </row>
        <row r="34">
          <cell r="A34">
            <v>1102000011</v>
          </cell>
          <cell r="B34" t="str">
            <v>EXCAVACIÓN A MANO EN TERRENO TIPO "A" DE 0.0 A 2.0 0 METROS DE PROFUNDIDAD SECCIÓN OBLIGADA;  INCLUYE: ACARREO A 20 METROS, AFINES DE TALUDES,  TRASPALEOS,  AFINES DE FONDO, HERRAMIENTA MENOR, MANO DE OBRA Y TODO LO NECESARIO PARA SU CORRECTA EJECUCION.</v>
          </cell>
          <cell r="C34" t="str">
            <v>M3</v>
          </cell>
          <cell r="D34">
            <v>65.5</v>
          </cell>
          <cell r="E34">
            <v>65.5</v>
          </cell>
          <cell r="F34">
            <v>65.5</v>
          </cell>
          <cell r="G34">
            <v>65.5</v>
          </cell>
          <cell r="H34">
            <v>108.1</v>
          </cell>
          <cell r="I34">
            <v>66.239999999999995</v>
          </cell>
          <cell r="J34">
            <v>66.239999999999995</v>
          </cell>
          <cell r="K34">
            <v>66.239999999999995</v>
          </cell>
          <cell r="L34">
            <v>66.239999999999995</v>
          </cell>
        </row>
        <row r="36">
          <cell r="A36">
            <v>1102000021</v>
          </cell>
          <cell r="B36" t="str">
            <v>EXCAVACIÓN A MANO EN TERRENO TIPO "B" DE 0.0 A 2.0 O METROS DE PROFUNDIDAD SECCIÓN OBLIGADA;  INCLUYE: ACARREO A 20 METROS, AFINES DE TALUDES,  TRASPALEOS,  AFINES DE FONDO, HERRAMIENTA MENOR,  MANO DE OBRA Y TODO LO NECESARIO PARA SU CORRECTA EJECUCION.</v>
          </cell>
          <cell r="C36" t="str">
            <v>M3</v>
          </cell>
          <cell r="D36">
            <v>104.78</v>
          </cell>
          <cell r="E36">
            <v>104.78</v>
          </cell>
          <cell r="F36">
            <v>104.78</v>
          </cell>
          <cell r="G36">
            <v>104.78</v>
          </cell>
          <cell r="H36">
            <v>172.95</v>
          </cell>
          <cell r="I36">
            <v>105.97</v>
          </cell>
          <cell r="J36">
            <v>105.97</v>
          </cell>
          <cell r="K36">
            <v>105.97</v>
          </cell>
          <cell r="L36">
            <v>105.97</v>
          </cell>
        </row>
        <row r="38">
          <cell r="A38">
            <v>1102000031</v>
          </cell>
          <cell r="B38" t="str">
            <v>EXCAVACIÓN A MANO EN TERRENO TIPO "C" DE 0.0 A 2.0 O METROS DE PROFUNDIDAD SECCIÓN OBLIGADA;  INCLUYE: ACARREO A 20 METROS, AFINES DE TALUDES,  TRASPALEOS,  AFINES DE FONDO, HERRAMIENTA MENOR, MANO DE OBRA Y TODO LO NECESARIO PARA SU CORRECTA EJECUCION.</v>
          </cell>
          <cell r="C38" t="str">
            <v>M3</v>
          </cell>
          <cell r="D38">
            <v>310.95999999999998</v>
          </cell>
          <cell r="E38">
            <v>310.95999999999998</v>
          </cell>
          <cell r="F38">
            <v>310.95999999999998</v>
          </cell>
          <cell r="G38">
            <v>310.95999999999998</v>
          </cell>
          <cell r="H38">
            <v>513.20000000000005</v>
          </cell>
          <cell r="I38">
            <v>314.48</v>
          </cell>
          <cell r="J38">
            <v>314.48</v>
          </cell>
          <cell r="K38">
            <v>314.48</v>
          </cell>
          <cell r="L38">
            <v>314.48</v>
          </cell>
        </row>
        <row r="40">
          <cell r="A40">
            <v>1102000032</v>
          </cell>
          <cell r="B40" t="str">
            <v>EXCAVACIÓN EN TERRENO TIPO "A" EN SECO DE 0.00 A 2.00 METROS DE PROFUNDIDAD, CON AUXILIO DE RETROEXCAVADORA;  INCLUYE: ACARREO A 20 METROS, AFINES DE TALUDES,  TRASPALEOS,  AFINES DE FONDO, HERRAMIENTA MENOR,  MANO DE OBRA Y TODO LO NECESARIO PARA SU CORR</v>
          </cell>
          <cell r="C40" t="str">
            <v>M3</v>
          </cell>
          <cell r="D40">
            <v>9.9499999999999993</v>
          </cell>
          <cell r="E40">
            <v>9.9499999999999993</v>
          </cell>
          <cell r="F40">
            <v>9.9499999999999993</v>
          </cell>
          <cell r="G40">
            <v>9.9499999999999993</v>
          </cell>
          <cell r="H40">
            <v>11.28</v>
          </cell>
          <cell r="I40">
            <v>10.01</v>
          </cell>
          <cell r="J40">
            <v>10.01</v>
          </cell>
          <cell r="K40">
            <v>10.01</v>
          </cell>
          <cell r="L40">
            <v>10.01</v>
          </cell>
        </row>
        <row r="42">
          <cell r="A42">
            <v>1102000033</v>
          </cell>
          <cell r="B42" t="str">
            <v>EXCAVACIÓN EN TERRENO TIPO "B" EN SECO DE 0.00 A 2.00 METROS DE PROFUNDIDAD, CON AUXILIO DE RETROEXCAVADORA;  INCLUYE: ACARREO A 20 METROS, AFINES DE TALUDES,  TRASPALEOS,  AFINES DE FONDO, HERRAMIENTA MENOR, MANO DE OBRA Y TODO LO NECESARIO PARA SU CORRE</v>
          </cell>
          <cell r="C42" t="str">
            <v>M3</v>
          </cell>
          <cell r="D42">
            <v>20.46</v>
          </cell>
          <cell r="E42">
            <v>20.46</v>
          </cell>
          <cell r="F42">
            <v>20.46</v>
          </cell>
          <cell r="G42">
            <v>20.46</v>
          </cell>
          <cell r="H42">
            <v>23.41</v>
          </cell>
          <cell r="I42">
            <v>20.56</v>
          </cell>
          <cell r="J42">
            <v>20.56</v>
          </cell>
          <cell r="K42">
            <v>20.56</v>
          </cell>
          <cell r="L42">
            <v>20.56</v>
          </cell>
        </row>
        <row r="44">
          <cell r="A44">
            <v>1102000034</v>
          </cell>
          <cell r="B44" t="str">
            <v>EXCAVACIÓN EN TERRENO TIPO "C" EN SECO DE 0.00 A 2.00 METROS DE PROFUNDIDAD, CON AUXILIO DE RETROEXCAVADORA;  INCLUYE: ACARREO A 20 METROS, AFINES DE TALUDES,  TRASPALEOS,  AFINES DE FONDO, HERRAMIENTA MENOR, MANO DE OBRA Y TODO LO NECESARIO PARA SU CORRE</v>
          </cell>
          <cell r="C44" t="str">
            <v>M3</v>
          </cell>
          <cell r="D44">
            <v>178.23</v>
          </cell>
          <cell r="E44">
            <v>178.23</v>
          </cell>
          <cell r="F44">
            <v>178.23</v>
          </cell>
          <cell r="G44">
            <v>178.23</v>
          </cell>
          <cell r="H44">
            <v>186.06</v>
          </cell>
          <cell r="I44">
            <v>178.65</v>
          </cell>
          <cell r="J44">
            <v>178.65</v>
          </cell>
          <cell r="K44">
            <v>178.65</v>
          </cell>
          <cell r="L44">
            <v>178.65</v>
          </cell>
        </row>
        <row r="46">
          <cell r="A46">
            <v>1102000035</v>
          </cell>
          <cell r="B46" t="str">
            <v>EXCAVACIÓN A MAQUINA EN CAJA, MATERIAL TIPO "A", EN SECO;  INCLUYE: ACARREO A 20 MTS, VOLUMEN MEDIDO SUELTO, CORTE, ACAMELLONADO DE MATERIAL, HERRAMIENTA MENOR, MANO DE OBRA Y TODO LO NECESARIO PARA SU CORRECTA EJECUCION.</v>
          </cell>
          <cell r="C46" t="str">
            <v>M3</v>
          </cell>
          <cell r="D46">
            <v>9.5399999999999991</v>
          </cell>
          <cell r="E46">
            <v>9.5399999999999991</v>
          </cell>
          <cell r="F46">
            <v>9.5399999999999991</v>
          </cell>
          <cell r="G46">
            <v>9.5399999999999991</v>
          </cell>
          <cell r="H46">
            <v>9.56</v>
          </cell>
          <cell r="I46">
            <v>9.5500000000000007</v>
          </cell>
          <cell r="J46">
            <v>9.5500000000000007</v>
          </cell>
          <cell r="K46">
            <v>9.5500000000000007</v>
          </cell>
          <cell r="L46">
            <v>9.5500000000000007</v>
          </cell>
        </row>
        <row r="48">
          <cell r="A48">
            <v>1102000036</v>
          </cell>
          <cell r="B48" t="str">
            <v>EXCAVACIÓN A MAQUINA EN CAJA, MATERIAL TIPO "B", EN SECO;  INCLUYE: ACARREO A 20 MTS, VOLUMEN MEDIDO SUELTO, CORTE, ACAMELLONADO DE MATERIAL, HERRAMIENTA MENOR, MANO DE OBRA Y TODO LO NECESARIO PARA SU CORRECTA EJECUCION.</v>
          </cell>
          <cell r="C48" t="str">
            <v>M3</v>
          </cell>
          <cell r="D48">
            <v>17.97</v>
          </cell>
          <cell r="E48">
            <v>17.97</v>
          </cell>
          <cell r="F48">
            <v>17.97</v>
          </cell>
          <cell r="G48">
            <v>17.97</v>
          </cell>
          <cell r="H48">
            <v>18.010000000000002</v>
          </cell>
          <cell r="I48">
            <v>18</v>
          </cell>
          <cell r="J48">
            <v>18</v>
          </cell>
          <cell r="K48">
            <v>18</v>
          </cell>
          <cell r="L48">
            <v>18</v>
          </cell>
        </row>
        <row r="50">
          <cell r="A50">
            <v>1102000037</v>
          </cell>
          <cell r="B50" t="str">
            <v>EXCAVACIÓN A MAQUINA EN CAJA, MATERIAL TIPO "C" CON APOYO DE TRACTOR DE ORUGAS, EN SECO;  INCLUYE: ACARREO A 20 MTS, VOLUMEN MEDIDO SUELTO, CORTE, ACAMELLONADO DE MATERIAL, HERRAMIENTA MENOR, MANO DE OBRA Y TODO LO NECESARIO PARA SU CORRECTA EJECUCION.</v>
          </cell>
          <cell r="C50" t="str">
            <v>M3</v>
          </cell>
          <cell r="D50">
            <v>64.709999999999994</v>
          </cell>
          <cell r="E50">
            <v>64.709999999999994</v>
          </cell>
          <cell r="F50">
            <v>64.709999999999994</v>
          </cell>
          <cell r="G50">
            <v>64.709999999999994</v>
          </cell>
          <cell r="H50">
            <v>64.86</v>
          </cell>
          <cell r="I50">
            <v>64.78</v>
          </cell>
          <cell r="J50">
            <v>64.78</v>
          </cell>
          <cell r="K50">
            <v>64.78</v>
          </cell>
          <cell r="L50">
            <v>64.78</v>
          </cell>
        </row>
        <row r="52">
          <cell r="A52">
            <v>1102000041</v>
          </cell>
          <cell r="B52" t="str">
            <v>EXCAVACIÓN A MANO EN TERRENO "A" PARA FORMACIÓN DE PLAZAS CÍVICAS, CANCHAS DEPORTIVAS Y DESPLANTE DE EDIFICIO;  INCLUYE:  ACARREO A 20 METROS, HERRAMIENTA MENOR, MANO DE OBRA Y TODO LO NECESARIO PARA SU CORRECTA EJECUCION.</v>
          </cell>
          <cell r="C52" t="str">
            <v>M3</v>
          </cell>
          <cell r="D52">
            <v>74.84</v>
          </cell>
          <cell r="E52">
            <v>74.84</v>
          </cell>
          <cell r="F52">
            <v>74.84</v>
          </cell>
          <cell r="G52">
            <v>74.84</v>
          </cell>
          <cell r="H52">
            <v>123.53</v>
          </cell>
          <cell r="I52">
            <v>75.69</v>
          </cell>
          <cell r="J52">
            <v>75.69</v>
          </cell>
          <cell r="K52">
            <v>75.69</v>
          </cell>
          <cell r="L52">
            <v>75.69</v>
          </cell>
        </row>
        <row r="54">
          <cell r="A54">
            <v>1102000051</v>
          </cell>
          <cell r="B54" t="str">
            <v>EXCAVACIÓN A MANO EN TERRENO TIPO "B" PARA FORMACIÓN DE PLAZAS CÍVICAS, CANCHAS DEPORTIVAS Y DESPLANTE DE EDIFICIOS;  INCLUYE:  ACARREO A 20 METROS, HERRAMIENTA MENOR, MANO DE OBRA Y TODO LO NECESARIO PARA SU CORRECTA EJECUCION.</v>
          </cell>
          <cell r="C54" t="str">
            <v>M3</v>
          </cell>
          <cell r="D54">
            <v>116.42</v>
          </cell>
          <cell r="E54">
            <v>116.42</v>
          </cell>
          <cell r="F54">
            <v>116.42</v>
          </cell>
          <cell r="G54">
            <v>116.42</v>
          </cell>
          <cell r="H54">
            <v>192.16</v>
          </cell>
          <cell r="I54">
            <v>117.75</v>
          </cell>
          <cell r="J54">
            <v>117.75</v>
          </cell>
          <cell r="K54">
            <v>117.75</v>
          </cell>
          <cell r="L54">
            <v>117.75</v>
          </cell>
        </row>
        <row r="56">
          <cell r="A56">
            <v>1102000061</v>
          </cell>
          <cell r="B56" t="str">
            <v>EXCAVACIÓN A MANO EN TERRENO TIPO "C" PARA FORMACIÓN DE PLAZAS CÍVICAS, CANCHAS DEPORTIVAS Y DESPLANTE DE EDIFICIOS;  INCLUYE:  ACARREO A 20 METROS, HERRAMIENTA MENOR, MANO DE OBRA Y TODO LO NECESARIO PARA SU CORRECTA EJECUCION.</v>
          </cell>
          <cell r="C56" t="str">
            <v>M3</v>
          </cell>
          <cell r="D56">
            <v>353.66</v>
          </cell>
          <cell r="E56">
            <v>353.66</v>
          </cell>
          <cell r="F56">
            <v>353.66</v>
          </cell>
          <cell r="G56">
            <v>353.66</v>
          </cell>
          <cell r="H56">
            <v>583.67999999999995</v>
          </cell>
          <cell r="I56">
            <v>357.65</v>
          </cell>
          <cell r="J56">
            <v>357.65</v>
          </cell>
          <cell r="K56">
            <v>357.65</v>
          </cell>
          <cell r="L56">
            <v>357.65</v>
          </cell>
        </row>
        <row r="58">
          <cell r="A58">
            <v>1102000071</v>
          </cell>
          <cell r="B58" t="str">
            <v>EXCAVACIÓN A MAQUINA EN BANCO, MATERIAL TIPO "A";  INCLUYE: ACARREO A 20 METROS, PARA FORMACIÓN DE PLATAFORMAS, CORTE, ACAMELLONADO DEL MATERIAL, HERRAMIENTA MENOR, MANO DE OBRA Y TODO LO NECESARIO PARA SU CORRECTA EJECUCION.</v>
          </cell>
          <cell r="C58" t="str">
            <v>M3</v>
          </cell>
          <cell r="D58">
            <v>12.44</v>
          </cell>
          <cell r="E58">
            <v>12.44</v>
          </cell>
          <cell r="F58">
            <v>12.44</v>
          </cell>
          <cell r="G58">
            <v>12.44</v>
          </cell>
          <cell r="H58">
            <v>12.46</v>
          </cell>
          <cell r="I58">
            <v>12.45</v>
          </cell>
          <cell r="J58">
            <v>12.45</v>
          </cell>
          <cell r="K58">
            <v>12.45</v>
          </cell>
          <cell r="L58">
            <v>12.45</v>
          </cell>
        </row>
        <row r="60">
          <cell r="A60">
            <v>1102000081</v>
          </cell>
          <cell r="B60" t="str">
            <v>EXCAVACIÓN A MAQUINA EN BANCO, MATERIAL TIPO "B"; INCLUYE: ACARREO A 20 MTS, PARA FORMACIÓN DE PLATAFORMAS, CORTE, ACAMELLONADO DEL MATERIAL, HERRAMIENTA MENOR, MANO DE OBRA Y TODO LO NECESARIO PARA SU CORRECTA EJECUCION.</v>
          </cell>
          <cell r="C60" t="str">
            <v>M3</v>
          </cell>
          <cell r="D60">
            <v>14.7</v>
          </cell>
          <cell r="E60">
            <v>14.7</v>
          </cell>
          <cell r="F60">
            <v>14.7</v>
          </cell>
          <cell r="G60">
            <v>14.7</v>
          </cell>
          <cell r="H60">
            <v>14.74</v>
          </cell>
          <cell r="I60">
            <v>14.72</v>
          </cell>
          <cell r="J60">
            <v>14.72</v>
          </cell>
          <cell r="K60">
            <v>14.72</v>
          </cell>
          <cell r="L60">
            <v>14.72</v>
          </cell>
        </row>
        <row r="62">
          <cell r="A62">
            <v>1102000091</v>
          </cell>
          <cell r="B62" t="str">
            <v>EXCAVACIÓN A MAQUINA EN BANCO, MATERIAL TIPO "C"; INCLUYE: ACARREO A 20 MTS, PARA FORMACIÓN DE PLATAFORMAS, CORTE, ACAMELLONADO DEL MATERIAL, HERRAMIENTA MENOR, MANO DE OBRA Y TODO LO NECESARIO PARA SU CORRECTA EJECUCION.</v>
          </cell>
          <cell r="C62" t="str">
            <v>M3</v>
          </cell>
          <cell r="D62">
            <v>59.92</v>
          </cell>
          <cell r="E62">
            <v>59.92</v>
          </cell>
          <cell r="F62">
            <v>59.92</v>
          </cell>
          <cell r="G62">
            <v>59.92</v>
          </cell>
          <cell r="H62">
            <v>60.04</v>
          </cell>
          <cell r="I62">
            <v>59.98</v>
          </cell>
          <cell r="J62">
            <v>59.98</v>
          </cell>
          <cell r="K62">
            <v>59.98</v>
          </cell>
          <cell r="L62">
            <v>59.98</v>
          </cell>
        </row>
        <row r="64">
          <cell r="B64" t="str">
            <v>Total  EXCAVACIONES</v>
          </cell>
        </row>
        <row r="65">
          <cell r="A65" t="str">
            <v>A1103</v>
          </cell>
          <cell r="B65" t="str">
            <v>RELLENOS</v>
          </cell>
        </row>
        <row r="66">
          <cell r="A66">
            <v>1103000011</v>
          </cell>
          <cell r="B66" t="str">
            <v>RELLENO DE EXCAVACIONES PARA ESTRUCTURAS Y/O PARA ALCANZAR NIVELES DE PROYECTO, EN CAPAS DE 20 CMS DE ESPESOR, COMPACTADAS CON PISON AL 90% , SEGÚN PRUEBA PROCTOR, INCORPORANDO EL AGUA NECESARIA;  INCLUYE: ACARREOS, MEDIDO COMPACTO CON MATERIAL PRODUCTO D</v>
          </cell>
          <cell r="C66" t="str">
            <v>M3</v>
          </cell>
          <cell r="D66">
            <v>71.25</v>
          </cell>
          <cell r="E66">
            <v>71.25</v>
          </cell>
          <cell r="F66">
            <v>71.25</v>
          </cell>
          <cell r="G66">
            <v>71.25</v>
          </cell>
          <cell r="H66">
            <v>113.86</v>
          </cell>
          <cell r="I66">
            <v>72.010000000000005</v>
          </cell>
          <cell r="J66">
            <v>72.010000000000005</v>
          </cell>
          <cell r="K66">
            <v>72.010000000000005</v>
          </cell>
          <cell r="L66">
            <v>72.010000000000005</v>
          </cell>
        </row>
        <row r="68">
          <cell r="A68">
            <v>1103000012</v>
          </cell>
          <cell r="B68" t="str">
            <v>RELLENO A VOLTEO CON MATERIAL PRODUCTO DE LA EXCAVACIÓN; INCLUYE: ACARREO A 20 METROS, EXTENDIDO DEL MATERIAL, HERRAMIENTA MENOR,  MANO DE OBRA Y TODO LO NECESARIO PARA SU CORRECTA EJECUCION.</v>
          </cell>
          <cell r="C68" t="str">
            <v>M3</v>
          </cell>
          <cell r="D68">
            <v>43.65</v>
          </cell>
          <cell r="E68">
            <v>43.65</v>
          </cell>
          <cell r="F68">
            <v>43.65</v>
          </cell>
          <cell r="G68">
            <v>43.65</v>
          </cell>
          <cell r="H68">
            <v>72.069999999999993</v>
          </cell>
          <cell r="I68">
            <v>44.15</v>
          </cell>
          <cell r="J68">
            <v>44.15</v>
          </cell>
          <cell r="K68">
            <v>44.15</v>
          </cell>
          <cell r="L68">
            <v>44.15</v>
          </cell>
        </row>
        <row r="70">
          <cell r="A70">
            <v>1103000013</v>
          </cell>
          <cell r="B70" t="str">
            <v xml:space="preserve">RELLENO DE EXCAVACIONES PARA ESTRUCTURAS Y/O PARA ALCANZAR NIVELES DE PROYECTO, EN CAPAS DE 20 CMS DE ESPESOR, COMPACTADOS CON RODILLO VIBRATORIO MANUAL O EQUIPO SIMILAR, AL 90% , SEGÚN PRUEBA PROCTOR, PREVIA LA INCORPORACIÓN DEL AGUA NECESARIA; INCLUYE: </v>
          </cell>
          <cell r="C70" t="str">
            <v>M3</v>
          </cell>
          <cell r="D70">
            <v>96.96</v>
          </cell>
          <cell r="E70">
            <v>96.96</v>
          </cell>
          <cell r="F70">
            <v>96.96</v>
          </cell>
          <cell r="G70">
            <v>96.96</v>
          </cell>
          <cell r="H70">
            <v>139.91999999999999</v>
          </cell>
          <cell r="I70">
            <v>97.86</v>
          </cell>
          <cell r="J70">
            <v>97.86</v>
          </cell>
          <cell r="K70">
            <v>97.86</v>
          </cell>
          <cell r="L70">
            <v>97.86</v>
          </cell>
        </row>
        <row r="72">
          <cell r="A72">
            <v>1103000021</v>
          </cell>
          <cell r="B72" t="str">
            <v>SUMINISTRO Y COLOCACIÓN DE MATERIAL DE BANCO MEDIDO COMPACTO;  EN CAPAS DE 20 CMS DE ESPESOR, COMPACTADOS CON RODILLO VIBRATORIO MANUAL O EQUIPO SIMILAR, AL 90% , SEGÚN PRUEBA PROCTOR, PREVIA LA INCORPORACIÓN DEL AGUA NECESARIA;  INCLUYE: ACARREOS, MEDIDO</v>
          </cell>
          <cell r="C72" t="str">
            <v>M3</v>
          </cell>
          <cell r="D72">
            <v>263.35000000000002</v>
          </cell>
          <cell r="E72">
            <v>263.35000000000002</v>
          </cell>
          <cell r="F72">
            <v>263.35000000000002</v>
          </cell>
          <cell r="G72">
            <v>263.35000000000002</v>
          </cell>
          <cell r="H72">
            <v>389.53</v>
          </cell>
          <cell r="I72">
            <v>347.45</v>
          </cell>
          <cell r="J72">
            <v>264.26</v>
          </cell>
          <cell r="K72">
            <v>264.26</v>
          </cell>
          <cell r="L72">
            <v>264.26</v>
          </cell>
        </row>
        <row r="74">
          <cell r="A74">
            <v>1103000031</v>
          </cell>
          <cell r="B74" t="str">
            <v>SUMINISTRO Y  RELLENO DE ARENA,  INCLUYE: ACARREO, EXTENDIDO DEL MATERIAL,  HERRAMIENTA MENOR,  MANO DE OBRA Y TODO LO NECESARIO PARA SU CORRECTA EJECUCION.</v>
          </cell>
          <cell r="C74" t="str">
            <v>M3</v>
          </cell>
          <cell r="D74">
            <v>254.86</v>
          </cell>
          <cell r="E74">
            <v>254.86</v>
          </cell>
          <cell r="F74">
            <v>254.86</v>
          </cell>
          <cell r="G74">
            <v>254.86</v>
          </cell>
          <cell r="H74">
            <v>564.87</v>
          </cell>
          <cell r="I74">
            <v>480.64</v>
          </cell>
          <cell r="J74">
            <v>255.34</v>
          </cell>
          <cell r="K74">
            <v>255.34</v>
          </cell>
          <cell r="L74">
            <v>255.34</v>
          </cell>
        </row>
        <row r="76">
          <cell r="A76">
            <v>1103000041</v>
          </cell>
          <cell r="B76" t="str">
            <v>SUMINISTRO Y RELLENO DE GRAVA TRITURADA DE 3/4";  INCLUYE: ACARREO, EXTENDIDO DEL MATERIAL,  HERRAMIENTA MENOR, MANO DE OBRA Y TODO LO NECESARIO PARA SU CORRECTA EJECUCION.</v>
          </cell>
          <cell r="C76" t="str">
            <v>M3</v>
          </cell>
          <cell r="D76">
            <v>361.51</v>
          </cell>
          <cell r="E76">
            <v>361.51</v>
          </cell>
          <cell r="F76">
            <v>361.51</v>
          </cell>
          <cell r="G76">
            <v>361.51</v>
          </cell>
          <cell r="H76">
            <v>529.99</v>
          </cell>
          <cell r="I76">
            <v>496.52</v>
          </cell>
          <cell r="J76">
            <v>362.12</v>
          </cell>
          <cell r="K76">
            <v>362.12</v>
          </cell>
          <cell r="L76">
            <v>362.12</v>
          </cell>
        </row>
        <row r="78">
          <cell r="A78">
            <v>1103000051</v>
          </cell>
          <cell r="B78" t="str">
            <v>RELLENO DE EXCAVACIONES PARA ESTRUCTURAS Y/O PARA ALCANZAR NIVELES DE PROYECTO, EN CAPAS DE 20 CMS DE ESPESOR, COMPACTADO CON PISÓN AL 90 %, SEGÚN PRUEBA PROCTOR, PREVIA LA INCORPORACIÓN DEL AGUA NECESARIA;  INCLUYE: SUMINISTRO Y EXTENDIDO DEL MATERIAL, A</v>
          </cell>
          <cell r="C78" t="str">
            <v>M3</v>
          </cell>
          <cell r="D78">
            <v>237.65</v>
          </cell>
          <cell r="E78">
            <v>237.65</v>
          </cell>
          <cell r="F78">
            <v>237.65</v>
          </cell>
          <cell r="G78">
            <v>237.65</v>
          </cell>
          <cell r="H78">
            <v>363.45</v>
          </cell>
          <cell r="I78">
            <v>321.60000000000002</v>
          </cell>
          <cell r="J78">
            <v>238.39</v>
          </cell>
          <cell r="K78">
            <v>238.39</v>
          </cell>
          <cell r="L78">
            <v>238.39</v>
          </cell>
        </row>
        <row r="80">
          <cell r="A80">
            <v>1103000052</v>
          </cell>
          <cell r="B80" t="str">
            <v xml:space="preserve">RELLENO DE EXCAVACIONES PARA ESTRUCTURAS Y/O PARA ALCANZAR NIVELES DE PROYECTO, EN CAPAS DE 20 CMS DE ESPESOR, COMPACTADAS CON RODILLO VIBRATORIO MANUAL O EQUIPO SIMILAR, AL 90% , SEGÚN PRUEBA PROCTOR, PREVIA LA INCORPORACIÓN DEL AGUA NECESARIA; INCLUYE: </v>
          </cell>
          <cell r="C80" t="str">
            <v>M3</v>
          </cell>
          <cell r="D80">
            <v>241.52</v>
          </cell>
          <cell r="E80">
            <v>241.52</v>
          </cell>
          <cell r="F80">
            <v>241.52</v>
          </cell>
          <cell r="G80">
            <v>241.52</v>
          </cell>
          <cell r="H80">
            <v>353.5</v>
          </cell>
          <cell r="I80">
            <v>325.37</v>
          </cell>
          <cell r="J80">
            <v>242.17</v>
          </cell>
          <cell r="K80">
            <v>242.17</v>
          </cell>
          <cell r="L80">
            <v>242.17</v>
          </cell>
        </row>
        <row r="82">
          <cell r="A82">
            <v>1103000061</v>
          </cell>
          <cell r="B82" t="str">
            <v>RELLENO DE GRAVA GRADUADA DE 5 CM. PARA FILTRO PERIMETRAL EN POZO DE ABSORCIÓN;  INCLUYE: ACARREO A 20 MTS, HERRAMIENTA MENOR, MANO DE OBRA Y TODO LO NECESARIO PARA SU CORRECTA EJECUCION.</v>
          </cell>
          <cell r="C82" t="str">
            <v>M3</v>
          </cell>
          <cell r="D82">
            <v>352.29</v>
          </cell>
          <cell r="E82">
            <v>352.29</v>
          </cell>
          <cell r="F82">
            <v>352.29</v>
          </cell>
          <cell r="G82">
            <v>352.29</v>
          </cell>
          <cell r="H82">
            <v>522.95000000000005</v>
          </cell>
          <cell r="I82">
            <v>489.48</v>
          </cell>
          <cell r="J82">
            <v>352.9</v>
          </cell>
          <cell r="K82">
            <v>376.83</v>
          </cell>
          <cell r="L82">
            <v>352.9</v>
          </cell>
        </row>
        <row r="84">
          <cell r="A84">
            <v>1103000071</v>
          </cell>
          <cell r="B84" t="str">
            <v>RELLENO CON MATERIAL DE BANCO EN ENTREPISO O AZOTEA PARA RECIBIR FIRME O ENTORTADO;  INCLUYE:  ACARREO, MATERIAL, HERRAMIENTA MENOR, MANO DE OBRA A CUALQUIER NIVEL Y TODO LO NECESARIO PARA SU CORRECTA EJECUCION.</v>
          </cell>
          <cell r="C84" t="str">
            <v>M3</v>
          </cell>
          <cell r="D84">
            <v>299.11</v>
          </cell>
          <cell r="E84">
            <v>299.11</v>
          </cell>
          <cell r="F84">
            <v>299.11</v>
          </cell>
          <cell r="G84">
            <v>299.11</v>
          </cell>
          <cell r="H84">
            <v>467.51</v>
          </cell>
          <cell r="I84">
            <v>383.78</v>
          </cell>
          <cell r="J84">
            <v>300.58999999999997</v>
          </cell>
          <cell r="K84">
            <v>300.58999999999997</v>
          </cell>
          <cell r="L84">
            <v>300.58999999999997</v>
          </cell>
        </row>
        <row r="86">
          <cell r="A86">
            <v>1103000100</v>
          </cell>
          <cell r="B86" t="str">
            <v>SUMINISTRO DE MATERIAL TRITURADO DE 1 1/2" A FINOS. PUESTO EN OBRA. INCLUYE TODO LO NECESARIO PARA SU CORRECTA EJECUCION.</v>
          </cell>
          <cell r="C86" t="str">
            <v>M3</v>
          </cell>
          <cell r="D86">
            <v>256</v>
          </cell>
          <cell r="E86">
            <v>256</v>
          </cell>
          <cell r="F86">
            <v>256</v>
          </cell>
          <cell r="G86">
            <v>256</v>
          </cell>
          <cell r="H86">
            <v>384</v>
          </cell>
          <cell r="I86">
            <v>384</v>
          </cell>
          <cell r="J86">
            <v>256</v>
          </cell>
          <cell r="K86">
            <v>320</v>
          </cell>
          <cell r="L86">
            <v>256</v>
          </cell>
        </row>
        <row r="88">
          <cell r="A88">
            <v>1103000110</v>
          </cell>
          <cell r="B88" t="str">
            <v>SUMINISTRO DE MATERIAL TRITURADO DE 3/4" A FINOS. PUESTO EN OBRA. INCLUYE TODO LO NECESARIO PARA SU CORRECTA EJECUCION.</v>
          </cell>
          <cell r="C88" t="str">
            <v>M3</v>
          </cell>
          <cell r="D88">
            <v>272.63</v>
          </cell>
          <cell r="E88">
            <v>272.63</v>
          </cell>
          <cell r="F88">
            <v>272.63</v>
          </cell>
          <cell r="G88">
            <v>272.63</v>
          </cell>
          <cell r="H88">
            <v>396.8</v>
          </cell>
          <cell r="I88">
            <v>396.8</v>
          </cell>
          <cell r="J88">
            <v>272.63</v>
          </cell>
          <cell r="K88">
            <v>322.55</v>
          </cell>
          <cell r="L88">
            <v>272.63</v>
          </cell>
        </row>
        <row r="90">
          <cell r="A90">
            <v>1103000120</v>
          </cell>
          <cell r="B90" t="str">
            <v>MEZCLADO, TENDIDO Y COMPACTADO DE MATERIAL PETREO. INCLUYE TODO LO NECESARIO PARA SU CORRECTA EJECUCION.</v>
          </cell>
          <cell r="C90" t="str">
            <v>M3</v>
          </cell>
          <cell r="D90">
            <v>32.950000000000003</v>
          </cell>
          <cell r="E90">
            <v>32.950000000000003</v>
          </cell>
          <cell r="F90">
            <v>32.950000000000003</v>
          </cell>
          <cell r="G90">
            <v>32.950000000000003</v>
          </cell>
          <cell r="H90">
            <v>34.79</v>
          </cell>
          <cell r="I90">
            <v>33.03</v>
          </cell>
          <cell r="J90">
            <v>33.03</v>
          </cell>
          <cell r="K90">
            <v>33.03</v>
          </cell>
          <cell r="L90">
            <v>33.03</v>
          </cell>
        </row>
        <row r="92">
          <cell r="B92" t="str">
            <v>Total  RELLENOS</v>
          </cell>
        </row>
        <row r="93">
          <cell r="A93" t="str">
            <v>A1107</v>
          </cell>
          <cell r="B93" t="str">
            <v>DEMOLICIONES</v>
          </cell>
        </row>
        <row r="94">
          <cell r="A94">
            <v>1107000011</v>
          </cell>
          <cell r="B94" t="str">
            <v>DEMOLICIÓN DE CIMIENTOS DE PIEDRA BRAZA;  INCLUYE: ACARREO A 20 METROS, HERRAMIENTA MENOR, MANO DE OBRA Y TODO LO NECESARIO PARA SU CORRECTA EJECUCION.</v>
          </cell>
          <cell r="C94" t="str">
            <v>M3</v>
          </cell>
          <cell r="D94">
            <v>261.97000000000003</v>
          </cell>
          <cell r="E94">
            <v>261.97000000000003</v>
          </cell>
          <cell r="F94">
            <v>261.97000000000003</v>
          </cell>
          <cell r="G94">
            <v>261.97000000000003</v>
          </cell>
          <cell r="H94">
            <v>432.35</v>
          </cell>
          <cell r="I94">
            <v>264.92</v>
          </cell>
          <cell r="J94">
            <v>264.92</v>
          </cell>
          <cell r="K94">
            <v>264.92</v>
          </cell>
          <cell r="L94">
            <v>264.92</v>
          </cell>
        </row>
        <row r="96">
          <cell r="A96">
            <v>1107000021</v>
          </cell>
          <cell r="B96" t="str">
            <v>DEMOLICIÓN DE CIMIENTOS DE CONCRETO ARMADO;  INCLUYE: ACARREO A 20 METROS, HERRAMIENTA MENOR, MANO DE OBRA Y TODO LO NECESARIO PARA SU CORRECTA EJECUCION.</v>
          </cell>
          <cell r="C96" t="str">
            <v>M3</v>
          </cell>
          <cell r="D96">
            <v>458.44</v>
          </cell>
          <cell r="E96">
            <v>458.44</v>
          </cell>
          <cell r="F96">
            <v>458.44</v>
          </cell>
          <cell r="G96">
            <v>458.44</v>
          </cell>
          <cell r="H96">
            <v>756.63</v>
          </cell>
          <cell r="I96">
            <v>463.61</v>
          </cell>
          <cell r="J96">
            <v>463.61</v>
          </cell>
          <cell r="K96">
            <v>463.61</v>
          </cell>
          <cell r="L96">
            <v>463.61</v>
          </cell>
        </row>
        <row r="98">
          <cell r="A98">
            <v>1107000031</v>
          </cell>
          <cell r="B98" t="str">
            <v>DEMOLICIÓN DE CIMIENTOS DE CONCRETO SIMPLE;  INCLUYE: ACARREO A 20 METROS, HERRAMIENTA MENOR, MANO DE OBRA Y TODO LO NECESARIO PARA SU CORRECTA EJECUCION.</v>
          </cell>
          <cell r="C98" t="str">
            <v>M3</v>
          </cell>
          <cell r="D98">
            <v>327.47000000000003</v>
          </cell>
          <cell r="E98">
            <v>327.47000000000003</v>
          </cell>
          <cell r="F98">
            <v>327.47000000000003</v>
          </cell>
          <cell r="G98">
            <v>327.47000000000003</v>
          </cell>
          <cell r="H98">
            <v>540.45000000000005</v>
          </cell>
          <cell r="I98">
            <v>331.16</v>
          </cell>
          <cell r="J98">
            <v>331.16</v>
          </cell>
          <cell r="K98">
            <v>331.16</v>
          </cell>
          <cell r="L98">
            <v>331.16</v>
          </cell>
        </row>
        <row r="100">
          <cell r="A100">
            <v>1107000041</v>
          </cell>
          <cell r="B100" t="str">
            <v>DEMOLICIÓN DE MUROS DE PIEDRA;  INCLUYE: ACARREO A 20 METROS, HERRAMIENTA MENOR, MANO DE OBRA Y TODO LO NECESARIO PARA SU CORRECTA EJECUCION.</v>
          </cell>
          <cell r="C100" t="str">
            <v>M3</v>
          </cell>
          <cell r="D100">
            <v>308.19</v>
          </cell>
          <cell r="E100">
            <v>308.19</v>
          </cell>
          <cell r="F100">
            <v>308.19</v>
          </cell>
          <cell r="G100">
            <v>308.19</v>
          </cell>
          <cell r="H100">
            <v>508.65</v>
          </cell>
          <cell r="I100">
            <v>311.67</v>
          </cell>
          <cell r="J100">
            <v>311.67</v>
          </cell>
          <cell r="K100">
            <v>311.67</v>
          </cell>
          <cell r="L100">
            <v>311.67</v>
          </cell>
        </row>
        <row r="102">
          <cell r="A102">
            <v>1107000061</v>
          </cell>
          <cell r="B102" t="str">
            <v>DEMOLICIÓN DE MUROS DE TABIQUE O BLOCK CON CADENAS Y CASTILLOS, SIN APLANADO;  INCLUYE: ACARREO A 20 METROS, HERRAMIENTA MENOR, MANO DE OBRA Y TODO LO NECESARIO PARA SU CORRECTA EJECUCION.</v>
          </cell>
          <cell r="C102" t="str">
            <v>M3</v>
          </cell>
          <cell r="D102">
            <v>154.1</v>
          </cell>
          <cell r="E102">
            <v>154.1</v>
          </cell>
          <cell r="F102">
            <v>154.1</v>
          </cell>
          <cell r="G102">
            <v>154.1</v>
          </cell>
          <cell r="H102">
            <v>254.33</v>
          </cell>
          <cell r="I102">
            <v>155.84</v>
          </cell>
          <cell r="J102">
            <v>155.84</v>
          </cell>
          <cell r="K102">
            <v>155.84</v>
          </cell>
          <cell r="L102">
            <v>155.84</v>
          </cell>
        </row>
        <row r="104">
          <cell r="A104">
            <v>1107000071</v>
          </cell>
          <cell r="B104" t="str">
            <v>DEMOLICIÓN DE MUROS DE TABIQUE O BLOCK CON CADENAS Y CASTILLOS APLANADOS EN AMBAS CARAS;  INCLUYE: ACARREO A 20 METROS, HERRAMIENTA MENOR,  MANO DE OBRA Y TODO LO NECESARIO PARA SU CORRECTA EJECUCION.</v>
          </cell>
          <cell r="C104" t="str">
            <v>M3</v>
          </cell>
          <cell r="D104">
            <v>174.65</v>
          </cell>
          <cell r="E104">
            <v>174.65</v>
          </cell>
          <cell r="F104">
            <v>174.65</v>
          </cell>
          <cell r="G104">
            <v>174.65</v>
          </cell>
          <cell r="H104">
            <v>288.24</v>
          </cell>
          <cell r="I104">
            <v>176.61</v>
          </cell>
          <cell r="J104">
            <v>176.61</v>
          </cell>
          <cell r="K104">
            <v>176.61</v>
          </cell>
          <cell r="L104">
            <v>176.61</v>
          </cell>
        </row>
        <row r="106">
          <cell r="A106">
            <v>1107000091</v>
          </cell>
          <cell r="B106" t="str">
            <v>DEMOLICIÓN DE LOSAS DE CONCRETO ARMADO CON VARILLA RECUPERABLE DE 10 A 12 CMS DE ESPESOR; INCLUYE: ACARREO A 20 METROS, HERRAMIENTA MENOR, MANO DE OBRA Y TODO LO NECESARIO PARA SU CORRECTA EJECUCION.</v>
          </cell>
          <cell r="C106" t="str">
            <v>M2</v>
          </cell>
          <cell r="D106">
            <v>65.5</v>
          </cell>
          <cell r="E106">
            <v>65.5</v>
          </cell>
          <cell r="F106">
            <v>65.5</v>
          </cell>
          <cell r="G106">
            <v>65.5</v>
          </cell>
          <cell r="H106">
            <v>108.1</v>
          </cell>
          <cell r="I106">
            <v>66.239999999999995</v>
          </cell>
          <cell r="J106">
            <v>66.239999999999995</v>
          </cell>
          <cell r="K106">
            <v>66.239999999999995</v>
          </cell>
          <cell r="L106">
            <v>66.239999999999995</v>
          </cell>
        </row>
        <row r="108">
          <cell r="A108">
            <v>1107000101</v>
          </cell>
          <cell r="B108" t="str">
            <v>DEMOLICIÓN DE ENTORTADO EN AZOTEA; INCLUYE: ACARREO A 20 METROS, TRASPALEOS, HERRAMIENTA MENOR, MANO DE OBRA Y TODO LO NECESARIO PARA SU CORRECTA EJECUCION.</v>
          </cell>
          <cell r="C108" t="str">
            <v>M2</v>
          </cell>
          <cell r="D108">
            <v>11.39</v>
          </cell>
          <cell r="E108">
            <v>11.39</v>
          </cell>
          <cell r="F108">
            <v>11.39</v>
          </cell>
          <cell r="G108">
            <v>11.39</v>
          </cell>
          <cell r="H108">
            <v>18.8</v>
          </cell>
          <cell r="I108">
            <v>11.52</v>
          </cell>
          <cell r="J108">
            <v>11.52</v>
          </cell>
          <cell r="K108">
            <v>11.52</v>
          </cell>
          <cell r="L108">
            <v>11.52</v>
          </cell>
        </row>
        <row r="110">
          <cell r="A110">
            <v>1107000111</v>
          </cell>
          <cell r="B110" t="str">
            <v>DEMOLICIÓN DE TECHOS DE TERRAZO ENLADRILLADO, INCLUYE: ACARREO A 20 MTS. Y TODO LO NECESARIO PARA SU CORRECTA EJECUCION.</v>
          </cell>
          <cell r="C110" t="str">
            <v>M2</v>
          </cell>
          <cell r="D110">
            <v>29.11</v>
          </cell>
          <cell r="E110">
            <v>29.11</v>
          </cell>
          <cell r="F110">
            <v>29.11</v>
          </cell>
          <cell r="G110">
            <v>29.11</v>
          </cell>
          <cell r="H110">
            <v>48.04</v>
          </cell>
          <cell r="I110">
            <v>29.44</v>
          </cell>
          <cell r="J110">
            <v>29.44</v>
          </cell>
          <cell r="K110">
            <v>29.44</v>
          </cell>
          <cell r="L110">
            <v>29.44</v>
          </cell>
        </row>
        <row r="112">
          <cell r="A112">
            <v>1107000121</v>
          </cell>
          <cell r="B112" t="str">
            <v>DEMOLICIÓN DE PISO DE CONCRETO DE 8 A 10 CMS DE ESPESOR; INCLUYE: ACARREO A 20 METROS, HERRAMIENTA MENOR,  MANO DE OBRA Y TODO LO NECESARIO PARA SU CORRECTA EJECUCION.</v>
          </cell>
          <cell r="C112" t="str">
            <v>M2</v>
          </cell>
          <cell r="D112">
            <v>26.19</v>
          </cell>
          <cell r="E112">
            <v>26.19</v>
          </cell>
          <cell r="F112">
            <v>26.19</v>
          </cell>
          <cell r="G112">
            <v>26.19</v>
          </cell>
          <cell r="H112">
            <v>43.23</v>
          </cell>
          <cell r="I112">
            <v>26.49</v>
          </cell>
          <cell r="J112">
            <v>26.49</v>
          </cell>
          <cell r="K112">
            <v>26.49</v>
          </cell>
          <cell r="L112">
            <v>26.49</v>
          </cell>
        </row>
        <row r="114">
          <cell r="A114">
            <v>1107000131</v>
          </cell>
          <cell r="B114" t="str">
            <v>DEMOLICIÓN DE PISO DE MOSAICO EN ÁREAS PEQUEÑAS; INCLUYE: ACARREO A 20 METROS, HERRAMIENTA MENOR, MANO DE OBRA Y TODO LO NECESARIO PARA SU CORRECTA EJECUCION.</v>
          </cell>
          <cell r="C114" t="str">
            <v>M2</v>
          </cell>
          <cell r="D114">
            <v>32.75</v>
          </cell>
          <cell r="E114">
            <v>32.75</v>
          </cell>
          <cell r="F114">
            <v>32.75</v>
          </cell>
          <cell r="G114">
            <v>32.75</v>
          </cell>
          <cell r="H114">
            <v>54.04</v>
          </cell>
          <cell r="I114">
            <v>33.11</v>
          </cell>
          <cell r="J114">
            <v>33.11</v>
          </cell>
          <cell r="K114">
            <v>33.11</v>
          </cell>
          <cell r="L114">
            <v>33.11</v>
          </cell>
        </row>
        <row r="116">
          <cell r="A116">
            <v>1107000141</v>
          </cell>
          <cell r="B116" t="str">
            <v>DEMOLICIÓN DE PISO DE MOSAICO EN SUPERFICIES COMPLETAS; INCLUYE: ACARREO A 20 METROS, HERRAMIENTA MENOR, MANO DE OBRA Y TODO LO NECESARIO PARA SU CORRECTA EJECUCION.</v>
          </cell>
          <cell r="C116" t="str">
            <v>M2</v>
          </cell>
          <cell r="D116">
            <v>14.55</v>
          </cell>
          <cell r="E116">
            <v>14.55</v>
          </cell>
          <cell r="F116">
            <v>14.55</v>
          </cell>
          <cell r="G116">
            <v>14.55</v>
          </cell>
          <cell r="H116">
            <v>24.03</v>
          </cell>
          <cell r="I116">
            <v>14.7</v>
          </cell>
          <cell r="J116">
            <v>14.7</v>
          </cell>
          <cell r="K116">
            <v>14.7</v>
          </cell>
          <cell r="L116">
            <v>14.7</v>
          </cell>
        </row>
        <row r="118">
          <cell r="A118">
            <v>1107000151</v>
          </cell>
          <cell r="B118" t="str">
            <v>DEMOLICIÓN DE PISO DE CONCRETO SIMPLE DE 12.00 CMS DE ESPESOR; INCLUYE: ACARREO A 20 METROS, HERRAMIENTA MENOR,  MANO DE OBRA Y TODO LO NECESARIO PARA SU CORRECTA EJECUCION.</v>
          </cell>
          <cell r="C118" t="str">
            <v>M2</v>
          </cell>
          <cell r="D118">
            <v>37.42</v>
          </cell>
          <cell r="E118">
            <v>37.42</v>
          </cell>
          <cell r="F118">
            <v>37.42</v>
          </cell>
          <cell r="G118">
            <v>37.42</v>
          </cell>
          <cell r="H118">
            <v>61.77</v>
          </cell>
          <cell r="I118">
            <v>37.86</v>
          </cell>
          <cell r="J118">
            <v>37.86</v>
          </cell>
          <cell r="K118">
            <v>37.86</v>
          </cell>
          <cell r="L118">
            <v>37.86</v>
          </cell>
        </row>
        <row r="120">
          <cell r="A120">
            <v>1107000161</v>
          </cell>
          <cell r="B120" t="str">
            <v>DEMOLICIÓN DE PISO DE CONCRETO ARMADO CON VARILLA No .2 O MALLA DE ALAMBRE DE 10.00 CMS. DE ESPESOR; INCLUYE: ACARREO A 20 METROS, HERRAMIENTA MENOR, MANO DE OBRA Y TODO LO NECESARIO PARA SU CORRECTA EJECUCION.</v>
          </cell>
          <cell r="C120" t="str">
            <v>M2</v>
          </cell>
          <cell r="D120">
            <v>43.65</v>
          </cell>
          <cell r="E120">
            <v>43.65</v>
          </cell>
          <cell r="F120">
            <v>43.65</v>
          </cell>
          <cell r="G120">
            <v>43.65</v>
          </cell>
          <cell r="H120">
            <v>72.069999999999993</v>
          </cell>
          <cell r="I120">
            <v>44.15</v>
          </cell>
          <cell r="J120">
            <v>44.15</v>
          </cell>
          <cell r="K120">
            <v>44.15</v>
          </cell>
          <cell r="L120">
            <v>44.15</v>
          </cell>
        </row>
        <row r="122">
          <cell r="A122">
            <v>1107000171</v>
          </cell>
          <cell r="B122" t="str">
            <v>DEMOLICIÓN DE LAMBRIM DE AZULEJO O SIMILAR EN PEQUEÑAS ÁREAS; INCLUYE: ACARREO A 20 METROS, HERRAMIENTA MENOR,  MANO DE OBRA Y TODO LO NECESARIO PARA SU CORRECTA EJECUCION.</v>
          </cell>
          <cell r="C122" t="str">
            <v>M2</v>
          </cell>
          <cell r="D122">
            <v>17.47</v>
          </cell>
          <cell r="E122">
            <v>17.47</v>
          </cell>
          <cell r="F122">
            <v>17.47</v>
          </cell>
          <cell r="G122">
            <v>17.47</v>
          </cell>
          <cell r="H122">
            <v>28.83</v>
          </cell>
          <cell r="I122">
            <v>17.670000000000002</v>
          </cell>
          <cell r="J122">
            <v>17.670000000000002</v>
          </cell>
          <cell r="K122">
            <v>17.670000000000002</v>
          </cell>
          <cell r="L122">
            <v>17.670000000000002</v>
          </cell>
        </row>
        <row r="124">
          <cell r="A124">
            <v>1107000181</v>
          </cell>
          <cell r="B124" t="str">
            <v>DEMOLICIÓN DE LAMBRIM DE AZULEJO O SIMILAR EN ÁREAS GRANDES; INCLUYE: ACARREO A 20 METROS, HERRAMIENTA MENOR,  MANO DE OBRA Y TODO LO NECESARIO PARA SU CORRECTA EJECUCION.</v>
          </cell>
          <cell r="C124" t="str">
            <v>M2</v>
          </cell>
          <cell r="D124">
            <v>10.92</v>
          </cell>
          <cell r="E124">
            <v>10.92</v>
          </cell>
          <cell r="F124">
            <v>10.92</v>
          </cell>
          <cell r="G124">
            <v>10.92</v>
          </cell>
          <cell r="H124">
            <v>18.010000000000002</v>
          </cell>
          <cell r="I124">
            <v>11.03</v>
          </cell>
          <cell r="J124">
            <v>11.03</v>
          </cell>
          <cell r="K124">
            <v>11.03</v>
          </cell>
          <cell r="L124">
            <v>11.03</v>
          </cell>
        </row>
        <row r="126">
          <cell r="A126">
            <v>1107000191</v>
          </cell>
          <cell r="B126" t="str">
            <v>DEMOLICIÓN DE LAMBRIM DE MOSAICO EN ÁREAS PEQUEÑAS; INCLUYE: ACARREO A 20 METROS, HERRAMIENTA MENOR, MANO DE OBRA Y TODO LO NECESARIO PARA SU CORRECTA EJECUCION.</v>
          </cell>
          <cell r="C126" t="str">
            <v>M2</v>
          </cell>
          <cell r="D126">
            <v>29.11</v>
          </cell>
          <cell r="E126">
            <v>29.11</v>
          </cell>
          <cell r="F126">
            <v>29.11</v>
          </cell>
          <cell r="G126">
            <v>29.11</v>
          </cell>
          <cell r="H126">
            <v>48.04</v>
          </cell>
          <cell r="I126">
            <v>29.44</v>
          </cell>
          <cell r="J126">
            <v>29.44</v>
          </cell>
          <cell r="K126">
            <v>29.44</v>
          </cell>
          <cell r="L126">
            <v>29.44</v>
          </cell>
        </row>
        <row r="128">
          <cell r="A128">
            <v>1107000201</v>
          </cell>
          <cell r="B128" t="str">
            <v>DEMOLICIÓN DE LAMBRIM DE MOSAICO EN ÁREAS GRANDES; INCLUYE: ACARREO A 20 METROS, HERRAMIENTA MENOR, MANO DE OBRA Y TODO LO NECESARIO PARA SU CORRECTA EJECUCION.</v>
          </cell>
          <cell r="C128" t="str">
            <v>M2</v>
          </cell>
          <cell r="D128">
            <v>10.49</v>
          </cell>
          <cell r="E128">
            <v>10.49</v>
          </cell>
          <cell r="F128">
            <v>10.49</v>
          </cell>
          <cell r="G128">
            <v>10.49</v>
          </cell>
          <cell r="H128">
            <v>17.3</v>
          </cell>
          <cell r="I128">
            <v>10.61</v>
          </cell>
          <cell r="J128">
            <v>10.61</v>
          </cell>
          <cell r="K128">
            <v>10.61</v>
          </cell>
          <cell r="L128">
            <v>10.61</v>
          </cell>
        </row>
        <row r="130">
          <cell r="A130">
            <v>1107000211</v>
          </cell>
          <cell r="B130" t="str">
            <v>DEMOLICIÓN DE APLANADOS EN MUROS DE 0.00 A 3.00 MTS. DE ALTURA; INCLUYE: ACARREO A 20 METROS, HERRAMIENTA MENOR, MANO DE OBRA Y TODO LO NECESARIO PARA SU CORRECTA EJECUCION.</v>
          </cell>
          <cell r="C130" t="str">
            <v>M2</v>
          </cell>
          <cell r="D130">
            <v>11.39</v>
          </cell>
          <cell r="E130">
            <v>11.39</v>
          </cell>
          <cell r="F130">
            <v>11.39</v>
          </cell>
          <cell r="G130">
            <v>11.39</v>
          </cell>
          <cell r="H130">
            <v>18.8</v>
          </cell>
          <cell r="I130">
            <v>11.52</v>
          </cell>
          <cell r="J130">
            <v>11.52</v>
          </cell>
          <cell r="K130">
            <v>11.52</v>
          </cell>
          <cell r="L130">
            <v>11.52</v>
          </cell>
        </row>
        <row r="132">
          <cell r="A132">
            <v>1107000212</v>
          </cell>
          <cell r="B132" t="str">
            <v>LEVANTAR Y QUITAR IMPERMEABILIZANTE DAÑADO EN LOSA DE AZOTEA A CUALQUIER ALTURA; INCLUYE: ACARREO LIBRE A 20 METROS, LIMPIEZA DE LA SUPERFICIE, HERRAMIENTA MENOR, MANO DE OBRA Y TODO LO NECESARIO PARA SU CORRECTA EJECUCION.</v>
          </cell>
          <cell r="C132" t="str">
            <v>M2</v>
          </cell>
          <cell r="D132">
            <v>8.73</v>
          </cell>
          <cell r="E132">
            <v>8.73</v>
          </cell>
          <cell r="F132">
            <v>8.73</v>
          </cell>
          <cell r="G132">
            <v>8.73</v>
          </cell>
          <cell r="H132">
            <v>14.41</v>
          </cell>
          <cell r="I132">
            <v>8.83</v>
          </cell>
          <cell r="J132">
            <v>8.83</v>
          </cell>
          <cell r="K132">
            <v>8.83</v>
          </cell>
          <cell r="L132">
            <v>8.83</v>
          </cell>
        </row>
        <row r="134">
          <cell r="A134">
            <v>1107000221</v>
          </cell>
          <cell r="B134" t="str">
            <v>DEMOLICIÓN DE MUROS DE TABIQUE O BLOCK DE 20.00 CMS. DE ESPESOR;  INCLUYE: ACARREO A 20 METROS, HERRAMIENTA MENOR, MANO DE OBRA Y TODO LO NECESARIO PARA SU CORRECTA EJECUCION.</v>
          </cell>
          <cell r="C134" t="str">
            <v>M2</v>
          </cell>
          <cell r="D134">
            <v>37.42</v>
          </cell>
          <cell r="E134">
            <v>37.42</v>
          </cell>
          <cell r="F134">
            <v>37.42</v>
          </cell>
          <cell r="G134">
            <v>37.42</v>
          </cell>
          <cell r="H134">
            <v>61.77</v>
          </cell>
          <cell r="I134">
            <v>37.86</v>
          </cell>
          <cell r="J134">
            <v>37.86</v>
          </cell>
          <cell r="K134">
            <v>37.86</v>
          </cell>
          <cell r="L134">
            <v>37.86</v>
          </cell>
        </row>
        <row r="136">
          <cell r="A136">
            <v>1107000231</v>
          </cell>
          <cell r="B136" t="str">
            <v>DEMOLICIÓN DE MUROS DE TABIQUE DE 28.00 CMS. DE ESPESOR; INCLUYE: ACARREO A 20 METROS, HERRAMIENTA MENOR, MANO DE OBRA Y TODO LO NECESARIO PARA SU CORRECTA EJECUCION.</v>
          </cell>
          <cell r="C136" t="str">
            <v>M2</v>
          </cell>
          <cell r="D136">
            <v>43.65</v>
          </cell>
          <cell r="E136">
            <v>43.65</v>
          </cell>
          <cell r="F136">
            <v>43.65</v>
          </cell>
          <cell r="G136">
            <v>43.65</v>
          </cell>
          <cell r="H136">
            <v>72.069999999999993</v>
          </cell>
          <cell r="I136">
            <v>44.15</v>
          </cell>
          <cell r="J136">
            <v>44.15</v>
          </cell>
          <cell r="K136">
            <v>44.15</v>
          </cell>
          <cell r="L136">
            <v>44.15</v>
          </cell>
        </row>
        <row r="138">
          <cell r="A138">
            <v>1107000241</v>
          </cell>
          <cell r="B138" t="str">
            <v>DESMONTAR MUEBLES SANITARIOS;  INCLUYE: ACARREO A 20 METROS, HERRAMIENTA MENOR, MANO DE OBRA Y TODO LO NECESARIO PARA SU CORRECTA EJECUCION.</v>
          </cell>
          <cell r="C138" t="str">
            <v>PZA</v>
          </cell>
          <cell r="D138">
            <v>125.44</v>
          </cell>
          <cell r="E138">
            <v>125.44</v>
          </cell>
          <cell r="F138">
            <v>125.44</v>
          </cell>
          <cell r="G138">
            <v>125.44</v>
          </cell>
          <cell r="H138">
            <v>160.41999999999999</v>
          </cell>
          <cell r="I138">
            <v>126.84</v>
          </cell>
          <cell r="J138">
            <v>126.84</v>
          </cell>
          <cell r="K138">
            <v>126.84</v>
          </cell>
          <cell r="L138">
            <v>126.84</v>
          </cell>
        </row>
        <row r="140">
          <cell r="A140">
            <v>1107000251</v>
          </cell>
          <cell r="B140" t="str">
            <v>DESMONTAR CHAPA EXISTENTE;  INCLUYE: ACARREO A 20 METROS, HERRAMIENTA MENOR, MANO DE OBRA Y TODO LO NECESARIO PARA SU CORRECTA EJECUCION.</v>
          </cell>
          <cell r="C140" t="str">
            <v>PZA</v>
          </cell>
          <cell r="D140">
            <v>33.979999999999997</v>
          </cell>
          <cell r="E140">
            <v>33.979999999999997</v>
          </cell>
          <cell r="F140">
            <v>33.979999999999997</v>
          </cell>
          <cell r="G140">
            <v>33.979999999999997</v>
          </cell>
          <cell r="H140">
            <v>42.74</v>
          </cell>
          <cell r="I140">
            <v>34.35</v>
          </cell>
          <cell r="J140">
            <v>34.35</v>
          </cell>
          <cell r="K140">
            <v>34.35</v>
          </cell>
          <cell r="L140">
            <v>34.35</v>
          </cell>
        </row>
        <row r="142">
          <cell r="A142">
            <v>1107000261</v>
          </cell>
          <cell r="B142" t="str">
            <v>DESMONTAR PUERTAS Y VENTANAS METÁLICAS;  INCLUYE: ACARREO A 20 METROS, HERRAMIENTA MENOR, MANO DE OBRA YTODO LO NECESARIO PARA SU CORRECTA EJECUCION.</v>
          </cell>
          <cell r="C142" t="str">
            <v>M2</v>
          </cell>
          <cell r="D142">
            <v>46.95</v>
          </cell>
          <cell r="E142">
            <v>46.95</v>
          </cell>
          <cell r="F142">
            <v>46.95</v>
          </cell>
          <cell r="G142">
            <v>46.95</v>
          </cell>
          <cell r="H142">
            <v>77.47</v>
          </cell>
          <cell r="I142">
            <v>47.47</v>
          </cell>
          <cell r="J142">
            <v>47.47</v>
          </cell>
          <cell r="K142">
            <v>47.47</v>
          </cell>
          <cell r="L142">
            <v>47.47</v>
          </cell>
        </row>
        <row r="144">
          <cell r="A144">
            <v>1107000271</v>
          </cell>
          <cell r="B144" t="str">
            <v>DESMONTAR CABALLETE DE LAMINA GALVANIZADA;  INCLUYE: ACARREO A 20 METROS, HERRAMIENTA MENOR, MANO DE OBRA Y TODO LO NECESARIO PARA SU CORRECTA EJECUCION.</v>
          </cell>
          <cell r="C144" t="str">
            <v>M</v>
          </cell>
          <cell r="D144">
            <v>8.73</v>
          </cell>
          <cell r="E144">
            <v>8.73</v>
          </cell>
          <cell r="F144">
            <v>8.73</v>
          </cell>
          <cell r="G144">
            <v>8.73</v>
          </cell>
          <cell r="H144">
            <v>14.41</v>
          </cell>
          <cell r="I144">
            <v>8.83</v>
          </cell>
          <cell r="J144">
            <v>8.83</v>
          </cell>
          <cell r="K144">
            <v>8.83</v>
          </cell>
          <cell r="L144">
            <v>8.83</v>
          </cell>
        </row>
        <row r="146">
          <cell r="A146">
            <v>1107000281</v>
          </cell>
          <cell r="B146" t="str">
            <v>DESMONTAR TECHUMBRE DE LAMINA METÁLICA MATERIAL RECUPERABLE;  INCLUYE: ACARREO A 20 METROS, HERRAMIENTA MENOR, MANO DE OBRA. Y TODO LO NECESARIO PARA SU CORRECTA EJECUCION.</v>
          </cell>
          <cell r="C146" t="str">
            <v>M2</v>
          </cell>
          <cell r="D146">
            <v>7.86</v>
          </cell>
          <cell r="E146">
            <v>7.86</v>
          </cell>
          <cell r="F146">
            <v>7.86</v>
          </cell>
          <cell r="G146">
            <v>7.86</v>
          </cell>
          <cell r="H146">
            <v>12.98</v>
          </cell>
          <cell r="I146">
            <v>7.95</v>
          </cell>
          <cell r="J146">
            <v>7.95</v>
          </cell>
          <cell r="K146">
            <v>7.95</v>
          </cell>
          <cell r="L146">
            <v>7.95</v>
          </cell>
        </row>
        <row r="148">
          <cell r="A148">
            <v>1107000291</v>
          </cell>
          <cell r="B148" t="str">
            <v>DESMONTE DE CRISTALES CON MATERIAL RECUPERABLE;  INCLUYE: ACARREO A 20 METROS, HERRAMIENTA MENOR,  MANO DE OBRA Y TODO LO NECESARIO PARA SU CORRECTA EJECUCION.</v>
          </cell>
          <cell r="C148" t="str">
            <v>M2</v>
          </cell>
          <cell r="D148">
            <v>21.84</v>
          </cell>
          <cell r="E148">
            <v>21.84</v>
          </cell>
          <cell r="F148">
            <v>21.84</v>
          </cell>
          <cell r="G148">
            <v>21.84</v>
          </cell>
          <cell r="H148">
            <v>36.04</v>
          </cell>
          <cell r="I148">
            <v>22.08</v>
          </cell>
          <cell r="J148">
            <v>22.08</v>
          </cell>
          <cell r="K148">
            <v>22.08</v>
          </cell>
          <cell r="L148">
            <v>22.08</v>
          </cell>
        </row>
        <row r="150">
          <cell r="A150">
            <v>1107000301</v>
          </cell>
          <cell r="B150" t="str">
            <v>DESMONTAR LAMINA GALVANIZADA;  INCLUYE: ACARREO A 20 METROS, HERRAMIENTA MENOR, MANO DE OBRA Y TODO LO NECESARIO PARA SU CORRECTA EJECUCION.</v>
          </cell>
          <cell r="C150" t="str">
            <v>M2</v>
          </cell>
          <cell r="D150">
            <v>15.73</v>
          </cell>
          <cell r="E150">
            <v>15.73</v>
          </cell>
          <cell r="F150">
            <v>15.73</v>
          </cell>
          <cell r="G150">
            <v>15.73</v>
          </cell>
          <cell r="H150">
            <v>25.94</v>
          </cell>
          <cell r="I150">
            <v>15.9</v>
          </cell>
          <cell r="J150">
            <v>15.9</v>
          </cell>
          <cell r="K150">
            <v>15.9</v>
          </cell>
          <cell r="L150">
            <v>15.9</v>
          </cell>
        </row>
        <row r="152">
          <cell r="A152">
            <v>1107000311</v>
          </cell>
          <cell r="B152" t="str">
            <v>DESMONTAR LAMINA PINTRO O SIMILAR;  INCLUYE: ACARREO A 20 METROS, HERRAMIENTA MENOR, MANO DE OBRA Y TODO LO NECESARIO PARA SU CORRECTA EJECUCION.</v>
          </cell>
          <cell r="C152" t="str">
            <v>M2</v>
          </cell>
          <cell r="D152">
            <v>15.73</v>
          </cell>
          <cell r="E152">
            <v>15.73</v>
          </cell>
          <cell r="F152">
            <v>15.73</v>
          </cell>
          <cell r="G152">
            <v>15.73</v>
          </cell>
          <cell r="H152">
            <v>25.94</v>
          </cell>
          <cell r="I152">
            <v>15.9</v>
          </cell>
          <cell r="J152">
            <v>15.9</v>
          </cell>
          <cell r="K152">
            <v>15.9</v>
          </cell>
          <cell r="L152">
            <v>15.9</v>
          </cell>
        </row>
        <row r="154">
          <cell r="A154">
            <v>1107000321</v>
          </cell>
          <cell r="B154" t="str">
            <v>RASPADO Y RALLADO DE PINTURA VINÍLICA EN MUROS Y PLAFONES CON CUÑAS Y CEPILLO DE ALAMBRE;  INCLUYE: ACARREO A 20 METROS, HERRAMIENTA MENOR, MANO DE OBRA Y TODO LO NECESARIO PARA SU CORRECTA EJECUCION.</v>
          </cell>
          <cell r="C154" t="str">
            <v>M2</v>
          </cell>
          <cell r="D154">
            <v>6.55</v>
          </cell>
          <cell r="E154">
            <v>6.55</v>
          </cell>
          <cell r="F154">
            <v>6.55</v>
          </cell>
          <cell r="G154">
            <v>6.55</v>
          </cell>
          <cell r="H154">
            <v>10.82</v>
          </cell>
          <cell r="I154">
            <v>6.62</v>
          </cell>
          <cell r="J154">
            <v>6.62</v>
          </cell>
          <cell r="K154">
            <v>6.62</v>
          </cell>
          <cell r="L154">
            <v>6.62</v>
          </cell>
        </row>
        <row r="156">
          <cell r="A156">
            <v>1107000331</v>
          </cell>
          <cell r="B156" t="str">
            <v>PICAR PISO DE CONCRETO PARA RECIBIR FINO CON CINCEL Y MARRO; INCLUYE: HERRAMIENTA MENOR, MANO DE OBRA Y TODO LO NECESARIO PARA SU CORRECTA EJECUCION.</v>
          </cell>
          <cell r="C156" t="str">
            <v>M2</v>
          </cell>
          <cell r="D156">
            <v>8.73</v>
          </cell>
          <cell r="E156">
            <v>8.73</v>
          </cell>
          <cell r="F156">
            <v>8.73</v>
          </cell>
          <cell r="G156">
            <v>8.73</v>
          </cell>
          <cell r="H156">
            <v>14.41</v>
          </cell>
          <cell r="I156">
            <v>8.83</v>
          </cell>
          <cell r="J156">
            <v>8.83</v>
          </cell>
          <cell r="K156">
            <v>8.83</v>
          </cell>
          <cell r="L156">
            <v>8.83</v>
          </cell>
        </row>
        <row r="158">
          <cell r="A158">
            <v>1107000341</v>
          </cell>
          <cell r="B158" t="str">
            <v>DESMONTAR TEJA DE BARRO CON RECUPERACIÓN DE MATERIAL;  INCLUYE: ACARREO A 20 METROS, HERRAMIENTA MENOR, MANO DE OBRA Y TODO LO NECESARIO PARA SU CORRECTA EJECUCION.</v>
          </cell>
          <cell r="C158" t="str">
            <v>M2</v>
          </cell>
          <cell r="D158">
            <v>20.149999999999999</v>
          </cell>
          <cell r="E158">
            <v>20.149999999999999</v>
          </cell>
          <cell r="F158">
            <v>20.149999999999999</v>
          </cell>
          <cell r="G158">
            <v>20.149999999999999</v>
          </cell>
          <cell r="H158">
            <v>33.270000000000003</v>
          </cell>
          <cell r="I158">
            <v>20.38</v>
          </cell>
          <cell r="J158">
            <v>20.38</v>
          </cell>
          <cell r="K158">
            <v>20.38</v>
          </cell>
          <cell r="L158">
            <v>20.38</v>
          </cell>
        </row>
        <row r="160">
          <cell r="A160">
            <v>1107000351</v>
          </cell>
          <cell r="B160" t="str">
            <v>DESMONTAR Y COLOCAR JAMBAS DE ALUMINIO EXISTENTES PARA LIMPIAR Y PINTAR PERFILES TUBULARES CORROSIONADOS;  INCLUYE: ACARREO A 20 METROS, HERRAMIENTA MENOR, MANO DE OBRA Y TODO LO NECESARIO PARA SU CORRECTA EJECUCION.</v>
          </cell>
          <cell r="C160" t="str">
            <v>M</v>
          </cell>
          <cell r="D160">
            <v>35.659999999999997</v>
          </cell>
          <cell r="E160">
            <v>35.659999999999997</v>
          </cell>
          <cell r="F160">
            <v>35.659999999999997</v>
          </cell>
          <cell r="G160">
            <v>35.659999999999997</v>
          </cell>
          <cell r="H160">
            <v>53.74</v>
          </cell>
          <cell r="I160">
            <v>36.06</v>
          </cell>
          <cell r="J160">
            <v>36.06</v>
          </cell>
          <cell r="K160">
            <v>36.06</v>
          </cell>
          <cell r="L160">
            <v>36.06</v>
          </cell>
        </row>
        <row r="162">
          <cell r="A162">
            <v>1107000361</v>
          </cell>
          <cell r="B162" t="str">
            <v>DEMOLICIÓN DE GUARNICIONES DE CONCRETO SIMPLE, ATAQUE OBLIGADO CON PICO O CON CUÑA Y MARRO;  INCLUYE: ACARREO A 20 METROS, HERRAMIENTA MENOR, MANO DE OBRA Y TODO LO NECESARIO PARA SU CORRECTA EJECUCION.</v>
          </cell>
          <cell r="C162" t="str">
            <v>M3</v>
          </cell>
          <cell r="D162">
            <v>348.42</v>
          </cell>
          <cell r="E162">
            <v>348.42</v>
          </cell>
          <cell r="F162">
            <v>348.42</v>
          </cell>
          <cell r="G162">
            <v>348.42</v>
          </cell>
          <cell r="H162">
            <v>575.03</v>
          </cell>
          <cell r="I162">
            <v>352.34</v>
          </cell>
          <cell r="J162">
            <v>352.34</v>
          </cell>
          <cell r="K162">
            <v>352.34</v>
          </cell>
          <cell r="L162">
            <v>352.34</v>
          </cell>
        </row>
        <row r="164">
          <cell r="A164">
            <v>1107000371</v>
          </cell>
          <cell r="B164" t="str">
            <v>DEMOLICIÓN DE GUARNICIONES DE CONCRETO ARMADO, ATAQUE OBLIGADO CON PICO O CON CUÑA Y MARRO;  INCLUYE: ACARREO A 20 METROS, HERRAMIENTA MENOR, MANO DE OBRA Y TODO LO NECESARIO PARA SU CORRECTA EJECUCION.</v>
          </cell>
          <cell r="C164" t="str">
            <v>M3</v>
          </cell>
          <cell r="D164">
            <v>392.95</v>
          </cell>
          <cell r="E164">
            <v>392.95</v>
          </cell>
          <cell r="F164">
            <v>392.95</v>
          </cell>
          <cell r="G164">
            <v>392.95</v>
          </cell>
          <cell r="H164">
            <v>648.54</v>
          </cell>
          <cell r="I164">
            <v>397.37</v>
          </cell>
          <cell r="J164">
            <v>397.37</v>
          </cell>
          <cell r="K164">
            <v>397.37</v>
          </cell>
          <cell r="L164">
            <v>397.37</v>
          </cell>
        </row>
        <row r="166">
          <cell r="A166">
            <v>1107000381</v>
          </cell>
          <cell r="B166" t="str">
            <v>DEMOLICIÓN DE ELEMENTOS ESTRUCTURALES DE CONCRETO REFORZADO, EN CUALQUIER NIVEL;  INCLUYE: ACARREO A 20 METROS DEL PRODUCTO HASTA PIE DE CAMIÓN, PARA SU POSTERIOR CARGA, TRASLADO, HERRAMIENTA MENOR, MANO DE OBRA Y TODO LO NECESARIO PARA SU CORRECTA EJECUC</v>
          </cell>
          <cell r="C166" t="str">
            <v>M3</v>
          </cell>
          <cell r="D166">
            <v>419.15</v>
          </cell>
          <cell r="E166">
            <v>419.15</v>
          </cell>
          <cell r="F166">
            <v>419.15</v>
          </cell>
          <cell r="G166">
            <v>419.15</v>
          </cell>
          <cell r="H166">
            <v>691.76</v>
          </cell>
          <cell r="I166">
            <v>423.88</v>
          </cell>
          <cell r="J166">
            <v>423.88</v>
          </cell>
          <cell r="K166">
            <v>423.88</v>
          </cell>
          <cell r="L166">
            <v>423.88</v>
          </cell>
        </row>
        <row r="168">
          <cell r="A168">
            <v>1107000391</v>
          </cell>
          <cell r="B168" t="str">
            <v>DEMOLICIÓN DE PAVIMENTO DE ASFALTO, CON EQUIPO NEUMÁTICO;  INCLUYE: ACARREO A 20 METROS, HERRAMIENTA MENOR,  MANO DE OBRA Y TODO LO NECESARIO PARA SU CORRECTA EJECUCION.</v>
          </cell>
          <cell r="C168" t="str">
            <v>M3</v>
          </cell>
          <cell r="D168">
            <v>103.51</v>
          </cell>
          <cell r="E168">
            <v>103.51</v>
          </cell>
          <cell r="F168">
            <v>103.51</v>
          </cell>
          <cell r="G168">
            <v>103.51</v>
          </cell>
          <cell r="H168">
            <v>138.43</v>
          </cell>
          <cell r="I168">
            <v>104.47</v>
          </cell>
          <cell r="J168">
            <v>104.47</v>
          </cell>
          <cell r="K168">
            <v>104.47</v>
          </cell>
          <cell r="L168">
            <v>104.47</v>
          </cell>
        </row>
        <row r="170">
          <cell r="A170">
            <v>1107000401</v>
          </cell>
          <cell r="B170" t="str">
            <v>DEMOLICIÓN A MANO DE PAVIMENTO ASFÁLTICO;  INCLUYE: ACARREO A 20 METROS, HERRAMIENTA MENOR, MANO DE OBRA Y TODO LO NECESARIO PARA SU CORRECTA EJECUCION.</v>
          </cell>
          <cell r="C170" t="str">
            <v>M3</v>
          </cell>
          <cell r="D170">
            <v>201.52</v>
          </cell>
          <cell r="E170">
            <v>201.52</v>
          </cell>
          <cell r="F170">
            <v>201.52</v>
          </cell>
          <cell r="G170">
            <v>201.52</v>
          </cell>
          <cell r="H170">
            <v>332.58</v>
          </cell>
          <cell r="I170">
            <v>203.79</v>
          </cell>
          <cell r="J170">
            <v>203.79</v>
          </cell>
          <cell r="K170">
            <v>203.79</v>
          </cell>
          <cell r="L170">
            <v>203.79</v>
          </cell>
        </row>
        <row r="172">
          <cell r="A172">
            <v>1107000411</v>
          </cell>
          <cell r="B172" t="str">
            <v>CORTE CON CORTADORA EN PAVIMENTO DE CONCRETO ASFÁLTICO, MEDIDO POR LÍNEA DE CORTE CON PROFUNDIDAD MINIMA DE 5.0 CMS;  INCLUYE: ACARREO A 20 METROS MEDIDO SUELTO, HERRAMIENTA MENOR Y MANO DE OBRA.. INCLUYE TODO LO NECESARIO PARA SU CORRECTA EJECUCION.</v>
          </cell>
          <cell r="C172" t="str">
            <v>M</v>
          </cell>
          <cell r="D172">
            <v>32.86</v>
          </cell>
          <cell r="E172">
            <v>32.86</v>
          </cell>
          <cell r="F172">
            <v>32.86</v>
          </cell>
          <cell r="G172">
            <v>32.86</v>
          </cell>
          <cell r="H172">
            <v>38.409999999999997</v>
          </cell>
          <cell r="I172">
            <v>33.07</v>
          </cell>
          <cell r="J172">
            <v>33.07</v>
          </cell>
          <cell r="K172">
            <v>33.07</v>
          </cell>
          <cell r="L172">
            <v>33.07</v>
          </cell>
        </row>
        <row r="174">
          <cell r="A174">
            <v>1107000421</v>
          </cell>
          <cell r="B174" t="str">
            <v>CORTE CON CORTADORA EN PAVIMENTO Y/O BANQUETAS DE CONCRETO HIDRÁULICO CON PROFUNDIDAD MÍNIMA DE 2.5 CMS, MEDIDO POR LÍNEA DE CORTE;  INCLUYE: ACARREO A 20 METROS MEDIDO SUELTO, HERRAMIENTA MENOR Y MANO DE OBRA. INCLUYE TODO LO NECESARIO PARA SU CORRECTA E</v>
          </cell>
          <cell r="C174" t="str">
            <v>M</v>
          </cell>
          <cell r="D174">
            <v>40.01</v>
          </cell>
          <cell r="E174">
            <v>40.01</v>
          </cell>
          <cell r="F174">
            <v>40.01</v>
          </cell>
          <cell r="G174">
            <v>40.01</v>
          </cell>
          <cell r="H174">
            <v>45.61</v>
          </cell>
          <cell r="I174">
            <v>40.24</v>
          </cell>
          <cell r="J174">
            <v>40.24</v>
          </cell>
          <cell r="K174">
            <v>40.24</v>
          </cell>
          <cell r="L174">
            <v>40.24</v>
          </cell>
        </row>
        <row r="176">
          <cell r="A176">
            <v>1107000431</v>
          </cell>
          <cell r="B176" t="str">
            <v>DEMOLICIÓN EN AZOTEA, DE ENLADRILLADO, IMPERMEABILIZANTE, ENTORTADO Y TERRADO HASTA 0.25 MTS DE ESPESOR;  INCLUYE: ACARREO A 20 METROS, HERRAMIENTA MENOR,  MANO DE OBRA Y TODO LO NECESARIO PARA SU CORRECTA EJECUCION.</v>
          </cell>
          <cell r="C176" t="str">
            <v>M2</v>
          </cell>
          <cell r="D176">
            <v>25.44</v>
          </cell>
          <cell r="E176">
            <v>25.44</v>
          </cell>
          <cell r="F176">
            <v>25.44</v>
          </cell>
          <cell r="G176">
            <v>25.44</v>
          </cell>
          <cell r="H176">
            <v>42.01</v>
          </cell>
          <cell r="I176">
            <v>25.73</v>
          </cell>
          <cell r="J176">
            <v>25.73</v>
          </cell>
          <cell r="K176">
            <v>25.73</v>
          </cell>
          <cell r="L176">
            <v>25.73</v>
          </cell>
        </row>
        <row r="178">
          <cell r="A178">
            <v>1107000441</v>
          </cell>
          <cell r="B178" t="str">
            <v>DEMOLICIÓN DE MUROS DE TABIQUE O BLOCK, INCLUYE: ACARREO A 20 METROS, RECUBRIMIENTOS EN CUALQUIER NIVEL, HERRAMIENTA MENOR,  MANO DE OBRA Y TODO LO NECESARIO PARA SU CORRECTA EJECUCION.</v>
          </cell>
          <cell r="C178" t="str">
            <v>M3</v>
          </cell>
          <cell r="D178">
            <v>194.06</v>
          </cell>
          <cell r="E178">
            <v>194.06</v>
          </cell>
          <cell r="F178">
            <v>194.06</v>
          </cell>
          <cell r="G178">
            <v>194.06</v>
          </cell>
          <cell r="H178">
            <v>320.26</v>
          </cell>
          <cell r="I178">
            <v>196.23</v>
          </cell>
          <cell r="J178">
            <v>196.23</v>
          </cell>
          <cell r="K178">
            <v>196.23</v>
          </cell>
          <cell r="L178">
            <v>196.23</v>
          </cell>
        </row>
        <row r="180">
          <cell r="A180">
            <v>1107000451</v>
          </cell>
          <cell r="B180" t="str">
            <v>DESPEGAR PISOS DE LOSETA VINÍLICA EN CUALQUIER NIVEL;  INCLUYE: ACARREO A 20 METROS, HERRAMIENTA MENOR,  MANO DE OBRA Y TODO LO NECESARIO PARA SU CORRECTA EJECUCION.</v>
          </cell>
          <cell r="C180" t="str">
            <v>M2</v>
          </cell>
          <cell r="D180">
            <v>5.23</v>
          </cell>
          <cell r="E180">
            <v>5.23</v>
          </cell>
          <cell r="F180">
            <v>5.23</v>
          </cell>
          <cell r="G180">
            <v>5.23</v>
          </cell>
          <cell r="H180">
            <v>8.65</v>
          </cell>
          <cell r="I180">
            <v>5.3</v>
          </cell>
          <cell r="J180">
            <v>5.3</v>
          </cell>
          <cell r="K180">
            <v>5.3</v>
          </cell>
          <cell r="L180">
            <v>5.3</v>
          </cell>
        </row>
        <row r="182">
          <cell r="A182">
            <v>1107000461</v>
          </cell>
          <cell r="B182" t="str">
            <v>DEMOLICIÓN DE PISOS DE MOSAICOS, TERRAZO INTEGRAL, MÁRMOL, LOSETA DE BARRO Y ADOQUINES,  MORTEROS EN CUALQUIER NIVEL;  INCLUYE: ACARREO A 20 METROS, HERRAMIENTA MENOR, MANO DE OBRA Y TODO LO NECESARIO PARA SU CORRECTA EJECUCION.</v>
          </cell>
          <cell r="C182" t="str">
            <v>M2</v>
          </cell>
          <cell r="D182">
            <v>14.55</v>
          </cell>
          <cell r="E182">
            <v>14.55</v>
          </cell>
          <cell r="F182">
            <v>14.55</v>
          </cell>
          <cell r="G182">
            <v>14.55</v>
          </cell>
          <cell r="H182">
            <v>24.03</v>
          </cell>
          <cell r="I182">
            <v>14.7</v>
          </cell>
          <cell r="J182">
            <v>14.7</v>
          </cell>
          <cell r="K182">
            <v>14.7</v>
          </cell>
          <cell r="L182">
            <v>14.7</v>
          </cell>
        </row>
        <row r="184">
          <cell r="A184">
            <v>1107000471</v>
          </cell>
          <cell r="B184" t="str">
            <v>DEMOLICIÓN DE ZOCLOS DE MOSAICO DE PASTA, GRANITO, BARRO, MÁRMOL Y TERRAZO,  QUITANDO EL MORTERO DEJANDO EL MURO EN CONDICIONES DE RECIBIR UN NUEVO RECUBRIMIENTO, EN CUALQUIER NIVEL;  INCLUYE: ACARREO A 20 METROS, HERRAMIENTA MENOR, MANO DE OBRA Y TODO LO</v>
          </cell>
          <cell r="C184" t="str">
            <v>M</v>
          </cell>
          <cell r="D184">
            <v>5.23</v>
          </cell>
          <cell r="E184">
            <v>5.23</v>
          </cell>
          <cell r="F184">
            <v>5.23</v>
          </cell>
          <cell r="G184">
            <v>5.23</v>
          </cell>
          <cell r="H184">
            <v>8.65</v>
          </cell>
          <cell r="I184">
            <v>5.3</v>
          </cell>
          <cell r="J184">
            <v>5.3</v>
          </cell>
          <cell r="K184">
            <v>5.3</v>
          </cell>
          <cell r="L184">
            <v>5.3</v>
          </cell>
        </row>
        <row r="186">
          <cell r="A186">
            <v>1107000481</v>
          </cell>
          <cell r="B186" t="str">
            <v>DEMOLICIÓN DE RECUBRIMIENTOS DE MOSAICO, AZULEJO, CINTILLA,  QUITANDO MORTERO DE PEGAMENTO, DEJANDO EL MURO EN CONDICIONES DE RECIBIR UN NUEVO RECUBRIMIENTO, EN CUALQUIER NIVEL;  INCLUYE: ACARREO A 20 METROS, HERRAMIENTA MENOR,  MANO DE OBRA Y TODO LO NEC</v>
          </cell>
          <cell r="C186" t="str">
            <v>M2</v>
          </cell>
          <cell r="D186">
            <v>10.49</v>
          </cell>
          <cell r="E186">
            <v>10.49</v>
          </cell>
          <cell r="F186">
            <v>10.49</v>
          </cell>
          <cell r="G186">
            <v>10.49</v>
          </cell>
          <cell r="H186">
            <v>17.3</v>
          </cell>
          <cell r="I186">
            <v>10.61</v>
          </cell>
          <cell r="J186">
            <v>10.61</v>
          </cell>
          <cell r="K186">
            <v>10.61</v>
          </cell>
          <cell r="L186">
            <v>10.61</v>
          </cell>
        </row>
        <row r="188">
          <cell r="A188">
            <v>1107000491</v>
          </cell>
          <cell r="B188" t="str">
            <v>DEMOLICIÓN DE APLANADOS DE MEZCLA, YESO O PASTA, EN CUALQUIER NIVEL;  INCLUYE: ACARREO A 20 METROS, HERRAMIENTA MENOR, MANO DE OBRA Y TODO LO NECESARIO PARA SU CORRECTA EJECUCION.</v>
          </cell>
          <cell r="C188" t="str">
            <v>M2</v>
          </cell>
          <cell r="D188">
            <v>10.49</v>
          </cell>
          <cell r="E188">
            <v>10.49</v>
          </cell>
          <cell r="F188">
            <v>10.49</v>
          </cell>
          <cell r="G188">
            <v>10.49</v>
          </cell>
          <cell r="H188">
            <v>17.3</v>
          </cell>
          <cell r="I188">
            <v>10.61</v>
          </cell>
          <cell r="J188">
            <v>10.61</v>
          </cell>
          <cell r="K188">
            <v>10.61</v>
          </cell>
          <cell r="L188">
            <v>10.61</v>
          </cell>
        </row>
        <row r="190">
          <cell r="A190">
            <v>1107000501</v>
          </cell>
          <cell r="B190" t="str">
            <v>DEMOLICIÓN DE YESO EN FALSO PLAFOND EN CUALQUIER NIVEL;  INCLUYE: ANDAMIOS, ACARREO A 20 METROS, HERRAMIENTA MENOR, MANO DE OBRA Y TODO LO NECESARIO PARA SU CORRECTA EJECUCION.</v>
          </cell>
          <cell r="C190" t="str">
            <v>M2</v>
          </cell>
          <cell r="D190">
            <v>17.25</v>
          </cell>
          <cell r="E190">
            <v>17.25</v>
          </cell>
          <cell r="F190">
            <v>17.25</v>
          </cell>
          <cell r="G190">
            <v>17.25</v>
          </cell>
          <cell r="H190">
            <v>26.64</v>
          </cell>
          <cell r="I190">
            <v>17.440000000000001</v>
          </cell>
          <cell r="J190">
            <v>17.440000000000001</v>
          </cell>
          <cell r="K190">
            <v>17.440000000000001</v>
          </cell>
          <cell r="L190">
            <v>17.440000000000001</v>
          </cell>
        </row>
        <row r="192">
          <cell r="A192">
            <v>1107000511</v>
          </cell>
          <cell r="B192" t="str">
            <v>DESMANTELAMIENTO DE FALSO PLAFOND EN CUALQUIER NIVEL, A BASE DE PLACA DE CELOTEX O TABLAROCA,  BASTIDOR,  COLGANTERIAS, ANDAMIOS;  INCLUYE: ACARREO A 20 METROS, HERRAMIENTA MENOR, MANO DE OBRA Y TODO LO NECESARIO PARA SU CORRECTA EJECUCION.</v>
          </cell>
          <cell r="C192" t="str">
            <v>M2</v>
          </cell>
          <cell r="D192">
            <v>9.11</v>
          </cell>
          <cell r="E192">
            <v>9.11</v>
          </cell>
          <cell r="F192">
            <v>9.11</v>
          </cell>
          <cell r="G192">
            <v>9.11</v>
          </cell>
          <cell r="H192">
            <v>14.85</v>
          </cell>
          <cell r="I192">
            <v>9.2100000000000009</v>
          </cell>
          <cell r="J192">
            <v>9.2100000000000009</v>
          </cell>
          <cell r="K192">
            <v>9.2100000000000009</v>
          </cell>
          <cell r="L192">
            <v>9.2100000000000009</v>
          </cell>
        </row>
        <row r="194">
          <cell r="A194">
            <v>1107000521</v>
          </cell>
          <cell r="B194" t="str">
            <v>DESMANTELAMIENTO DE BAJADAS DE AGUAS PLUVIALES O NEGRAS HASTA 15 CMS DE DIÁMETRO, MATERIAL RECUPERABLE EN LO POSIBLE;  INCLUYE: ACARREO A 20 METROS, HERRAMIENTA MENOR, MANO DE OBRA Y TODO LO NECESARIO PARA SU CORRECTA EJECUCION.</v>
          </cell>
          <cell r="C194" t="str">
            <v>M</v>
          </cell>
          <cell r="D194">
            <v>23.99</v>
          </cell>
          <cell r="E194">
            <v>23.99</v>
          </cell>
          <cell r="F194">
            <v>23.99</v>
          </cell>
          <cell r="G194">
            <v>23.99</v>
          </cell>
          <cell r="H194">
            <v>30.14</v>
          </cell>
          <cell r="I194">
            <v>24.26</v>
          </cell>
          <cell r="J194">
            <v>24.26</v>
          </cell>
          <cell r="K194">
            <v>24.26</v>
          </cell>
          <cell r="L194">
            <v>24.26</v>
          </cell>
        </row>
        <row r="196">
          <cell r="A196">
            <v>1107000531</v>
          </cell>
          <cell r="B196" t="str">
            <v>DESMANTELAMIENTO DE TUBERÍA HIDRÁULICA Y PIEZAS ESPECIALES HASTA 51 MM DE DIÁMETRO, MATERIAL RECUPERABLE EN LO POSIBLE;  INCLUYE: ACARREO A 20 METROS, HERRAMIENTA MENOR, MANO DE OBRA Y TODO LO NECESARIO PARA SU CORRECTA EJECUCION.</v>
          </cell>
          <cell r="C196" t="str">
            <v>M</v>
          </cell>
          <cell r="D196">
            <v>9.5</v>
          </cell>
          <cell r="E196">
            <v>9.5</v>
          </cell>
          <cell r="F196">
            <v>9.5</v>
          </cell>
          <cell r="G196">
            <v>9.5</v>
          </cell>
          <cell r="H196">
            <v>11.97</v>
          </cell>
          <cell r="I196">
            <v>9.61</v>
          </cell>
          <cell r="J196">
            <v>9.61</v>
          </cell>
          <cell r="K196">
            <v>9.61</v>
          </cell>
          <cell r="L196">
            <v>9.61</v>
          </cell>
        </row>
        <row r="198">
          <cell r="A198">
            <v>1107000541</v>
          </cell>
          <cell r="B198" t="str">
            <v>DESMANTELAMIENTO DE TUBERÍA ELÉCTRICA HASTA 51 MM DE DIÁMETRO, MATERIAL RECUPERABLE EN LO POSIBLE;  INCLUYE: ACARREO A 20 METROS, HERRAMIENTA MENOR, MANO DE OBRA Y TODO LO NECESARIO PARA SU CORRECTA EJECUCION.</v>
          </cell>
          <cell r="C198" t="str">
            <v>M</v>
          </cell>
          <cell r="D198">
            <v>7.51</v>
          </cell>
          <cell r="E198">
            <v>7.51</v>
          </cell>
          <cell r="F198">
            <v>7.51</v>
          </cell>
          <cell r="G198">
            <v>7.51</v>
          </cell>
          <cell r="H198">
            <v>9.4600000000000009</v>
          </cell>
          <cell r="I198">
            <v>7.59</v>
          </cell>
          <cell r="J198">
            <v>7.59</v>
          </cell>
          <cell r="K198">
            <v>7.59</v>
          </cell>
          <cell r="L198">
            <v>7.59</v>
          </cell>
        </row>
        <row r="200">
          <cell r="A200">
            <v>1107000551</v>
          </cell>
          <cell r="B200" t="str">
            <v>DESMANTELAMIENTO DE TUBERÍA ELÉCTRICA DE 51 A 100 MM DE DIÁMETRO, MATERIAL RECUPERABLE EN LO POSIBLE;  INCLUYE: ANDAMIOS, ACARREO A 20 METROS, HERRAMIENTA MENOR, MANO DE OBRA Y TODO LO NECESARIO PARA SU CORRECTA EJECUCION.</v>
          </cell>
          <cell r="C200" t="str">
            <v>M</v>
          </cell>
          <cell r="D200">
            <v>10.88</v>
          </cell>
          <cell r="E200">
            <v>10.88</v>
          </cell>
          <cell r="F200">
            <v>10.88</v>
          </cell>
          <cell r="G200">
            <v>10.88</v>
          </cell>
          <cell r="H200">
            <v>13.6</v>
          </cell>
          <cell r="I200">
            <v>11</v>
          </cell>
          <cell r="J200">
            <v>11</v>
          </cell>
          <cell r="K200">
            <v>11</v>
          </cell>
          <cell r="L200">
            <v>11</v>
          </cell>
        </row>
        <row r="202">
          <cell r="A202">
            <v>1107000561</v>
          </cell>
          <cell r="B202" t="str">
            <v>DESMANTELAMIENTO DE CANCELERÍA METÁLICA O DE MADERA;  INCLUYE: ACARREO A 20 METROS, HERRAMIENTA MENOR,  MANO DE OBRA Y TODO LO NECESARIO PARA SU CORRECTA EJECUCION.</v>
          </cell>
          <cell r="C202" t="str">
            <v>M2</v>
          </cell>
          <cell r="D202">
            <v>25.04</v>
          </cell>
          <cell r="E202">
            <v>25.04</v>
          </cell>
          <cell r="F202">
            <v>25.04</v>
          </cell>
          <cell r="G202">
            <v>25.04</v>
          </cell>
          <cell r="H202">
            <v>37.71</v>
          </cell>
          <cell r="I202">
            <v>25.32</v>
          </cell>
          <cell r="J202">
            <v>25.32</v>
          </cell>
          <cell r="K202">
            <v>25.32</v>
          </cell>
          <cell r="L202">
            <v>25.32</v>
          </cell>
        </row>
        <row r="204">
          <cell r="A204">
            <v>1107000571</v>
          </cell>
          <cell r="B204" t="str">
            <v>DESMANTELAMIENTO DE MARCOS Y CHAMBRANAS METÁLICAS;  INCLUYE: ACARREO A 20 METROS, HERRAMIENTA MENOR, MANO DE OBRA Y TODO LO NECESARIO PARA SU CORRECTA EJECUCION.</v>
          </cell>
          <cell r="C204" t="str">
            <v>PZA</v>
          </cell>
          <cell r="D204">
            <v>44.59</v>
          </cell>
          <cell r="E204">
            <v>44.59</v>
          </cell>
          <cell r="F204">
            <v>44.59</v>
          </cell>
          <cell r="G204">
            <v>44.59</v>
          </cell>
          <cell r="H204">
            <v>67.150000000000006</v>
          </cell>
          <cell r="I204">
            <v>45.08</v>
          </cell>
          <cell r="J204">
            <v>45.08</v>
          </cell>
          <cell r="K204">
            <v>45.08</v>
          </cell>
          <cell r="L204">
            <v>45.08</v>
          </cell>
        </row>
        <row r="206">
          <cell r="A206">
            <v>1107000581</v>
          </cell>
          <cell r="B206" t="str">
            <v>DESMANTELAMIENTO DE MARCOS O CHAMBRANAS DE MADERA;  INCLUYE: ACARREO A 20 METROS, HERRAMIENTA MENOR, MANO DE OBRA Y TODO LO NECESARIO PARA SU CORRECTA EJECUCION.</v>
          </cell>
          <cell r="C206" t="str">
            <v>PZA</v>
          </cell>
          <cell r="D206">
            <v>21.61</v>
          </cell>
          <cell r="E206">
            <v>21.61</v>
          </cell>
          <cell r="F206">
            <v>21.61</v>
          </cell>
          <cell r="G206">
            <v>21.61</v>
          </cell>
          <cell r="H206">
            <v>27.2</v>
          </cell>
          <cell r="I206">
            <v>21.87</v>
          </cell>
          <cell r="J206">
            <v>21.87</v>
          </cell>
          <cell r="K206">
            <v>21.87</v>
          </cell>
          <cell r="L206">
            <v>21.87</v>
          </cell>
        </row>
        <row r="208">
          <cell r="A208">
            <v>1107000591</v>
          </cell>
          <cell r="B208" t="str">
            <v>DESMANTELAMIENTO DE PUERTAS METÁLICAS O DE MADERA;  INCLUYE: ACARREO A 20 METROS, HERRAMIENTA MENOR, MANO DE OBRA Y TODO LO NECESARIO PARA SU CORRECTA EJECUCION.</v>
          </cell>
          <cell r="C208" t="str">
            <v>PZA</v>
          </cell>
          <cell r="D208">
            <v>71.33</v>
          </cell>
          <cell r="E208">
            <v>71.33</v>
          </cell>
          <cell r="F208">
            <v>71.33</v>
          </cell>
          <cell r="G208">
            <v>71.33</v>
          </cell>
          <cell r="H208">
            <v>89.76</v>
          </cell>
          <cell r="I208">
            <v>72.14</v>
          </cell>
          <cell r="J208">
            <v>72.14</v>
          </cell>
          <cell r="K208">
            <v>72.14</v>
          </cell>
          <cell r="L208">
            <v>72.14</v>
          </cell>
        </row>
        <row r="210">
          <cell r="A210">
            <v>1107000601</v>
          </cell>
          <cell r="B210" t="str">
            <v>DESMANTELAMIENTO DE CANCELERÍA DE ALUMINIO CON CRISTAL CON RECUPERACIÓN DEL MATERIAL;  INCLUYE: ACARREO A 20 METROS, HERRAMIENTA MENOR, MANO DE OBRA Y TODO LO NECESARIO PARA SU CORRECTA EJECUCION.</v>
          </cell>
          <cell r="C210" t="str">
            <v>M2</v>
          </cell>
          <cell r="D210">
            <v>35.659999999999997</v>
          </cell>
          <cell r="E210">
            <v>35.659999999999997</v>
          </cell>
          <cell r="F210">
            <v>35.659999999999997</v>
          </cell>
          <cell r="G210">
            <v>35.659999999999997</v>
          </cell>
          <cell r="H210">
            <v>44.88</v>
          </cell>
          <cell r="I210">
            <v>36.06</v>
          </cell>
          <cell r="J210">
            <v>36.06</v>
          </cell>
          <cell r="K210">
            <v>36.06</v>
          </cell>
          <cell r="L210">
            <v>36.06</v>
          </cell>
        </row>
        <row r="212">
          <cell r="A212">
            <v>1107000611</v>
          </cell>
          <cell r="B212" t="str">
            <v>DESMANTELAMIENTO DE CERCAS DE MALLA CICLÓNICA, RECUPERANDO EL MATERIAL;  INCLUYE: ACARREO A 20 METROS, HERRAMIENTA MENOR, MANO DE OBRA Y TODO LO NECESARIO PARA SU CORRECTA EJECUCION.</v>
          </cell>
          <cell r="C212" t="str">
            <v>M2</v>
          </cell>
          <cell r="D212">
            <v>5.95</v>
          </cell>
          <cell r="E212">
            <v>5.95</v>
          </cell>
          <cell r="F212">
            <v>5.95</v>
          </cell>
          <cell r="G212">
            <v>5.95</v>
          </cell>
          <cell r="H212">
            <v>7.48</v>
          </cell>
          <cell r="I212">
            <v>6.02</v>
          </cell>
          <cell r="J212">
            <v>6.02</v>
          </cell>
          <cell r="K212">
            <v>6.02</v>
          </cell>
          <cell r="L212">
            <v>6.02</v>
          </cell>
        </row>
        <row r="214">
          <cell r="A214">
            <v>1107000621</v>
          </cell>
          <cell r="B214" t="str">
            <v>DESMANTELAMIENTO DE POSTES DE LÍNEA EN CERCA DE MALLA CICLÓNICA, RECUPERANDO EL MATERIAL;  INCLUYE: ACARREO A 20 METROS, HERRAMIENTA MENOR, MANO DE OBRA Y TODO LO NECESARIO PARA SU CORRECTA EJECUCION.</v>
          </cell>
          <cell r="C214" t="str">
            <v>PZA</v>
          </cell>
          <cell r="D214">
            <v>31.03</v>
          </cell>
          <cell r="E214">
            <v>31.03</v>
          </cell>
          <cell r="F214">
            <v>31.03</v>
          </cell>
          <cell r="G214">
            <v>31.03</v>
          </cell>
          <cell r="H214">
            <v>39.020000000000003</v>
          </cell>
          <cell r="I214">
            <v>31.36</v>
          </cell>
          <cell r="J214">
            <v>31.36</v>
          </cell>
          <cell r="K214">
            <v>31.36</v>
          </cell>
          <cell r="L214">
            <v>31.36</v>
          </cell>
        </row>
        <row r="216">
          <cell r="A216">
            <v>1107000631</v>
          </cell>
          <cell r="B216" t="str">
            <v>DESMANTELAMIENTO DE POSTES DE ARRANQUE Y PUERTAS EN CERCAS DE MALLA CICLÓNICA, RECUPERANDO EL MATERIAL;  INCLUYE: ACARREO A 20 METROS, HERRAMIENTA MENOR, MANO DE OBRA Y TODO LO NECESARIO PARA SU CORRECTA EJECUCION.</v>
          </cell>
          <cell r="C216" t="str">
            <v>PZA</v>
          </cell>
          <cell r="D216">
            <v>35.659999999999997</v>
          </cell>
          <cell r="E216">
            <v>35.659999999999997</v>
          </cell>
          <cell r="F216">
            <v>35.659999999999997</v>
          </cell>
          <cell r="G216">
            <v>35.659999999999997</v>
          </cell>
          <cell r="H216">
            <v>44.88</v>
          </cell>
          <cell r="I216">
            <v>36.06</v>
          </cell>
          <cell r="J216">
            <v>36.06</v>
          </cell>
          <cell r="K216">
            <v>36.06</v>
          </cell>
          <cell r="L216">
            <v>36.06</v>
          </cell>
        </row>
        <row r="218">
          <cell r="A218">
            <v>1107000641</v>
          </cell>
          <cell r="B218" t="str">
            <v>DESMANTELAMIENTO DE POSTE SUPERIOR Y DE RETENIDA, EN CERCAS DE MALLA CICLÓNICA, RECUPERANDO EL MATERIAL;  INCLUYE: ACARREO A 20 METROS, HERRAMIENTA MENOR, MANO DE OBRA Y TODO LO NECESARIO PARA SU CORRECTA EJECUCION.</v>
          </cell>
          <cell r="C218" t="str">
            <v>M</v>
          </cell>
          <cell r="D218">
            <v>9.5</v>
          </cell>
          <cell r="E218">
            <v>9.5</v>
          </cell>
          <cell r="F218">
            <v>9.5</v>
          </cell>
          <cell r="G218">
            <v>9.5</v>
          </cell>
          <cell r="H218">
            <v>11.97</v>
          </cell>
          <cell r="I218">
            <v>9.61</v>
          </cell>
          <cell r="J218">
            <v>9.61</v>
          </cell>
          <cell r="K218">
            <v>9.61</v>
          </cell>
          <cell r="L218">
            <v>9.61</v>
          </cell>
        </row>
        <row r="220">
          <cell r="A220">
            <v>1107000651</v>
          </cell>
          <cell r="B220" t="str">
            <v>DESMANTELAMIENTO DE ALAMBRE LISO O DE PÚAS, EN CERCAS DE MALLA CICLÓNICA, RECUPERANDO EL MATERIAL;  INCLUYE: ACARREO A 20 METROS, HERRAMIENTA MENOR, MANO DE OBRA Y TODO LO NECESARIO PARA SU CORRECTA EJECUCION.</v>
          </cell>
          <cell r="C220" t="str">
            <v>M</v>
          </cell>
          <cell r="D220">
            <v>2.37</v>
          </cell>
          <cell r="E220">
            <v>2.37</v>
          </cell>
          <cell r="F220">
            <v>2.37</v>
          </cell>
          <cell r="G220">
            <v>2.37</v>
          </cell>
          <cell r="H220">
            <v>3.59</v>
          </cell>
          <cell r="I220">
            <v>2.4</v>
          </cell>
          <cell r="J220">
            <v>2.4</v>
          </cell>
          <cell r="K220">
            <v>2.4</v>
          </cell>
          <cell r="L220">
            <v>2.4</v>
          </cell>
        </row>
        <row r="222">
          <cell r="A222">
            <v>1107000661</v>
          </cell>
          <cell r="B222" t="str">
            <v>DESMANTELAMIENTO DE ESTRUCTURA DE ACERO TIPO LIGERO Y MEDIANO, CON RECUPERACIÓN DEL MATERIAL;  INCLUYE: ACARREO DE LOS ELEMENTOS  A 20 METROS, HERRAMIENTA MENOR, MANO DE OBRA Y TODO LO NECESARIO PARA SU CORRECTA EJECUCION.</v>
          </cell>
          <cell r="C222" t="str">
            <v>KG</v>
          </cell>
          <cell r="D222">
            <v>4.76</v>
          </cell>
          <cell r="E222">
            <v>4.76</v>
          </cell>
          <cell r="F222">
            <v>4.76</v>
          </cell>
          <cell r="G222">
            <v>4.76</v>
          </cell>
          <cell r="H222">
            <v>7.15</v>
          </cell>
          <cell r="I222">
            <v>4.8099999999999996</v>
          </cell>
          <cell r="J222">
            <v>4.8099999999999996</v>
          </cell>
          <cell r="K222">
            <v>4.8099999999999996</v>
          </cell>
          <cell r="L222">
            <v>4.8099999999999996</v>
          </cell>
        </row>
        <row r="224">
          <cell r="A224">
            <v>1107000671</v>
          </cell>
          <cell r="B224" t="str">
            <v>DESMONTAR MALLA CICLÓN DE 1.50 METROS DE ALTURA CON BARRA SUPERIOR E INFERIOR;  INCLUYE: ACARREO A 20 METROS, HERRAMIENTA MENOR, MANO DE OBRA.  Y TODO LO NECESARIO PARA SU CORRECTA EJECUCION.</v>
          </cell>
          <cell r="C224" t="str">
            <v>M2</v>
          </cell>
          <cell r="D224">
            <v>6.43</v>
          </cell>
          <cell r="E224">
            <v>6.43</v>
          </cell>
          <cell r="F224">
            <v>6.43</v>
          </cell>
          <cell r="G224">
            <v>6.43</v>
          </cell>
          <cell r="H224">
            <v>9.68</v>
          </cell>
          <cell r="I224">
            <v>6.51</v>
          </cell>
          <cell r="J224">
            <v>6.51</v>
          </cell>
          <cell r="K224">
            <v>6.51</v>
          </cell>
          <cell r="L224">
            <v>6.51</v>
          </cell>
        </row>
        <row r="226">
          <cell r="A226">
            <v>1107000681</v>
          </cell>
          <cell r="B226" t="str">
            <v>DESMANTELAMIENTO DE TECHUMBRES DE LAMINA DE ASBESTO O METÁLICAS, HASTA 3.0 METROS DE ALTURA, RECUPERANDO EL MATERIAL;  INCLUYE: ACARREO A 20 METROS, HERRAMIENTA MENOR, MANO DE OBRA Y TODO LO NECESARIO PARA SU CORRECTA EJECUCION.</v>
          </cell>
          <cell r="C226" t="str">
            <v>M2</v>
          </cell>
          <cell r="D226">
            <v>21.31</v>
          </cell>
          <cell r="E226">
            <v>21.31</v>
          </cell>
          <cell r="F226">
            <v>21.31</v>
          </cell>
          <cell r="G226">
            <v>21.31</v>
          </cell>
          <cell r="H226">
            <v>30.74</v>
          </cell>
          <cell r="I226">
            <v>21.52</v>
          </cell>
          <cell r="J226">
            <v>21.52</v>
          </cell>
          <cell r="K226">
            <v>21.52</v>
          </cell>
          <cell r="L226">
            <v>21.52</v>
          </cell>
        </row>
        <row r="228">
          <cell r="B228" t="str">
            <v>Total  DEMOLICIONES</v>
          </cell>
        </row>
        <row r="229">
          <cell r="A229" t="str">
            <v>A1108</v>
          </cell>
          <cell r="B229" t="str">
            <v>ACARREOS</v>
          </cell>
        </row>
        <row r="230">
          <cell r="A230">
            <v>1108000011</v>
          </cell>
          <cell r="B230" t="str">
            <v>ACARREO EN CARRETILLA DE TIERRA Y MATERIAL MIXTO PRODUCTO DE EXCAVACIONES Y/O DEMOLICIONES, INCLUYE: CARGA Y DESCARGA EN ESTACIONES DE 20 MTS, MEDIDO SUELTO. PRIMERA ESTACIÓN Y TODO LO NECESARIO PARA SU CORRECTA EJECUCION.</v>
          </cell>
          <cell r="C230" t="str">
            <v>M3</v>
          </cell>
          <cell r="D230">
            <v>43.65</v>
          </cell>
          <cell r="E230">
            <v>43.65</v>
          </cell>
          <cell r="F230">
            <v>43.65</v>
          </cell>
          <cell r="G230">
            <v>43.65</v>
          </cell>
          <cell r="H230">
            <v>72.069999999999993</v>
          </cell>
          <cell r="I230">
            <v>44.15</v>
          </cell>
          <cell r="J230">
            <v>44.15</v>
          </cell>
          <cell r="K230">
            <v>44.15</v>
          </cell>
          <cell r="L230">
            <v>44.15</v>
          </cell>
        </row>
        <row r="232">
          <cell r="A232">
            <v>1108000022</v>
          </cell>
          <cell r="B232" t="str">
            <v>ACARREO EN CARRETILLA DE TIERRA Y MATERIAL MIXTO PRODUCTO DE EXCAVACIONES Y/O DEMOLICIONES, INCLUYE: CARGA Y DESCARGA EN ESTACIONES DE 20 MTS, MEDIDO SUELTO, ESTACIONES SUBSECUENTES A 20 MTS.Y TODO LO NECESARIO PARA SU CORRECTA EJECUCION.</v>
          </cell>
          <cell r="C232" t="str">
            <v>M3-EST</v>
          </cell>
          <cell r="D232">
            <v>26.19</v>
          </cell>
          <cell r="E232">
            <v>26.19</v>
          </cell>
          <cell r="F232">
            <v>26.19</v>
          </cell>
          <cell r="G232">
            <v>26.19</v>
          </cell>
          <cell r="H232">
            <v>43.23</v>
          </cell>
          <cell r="I232">
            <v>26.49</v>
          </cell>
          <cell r="J232">
            <v>26.49</v>
          </cell>
          <cell r="K232">
            <v>26.49</v>
          </cell>
          <cell r="L232">
            <v>26.49</v>
          </cell>
        </row>
        <row r="234">
          <cell r="A234">
            <v>1108000023</v>
          </cell>
          <cell r="B234" t="str">
            <v>ACARREO EN CARRETA TIRADA POR BESTIAS, DE MATERIALES PARA CONSTRUCCIÓN Y ACCESORIOS VARIOS. APLICABLE EXCLUSIVAMENTE EN LOS LUGARES EN QUE LAS CONDICIONES DEL TERRENO NO PERMITEN OTRO MEDIO DE TRANSPORTE, INCLUYE: CARGA Y DESCARGA, DISTANCIA MÁXIMA DE ACA</v>
          </cell>
          <cell r="C234" t="str">
            <v>TON</v>
          </cell>
          <cell r="D234">
            <v>778.52</v>
          </cell>
          <cell r="E234">
            <v>778.52</v>
          </cell>
          <cell r="F234">
            <v>778.52</v>
          </cell>
          <cell r="G234">
            <v>778.52</v>
          </cell>
          <cell r="H234">
            <v>835.31</v>
          </cell>
          <cell r="I234">
            <v>779.51</v>
          </cell>
          <cell r="J234">
            <v>779.51</v>
          </cell>
          <cell r="K234">
            <v>779.51</v>
          </cell>
          <cell r="L234">
            <v>779.51</v>
          </cell>
        </row>
        <row r="236">
          <cell r="A236">
            <v>1108000024</v>
          </cell>
          <cell r="B236" t="str">
            <v>ACARREO EN CARRETA TIRADA POR BESTIAS, DE MATERIALES PARA CONSTRUCCIÓN Y ACCESORIOS VARIOS. APLICABLE EXCLUSIVAMENTE EN LOS LUGARES EN QUE LAS CONDICIONES DEL TERRENO NO PERMITEN OTRO MEDIO DE TRANSPORTE, INCLUYE: CARGA Y DESCARGA,   KM SUBSECUENTE. CON A</v>
          </cell>
          <cell r="C236" t="str">
            <v>TKM</v>
          </cell>
          <cell r="D236">
            <v>230.4</v>
          </cell>
          <cell r="E236">
            <v>230.4</v>
          </cell>
          <cell r="F236">
            <v>230.4</v>
          </cell>
          <cell r="G236">
            <v>230.4</v>
          </cell>
          <cell r="H236">
            <v>230.4</v>
          </cell>
          <cell r="I236">
            <v>230.4</v>
          </cell>
          <cell r="J236">
            <v>230.4</v>
          </cell>
          <cell r="K236">
            <v>230.4</v>
          </cell>
          <cell r="L236">
            <v>230.4</v>
          </cell>
        </row>
        <row r="238">
          <cell r="A238">
            <v>1108000031</v>
          </cell>
          <cell r="B238" t="str">
            <v>ACARREOS EN CAMIÓN CON CARGA MANUAL DE TIERRA Y MATERIAL MIXTO, PRODUCTO DE LAS EXCAVACIONES QUE NO SEAN ROCA, MEDIDO SUELTO. PRIMER KILÓMETRO PAVIMENTO Y TODO LO NECESARIO PARA SU CORRECTA EJECUCION.</v>
          </cell>
          <cell r="C238" t="str">
            <v>M3</v>
          </cell>
          <cell r="D238">
            <v>118.49</v>
          </cell>
          <cell r="E238">
            <v>118.49</v>
          </cell>
          <cell r="F238">
            <v>118.49</v>
          </cell>
          <cell r="G238">
            <v>118.49</v>
          </cell>
          <cell r="H238">
            <v>146.88999999999999</v>
          </cell>
          <cell r="I238">
            <v>118.97</v>
          </cell>
          <cell r="J238">
            <v>118.97</v>
          </cell>
          <cell r="K238">
            <v>118.97</v>
          </cell>
          <cell r="L238">
            <v>118.97</v>
          </cell>
        </row>
        <row r="240">
          <cell r="A240">
            <v>1108000032</v>
          </cell>
          <cell r="B240" t="str">
            <v>ACARREOS EN CAMIÓN DE TIERRA Y MATERIAL MIXTO, PRODUCTO DE LAS EXCAVACIONES QUE NO SEAN ROCA, MEDIDO SUELTO, DEMOLICIONES DE MAMPOSTERIA, DEMOLICIONES DE CONCRETO, TALA DE ARBOLES. KM 2 AL KM 20 EN PAVIMENTO Y TODO LO NECESARIO PARA SU CORRECTA EJECUCION.</v>
          </cell>
          <cell r="C240" t="str">
            <v>M3-Km</v>
          </cell>
          <cell r="D240">
            <v>6.25</v>
          </cell>
          <cell r="E240">
            <v>6.25</v>
          </cell>
          <cell r="F240">
            <v>6.25</v>
          </cell>
          <cell r="G240">
            <v>6.25</v>
          </cell>
          <cell r="H240">
            <v>6.25</v>
          </cell>
          <cell r="I240">
            <v>6.25</v>
          </cell>
          <cell r="J240">
            <v>6.25</v>
          </cell>
          <cell r="K240">
            <v>6.25</v>
          </cell>
          <cell r="L240">
            <v>6.25</v>
          </cell>
        </row>
        <row r="242">
          <cell r="A242">
            <v>1108000033</v>
          </cell>
          <cell r="B242" t="str">
            <v>ACARREOS EN CAMIÓN DE TIERRA Y MATERIAL MIXTO, PRODUCTO DE LAS EXCAVACIONES QUE NO SEAN ROCA, MEDIDO SUELTO. DEMOLICIONES DE MAMPOSTERIA, DEMOLICIONES DE CONCRETO, TALA DE ARBOLES. KM 21 EN ADELANTE EN PAVIMENTO Y TODO LO NECESARIO PARA SU CORRECTA EJECUC</v>
          </cell>
          <cell r="C242" t="str">
            <v>M3-Km</v>
          </cell>
          <cell r="D242">
            <v>5.79</v>
          </cell>
          <cell r="E242">
            <v>5.79</v>
          </cell>
          <cell r="F242">
            <v>5.79</v>
          </cell>
          <cell r="G242">
            <v>5.79</v>
          </cell>
          <cell r="H242">
            <v>5.79</v>
          </cell>
          <cell r="I242">
            <v>5.79</v>
          </cell>
          <cell r="J242">
            <v>5.79</v>
          </cell>
          <cell r="K242">
            <v>5.79</v>
          </cell>
          <cell r="L242">
            <v>5.79</v>
          </cell>
        </row>
        <row r="244">
          <cell r="A244">
            <v>1108000035</v>
          </cell>
          <cell r="B244" t="str">
            <v>ACARREOS EN CAMIÓN CON CARGA MANUAL DE TIERRA Y MATERIAL MIXTO, PRODUCTO DE LAS EXCAVACIONES QUE NO SEAN ROCA, MEDIDO SUELTO. 1er KM EN REVESTIMIENTO, TERRACERIA Y BRECHA. INCLUYE TODO LO NECESARIO PARA SU CORRECTA EJECUCION.</v>
          </cell>
          <cell r="C244" t="str">
            <v>M3</v>
          </cell>
          <cell r="D244">
            <v>119.81</v>
          </cell>
          <cell r="E244">
            <v>119.81</v>
          </cell>
          <cell r="F244">
            <v>119.81</v>
          </cell>
          <cell r="G244">
            <v>119.81</v>
          </cell>
          <cell r="H244">
            <v>148.21</v>
          </cell>
          <cell r="I244">
            <v>120.29</v>
          </cell>
          <cell r="J244">
            <v>120.29</v>
          </cell>
          <cell r="K244">
            <v>120.29</v>
          </cell>
          <cell r="L244">
            <v>120.29</v>
          </cell>
        </row>
        <row r="246">
          <cell r="A246">
            <v>1108000036</v>
          </cell>
          <cell r="B246" t="str">
            <v>ACARREOS EN CAMIÓN DE TIERRA Y MATERIAL MIXTO, PRODUCTO DE LAS EXCAVACIONES QUE NO SEAN ROCA, MEDIDO SUELTO. DEMOLICIONES DE MAMPOSTERIA, DEMOLICIONES DE CONCRETO, TALA DE ARBOLES. KM 2 AL KM 20 EN REVESTIMIENTO, TERRACERIA Y BRECHA. INCLUYE TODO LO NECES</v>
          </cell>
          <cell r="C246" t="str">
            <v>M3-Km</v>
          </cell>
          <cell r="D246">
            <v>7.75</v>
          </cell>
          <cell r="E246">
            <v>7.75</v>
          </cell>
          <cell r="F246">
            <v>7.75</v>
          </cell>
          <cell r="G246">
            <v>7.75</v>
          </cell>
          <cell r="H246">
            <v>7.75</v>
          </cell>
          <cell r="I246">
            <v>7.75</v>
          </cell>
          <cell r="J246">
            <v>7.75</v>
          </cell>
          <cell r="K246">
            <v>7.75</v>
          </cell>
          <cell r="L246">
            <v>7.75</v>
          </cell>
        </row>
        <row r="248">
          <cell r="A248">
            <v>1108000037</v>
          </cell>
          <cell r="B248" t="str">
            <v>ACARREOS EN CAMIÓN DE TIERRA Y MATERIAL MIXTO, PRODUCTO DE LAS EXCAVACIONES QUE NO SEAN ROCA, MEDIDO SUELTO. DEMOLICIONES DE MAMPOSTERIA, DEMOLICIONES DE CONCRETO, TALA DE ARBOLES. KM 21 EN ADELANTE EN REVESTIMIENTO, TERRACERIA Y BRECHA. INCLUYE TODO LO N</v>
          </cell>
          <cell r="C248" t="str">
            <v>M3-Km</v>
          </cell>
          <cell r="D248">
            <v>7.46</v>
          </cell>
          <cell r="E248">
            <v>7.46</v>
          </cell>
          <cell r="F248">
            <v>7.46</v>
          </cell>
          <cell r="G248">
            <v>7.46</v>
          </cell>
          <cell r="H248">
            <v>7.46</v>
          </cell>
          <cell r="I248">
            <v>7.46</v>
          </cell>
          <cell r="J248">
            <v>7.46</v>
          </cell>
          <cell r="K248">
            <v>7.46</v>
          </cell>
          <cell r="L248">
            <v>7.46</v>
          </cell>
        </row>
        <row r="250">
          <cell r="A250">
            <v>1108000061</v>
          </cell>
          <cell r="B250" t="str">
            <v>ACARREOS EN CAMIÓN CON CARGA MANUAL, DEL PRODUCTO DE LAS DEMOLICIONES DE MAMPOSTERÍA, ROCA SUELTA, CARPETAS, EMPEDRADOS Y SIMILARES. MEDIDO SUELTO PRIMER KILÓMETRO PAVIMENTO Y TODO LO NECESARIO PARA SU CORRECTA EJECUCION.</v>
          </cell>
          <cell r="C250" t="str">
            <v>M3</v>
          </cell>
          <cell r="D250">
            <v>127.22</v>
          </cell>
          <cell r="E250">
            <v>127.22</v>
          </cell>
          <cell r="F250">
            <v>127.22</v>
          </cell>
          <cell r="G250">
            <v>127.22</v>
          </cell>
          <cell r="H250">
            <v>161.31</v>
          </cell>
          <cell r="I250">
            <v>127.82</v>
          </cell>
          <cell r="J250">
            <v>127.82</v>
          </cell>
          <cell r="K250">
            <v>127.82</v>
          </cell>
          <cell r="L250">
            <v>127.82</v>
          </cell>
        </row>
        <row r="252">
          <cell r="A252">
            <v>1108000081</v>
          </cell>
          <cell r="B252" t="str">
            <v>ACARREOS EN CAMIÓN CON CARGA MANUAL, DEL PRODUCTO DE LAS DEMOLICIONES DE MAMPOSTERÍA, ROCA SUELTA, CARPETAS, EMPEDRADOS Y SIMILARES. MEDIDO SUELTO 1er KM EN REVESTIMIENTO, TERRACERIAS, BRECHASY TODO LO NECESARIO PARA SU CORRECTA EJECUCION.</v>
          </cell>
          <cell r="C252" t="str">
            <v>M3</v>
          </cell>
          <cell r="D252">
            <v>128.53</v>
          </cell>
          <cell r="E252">
            <v>128.53</v>
          </cell>
          <cell r="F252">
            <v>128.53</v>
          </cell>
          <cell r="G252">
            <v>128.53</v>
          </cell>
          <cell r="H252">
            <v>162.62</v>
          </cell>
          <cell r="I252">
            <v>129.13999999999999</v>
          </cell>
          <cell r="J252">
            <v>129.13999999999999</v>
          </cell>
          <cell r="K252">
            <v>129.13999999999999</v>
          </cell>
          <cell r="L252">
            <v>129.13999999999999</v>
          </cell>
        </row>
        <row r="254">
          <cell r="A254">
            <v>1108000111</v>
          </cell>
          <cell r="B254" t="str">
            <v>ACARREOS EN CAMIÓN CON CARGA MANUAL, DEL PRODUCTO DE LAS DEMOLICIONES DE ELEMENTOS DE CONCRETO. MEDIDO SUELTO. PRIMER KILÓMETRO PAVIMENTO Y TODO LO NECESARIO PARA SU CORRECTA EJECUCION.</v>
          </cell>
          <cell r="C254" t="str">
            <v>M3</v>
          </cell>
          <cell r="D254">
            <v>127.22</v>
          </cell>
          <cell r="E254">
            <v>127.22</v>
          </cell>
          <cell r="F254">
            <v>127.22</v>
          </cell>
          <cell r="G254">
            <v>127.22</v>
          </cell>
          <cell r="H254">
            <v>161.31</v>
          </cell>
          <cell r="I254">
            <v>127.82</v>
          </cell>
          <cell r="J254">
            <v>127.82</v>
          </cell>
          <cell r="K254">
            <v>127.82</v>
          </cell>
          <cell r="L254">
            <v>127.82</v>
          </cell>
        </row>
        <row r="256">
          <cell r="A256">
            <v>1108000131</v>
          </cell>
          <cell r="B256" t="str">
            <v>ACARREOS EN CAMIÓN CON CARGA MANUAL, DEL PRODUCTO DE LAS DEMOLICIONES DE ELEMENTOS DE CONCRETO. MEDIDO SUELTO. 1er KM. REVESTIMIENTO, TERRACERIA, BRECHAS Y TODO LO NECESARIO PARA SU CORRECTA EJECUCION.</v>
          </cell>
          <cell r="C256" t="str">
            <v>M3</v>
          </cell>
          <cell r="D256">
            <v>128.53</v>
          </cell>
          <cell r="E256">
            <v>128.53</v>
          </cell>
          <cell r="F256">
            <v>128.53</v>
          </cell>
          <cell r="G256">
            <v>128.53</v>
          </cell>
          <cell r="H256">
            <v>162.62</v>
          </cell>
          <cell r="I256">
            <v>129.13999999999999</v>
          </cell>
          <cell r="J256">
            <v>129.13999999999999</v>
          </cell>
          <cell r="K256">
            <v>129.13999999999999</v>
          </cell>
          <cell r="L256">
            <v>129.13999999999999</v>
          </cell>
        </row>
        <row r="258">
          <cell r="A258">
            <v>1108000161</v>
          </cell>
          <cell r="B258" t="str">
            <v>ACARREOS EN CAMIÓN CON CARGA MANUAL, DEL PRODUCTO DE TALAS DE ÁRBOLES Y EXTRACCIÓN DE TOCONES, MEDIDO SUELTO, 1er KM EN PAVIMENTO Y  TODO LO NECESARIO PARA SU CORRECTA EJECUCION.</v>
          </cell>
          <cell r="C258" t="str">
            <v>M3</v>
          </cell>
          <cell r="D258">
            <v>103.8</v>
          </cell>
          <cell r="E258">
            <v>103.8</v>
          </cell>
          <cell r="F258">
            <v>103.8</v>
          </cell>
          <cell r="G258">
            <v>103.8</v>
          </cell>
          <cell r="H258">
            <v>128.15</v>
          </cell>
          <cell r="I258">
            <v>104.24</v>
          </cell>
          <cell r="J258">
            <v>104.24</v>
          </cell>
          <cell r="K258">
            <v>104.24</v>
          </cell>
          <cell r="L258">
            <v>104.24</v>
          </cell>
        </row>
        <row r="260">
          <cell r="A260">
            <v>1108000181</v>
          </cell>
          <cell r="B260" t="str">
            <v>ACARREOS EN CAMIÓN CON CARGA MANUAL, DEL PRODUCTO DE LA TALA DE ÁRBOLES Y EXTRACCIÓN DE TOCONES. MEDIDO SUELTO, 1er KM. REVESTIMIENTO, TERRACERIAS, BRECHAS Y TODO LO NECESARIO PARA SU CORRECTA EJECUCION.</v>
          </cell>
          <cell r="C260" t="str">
            <v>M3</v>
          </cell>
          <cell r="D260">
            <v>120.1</v>
          </cell>
          <cell r="E260">
            <v>120.1</v>
          </cell>
          <cell r="F260">
            <v>120.1</v>
          </cell>
          <cell r="G260">
            <v>120.1</v>
          </cell>
          <cell r="H260">
            <v>154.18</v>
          </cell>
          <cell r="I260">
            <v>120.7</v>
          </cell>
          <cell r="J260">
            <v>120.7</v>
          </cell>
          <cell r="K260">
            <v>120.7</v>
          </cell>
          <cell r="L260">
            <v>120.7</v>
          </cell>
        </row>
        <row r="262">
          <cell r="A262">
            <v>1108000201</v>
          </cell>
          <cell r="B262" t="str">
            <v>ACARREOS EN CAMIÓN DE REDILAS DE 10-12 TONELADAS DE CAPACIDAD, DE MATERIALES PARA CONSTRUCCIÓN Y ACCESORIOS VARIOS, CUANDO EXISTA DIFICULTAD PARA ENTREGA DIRECTA POR EL PROVEEDOR O NO SE DISPONGA DEL PRODUCTO EN LA LOCALIDAD Y SIEMPRE QUE SEA AUTORIZADO P</v>
          </cell>
          <cell r="C262" t="str">
            <v>TON</v>
          </cell>
          <cell r="D262">
            <v>183.34</v>
          </cell>
          <cell r="E262">
            <v>183.34</v>
          </cell>
          <cell r="F262">
            <v>183.34</v>
          </cell>
          <cell r="G262">
            <v>183.34</v>
          </cell>
          <cell r="H262">
            <v>243.51</v>
          </cell>
          <cell r="I262">
            <v>184.4</v>
          </cell>
          <cell r="J262">
            <v>184.4</v>
          </cell>
          <cell r="K262">
            <v>184.4</v>
          </cell>
          <cell r="L262">
            <v>184.4</v>
          </cell>
        </row>
        <row r="264">
          <cell r="A264">
            <v>1108000211</v>
          </cell>
          <cell r="B264" t="str">
            <v>ACARREOS EN CAMIÓN DE REDILAS DE 10-12 TONELADAS DE CAPACIDAD, DE MATERIALES PARA CONSTRUCCIÓN Y ACCESORIOS VARIOS, CUANDO EXISTA DIFICULTAD PARA ENTREGA DIRECTA POR EL PROVEEDOR O NO SE DISPONGA DEL PRODUCTO EN LA LOCALIDAD Y SIEMPRE QUE SEA AUTORIZADO P</v>
          </cell>
          <cell r="C264" t="str">
            <v>TKM</v>
          </cell>
          <cell r="D264">
            <v>7.15</v>
          </cell>
          <cell r="E264">
            <v>7.15</v>
          </cell>
          <cell r="F264">
            <v>7.15</v>
          </cell>
          <cell r="G264">
            <v>7.15</v>
          </cell>
          <cell r="H264">
            <v>7.16</v>
          </cell>
          <cell r="I264">
            <v>7.16</v>
          </cell>
          <cell r="J264">
            <v>7.16</v>
          </cell>
          <cell r="K264">
            <v>7.16</v>
          </cell>
          <cell r="L264">
            <v>7.16</v>
          </cell>
        </row>
        <row r="266">
          <cell r="A266">
            <v>1108000221</v>
          </cell>
          <cell r="B266" t="str">
            <v xml:space="preserve">ACARREOS EN CAMIÓN DE REDILAS DE 10 TONELADAS DE CAPACIDAD, DE MATERIALES PARA CONSTRUCCIÓN Y ACCESORIOS VARIOS, CUANDO EXISTA DIFICULTAD PARA ENTREGA DIRECTA POR EL PROVEEDOR O NO SE DISPONGA DEL PRODUCTO EN LA LOCALIDAD Y SIEMPRE QUE SEA AUTORIZADO POR </v>
          </cell>
          <cell r="C266" t="str">
            <v>TON</v>
          </cell>
          <cell r="D266">
            <v>193.5</v>
          </cell>
          <cell r="E266">
            <v>193.5</v>
          </cell>
          <cell r="F266">
            <v>193.5</v>
          </cell>
          <cell r="G266">
            <v>193.5</v>
          </cell>
          <cell r="H266">
            <v>259.67</v>
          </cell>
          <cell r="I266">
            <v>194.64</v>
          </cell>
          <cell r="J266">
            <v>194.64</v>
          </cell>
          <cell r="K266">
            <v>194.64</v>
          </cell>
          <cell r="L266">
            <v>194.64</v>
          </cell>
        </row>
        <row r="268">
          <cell r="A268">
            <v>1108000231</v>
          </cell>
          <cell r="B268" t="str">
            <v>ACARREOS EN CAMIÓN DE REDILAS DE 10-12 TONELADAS DE CAPACIDAD, DE MATERIALES PARA CONSTRUCCIÓN Y ACCESORIOS VARIOS, CUANDO EXISTA DIFICULTAD PARA ENTREGA DIRECTA POR EL PROVEEDOR O NO SE DISPONGA DEL PRODUCTO EN LA LOCALIDAD Y SIEMPRE QUE SEA AUTORIZADO P</v>
          </cell>
          <cell r="C268" t="str">
            <v>TKM</v>
          </cell>
          <cell r="D268">
            <v>7.15</v>
          </cell>
          <cell r="E268">
            <v>7.15</v>
          </cell>
          <cell r="F268">
            <v>7.15</v>
          </cell>
          <cell r="G268">
            <v>7.15</v>
          </cell>
          <cell r="H268">
            <v>7.16</v>
          </cell>
          <cell r="I268">
            <v>7.16</v>
          </cell>
          <cell r="J268">
            <v>7.16</v>
          </cell>
          <cell r="K268">
            <v>7.16</v>
          </cell>
          <cell r="L268">
            <v>7.16</v>
          </cell>
        </row>
        <row r="270">
          <cell r="A270">
            <v>1108000241</v>
          </cell>
          <cell r="B270" t="str">
            <v xml:space="preserve">ACARREOS EN CAMIÓN DE REDILAS DE 10 TONELADAS DE CAPACIDAD, DE MATERIALES PARA CONSTRUCCIÓN Y ACCESORIOS VARIOS, CUANDO EXISTA DIFICULTAD PARA ENTREGA DIRECTA POR EL PROVEEDOR O NO SE DISPONGA DEL PRODUCTO EN LA LOCALIDAD Y SIEMPRE QUE SEA AUTORIZADO POR </v>
          </cell>
          <cell r="C270" t="str">
            <v>TKM</v>
          </cell>
          <cell r="D270">
            <v>8.9499999999999993</v>
          </cell>
          <cell r="E270">
            <v>8.9499999999999993</v>
          </cell>
          <cell r="F270">
            <v>8.9499999999999993</v>
          </cell>
          <cell r="G270">
            <v>8.9499999999999993</v>
          </cell>
          <cell r="H270">
            <v>8.9600000000000009</v>
          </cell>
          <cell r="I270">
            <v>8.9600000000000009</v>
          </cell>
          <cell r="J270">
            <v>8.9600000000000009</v>
          </cell>
          <cell r="K270">
            <v>8.9600000000000009</v>
          </cell>
          <cell r="L270">
            <v>8.9600000000000009</v>
          </cell>
        </row>
        <row r="272">
          <cell r="A272">
            <v>1108000281</v>
          </cell>
          <cell r="B272" t="str">
            <v>ACARREOS EN CAMIÓN CON CARGA MECÁNICA, DEL PRODUCTO DE LAS DEMOLICIONES DE ELEMENTOS DE CONCRETO. MEDIDO SUELTO. PRIMER KILÓMETRO EN PAVIMENTO Y  TODO LO NECESARIO PARA SU CORRECTA EJECUCION.</v>
          </cell>
          <cell r="C272" t="str">
            <v>M3</v>
          </cell>
          <cell r="D272">
            <v>26.25</v>
          </cell>
          <cell r="E272">
            <v>26.25</v>
          </cell>
          <cell r="F272">
            <v>26.25</v>
          </cell>
          <cell r="G272">
            <v>26.25</v>
          </cell>
          <cell r="H272">
            <v>26.32</v>
          </cell>
          <cell r="I272">
            <v>26.27</v>
          </cell>
          <cell r="J272">
            <v>26.27</v>
          </cell>
          <cell r="K272">
            <v>26.27</v>
          </cell>
          <cell r="L272">
            <v>26.27</v>
          </cell>
        </row>
        <row r="274">
          <cell r="A274">
            <v>1108000282</v>
          </cell>
          <cell r="B274" t="str">
            <v>ACARREOS EN CAMIÓN CON CARGA MECÁNICA, DEL PRODUCTO DE LAS EXCAVACIONES. MEDIDO SUELTO. PRIMER KILÓMETRO EN PAVIMENTO Y TODO LO NECESARIO PARA SU CORRECTA EJECUCION.</v>
          </cell>
          <cell r="C274" t="str">
            <v>M3</v>
          </cell>
          <cell r="D274">
            <v>24.8</v>
          </cell>
          <cell r="E274">
            <v>24.8</v>
          </cell>
          <cell r="F274">
            <v>24.8</v>
          </cell>
          <cell r="G274">
            <v>24.8</v>
          </cell>
          <cell r="H274">
            <v>24.87</v>
          </cell>
          <cell r="I274">
            <v>24.83</v>
          </cell>
          <cell r="J274">
            <v>24.83</v>
          </cell>
          <cell r="K274">
            <v>24.83</v>
          </cell>
          <cell r="L274">
            <v>24.83</v>
          </cell>
        </row>
        <row r="276">
          <cell r="A276">
            <v>1108000291</v>
          </cell>
          <cell r="B276" t="str">
            <v>ACARREOS EN CAMIÓN, DEL PRODUCTO DE LAS DEMOLICIONES DE ELEMENTOS DE CONCRETO. MEDIDO SUELTO. KM 2 AL KM 20 EN PAVIMENTO Y TODO LO NECESARIO PARA SU CORRECTA EJECUCION.</v>
          </cell>
          <cell r="C276" t="str">
            <v>M3-Km</v>
          </cell>
          <cell r="D276">
            <v>6.25</v>
          </cell>
          <cell r="E276">
            <v>6.25</v>
          </cell>
          <cell r="F276">
            <v>6.25</v>
          </cell>
          <cell r="G276">
            <v>6.25</v>
          </cell>
          <cell r="H276">
            <v>6.25</v>
          </cell>
          <cell r="I276">
            <v>6.25</v>
          </cell>
          <cell r="J276">
            <v>6.25</v>
          </cell>
          <cell r="K276">
            <v>6.25</v>
          </cell>
          <cell r="L276">
            <v>6.25</v>
          </cell>
        </row>
        <row r="278">
          <cell r="A278">
            <v>1108000292</v>
          </cell>
          <cell r="B278" t="str">
            <v>ACARREOS EN CAMIÓN, DEL PRODUCTO DE LAS DEMOLICIONES DE ELEMENTOS DE CONCRETO. MEDIDO SUELTO. KM 21 EN ADELANTE EN PAVIMENTO Y TODO LO NECESARIO PARA SU CORRECTA EJECUCION.</v>
          </cell>
          <cell r="C278" t="str">
            <v>M3-Km</v>
          </cell>
          <cell r="D278">
            <v>5.79</v>
          </cell>
          <cell r="E278">
            <v>5.79</v>
          </cell>
          <cell r="F278">
            <v>5.79</v>
          </cell>
          <cell r="G278">
            <v>5.79</v>
          </cell>
          <cell r="H278">
            <v>5.79</v>
          </cell>
          <cell r="I278">
            <v>5.79</v>
          </cell>
          <cell r="J278">
            <v>5.79</v>
          </cell>
          <cell r="K278">
            <v>5.79</v>
          </cell>
          <cell r="L278">
            <v>5.79</v>
          </cell>
        </row>
        <row r="280">
          <cell r="A280">
            <v>1108000301</v>
          </cell>
          <cell r="B280" t="str">
            <v>ACARREOS EN CAMIÓN CON CARGA MECÁNICA, DEL PRODUCTO DE LAS DEMOLICIONES DE ELEMENTOS DE CONCRETO. MEDIDO SUELTO. 1er KM EN REVESTIMIENTO, TERRACERIAS, BRECHA Y TODO LO NECESARIO PARA SU CORRECTA EJECUCION.</v>
          </cell>
          <cell r="C280" t="str">
            <v>M3</v>
          </cell>
          <cell r="D280">
            <v>27.56</v>
          </cell>
          <cell r="E280">
            <v>27.56</v>
          </cell>
          <cell r="F280">
            <v>27.56</v>
          </cell>
          <cell r="G280">
            <v>27.56</v>
          </cell>
          <cell r="H280">
            <v>27.63</v>
          </cell>
          <cell r="I280">
            <v>27.59</v>
          </cell>
          <cell r="J280">
            <v>27.59</v>
          </cell>
          <cell r="K280">
            <v>27.59</v>
          </cell>
          <cell r="L280">
            <v>27.59</v>
          </cell>
        </row>
        <row r="282">
          <cell r="A282">
            <v>1108000311</v>
          </cell>
          <cell r="B282" t="str">
            <v>ACARREOS EN CAMIÓN, DEL PRODUCTO DE LAS DEMOLICIONES DE ELEMENTOS DE CONCRETO. MEDIDO SUELTO. KM 2 AL KM20 EN REVESTIMIENTO, TERRACERIAS, BRECHA Y TODO LO NECESARIO PARA SU CORRECTA EJECUCION.</v>
          </cell>
          <cell r="C282" t="str">
            <v>M3-Km</v>
          </cell>
          <cell r="D282">
            <v>7.75</v>
          </cell>
          <cell r="E282">
            <v>7.75</v>
          </cell>
          <cell r="F282">
            <v>7.75</v>
          </cell>
          <cell r="G282">
            <v>7.75</v>
          </cell>
          <cell r="H282">
            <v>7.75</v>
          </cell>
          <cell r="I282">
            <v>7.75</v>
          </cell>
          <cell r="J282">
            <v>7.75</v>
          </cell>
          <cell r="K282">
            <v>7.75</v>
          </cell>
          <cell r="L282">
            <v>7.75</v>
          </cell>
        </row>
        <row r="284">
          <cell r="A284">
            <v>1108000321</v>
          </cell>
          <cell r="B284" t="str">
            <v>ACARREOS EN CAMIÓN, DEL PRODUCTO DE LAS DEMOLICIONES DE ELEMENTOS DE CONCRETO. MEDIDO SUELTO. KM 21 EN ADELANTE EN REVESTIMIENTO, TERRACERIAS, BRECHA Y TODO LO NECESARIO PARA SU CORRECTA EJECUCION.</v>
          </cell>
          <cell r="C284" t="str">
            <v>M3-Km</v>
          </cell>
          <cell r="D284">
            <v>7.46</v>
          </cell>
          <cell r="E284">
            <v>7.46</v>
          </cell>
          <cell r="F284">
            <v>7.46</v>
          </cell>
          <cell r="G284">
            <v>7.46</v>
          </cell>
          <cell r="H284">
            <v>7.46</v>
          </cell>
          <cell r="I284">
            <v>7.46</v>
          </cell>
          <cell r="J284">
            <v>7.46</v>
          </cell>
          <cell r="K284">
            <v>7.46</v>
          </cell>
          <cell r="L284">
            <v>7.46</v>
          </cell>
        </row>
        <row r="286">
          <cell r="A286">
            <v>1108000331</v>
          </cell>
          <cell r="B286" t="str">
            <v>ACARREOS EN CAMIÓN CON CARGA MECÁNICA, DE MATERIALES PRODUCTO DE LA DEMOLICIÓN DE MAMPOSTERÍA, ROCA SUELTA, CARPETAS, EMPEDRADOS Y SIMILARES. MEDIDO SUELTO. 1er KM. EN PAVIMENTO Y TODO LO NECESARIO PARA SU CORRECTA EJECUCION.</v>
          </cell>
          <cell r="C286" t="str">
            <v>M3</v>
          </cell>
          <cell r="D286">
            <v>26.25</v>
          </cell>
          <cell r="E286">
            <v>26.25</v>
          </cell>
          <cell r="F286">
            <v>26.25</v>
          </cell>
          <cell r="G286">
            <v>26.25</v>
          </cell>
          <cell r="H286">
            <v>26.32</v>
          </cell>
          <cell r="I286">
            <v>26.27</v>
          </cell>
          <cell r="J286">
            <v>26.27</v>
          </cell>
          <cell r="K286">
            <v>26.27</v>
          </cell>
          <cell r="L286">
            <v>26.27</v>
          </cell>
        </row>
        <row r="288">
          <cell r="A288">
            <v>1108000351</v>
          </cell>
          <cell r="B288" t="str">
            <v>ACARREOS EN CAMIÓN CON CARGA  MECANICA, DE MATERIALES PRODUCTO DE LA DEMOLICIÓN DE MAMPOSTERÍA, ROCA SUELTA, CARPETAS, EMPEDRADOS Y SIMILARES. MEDIDO SUELTO. 1er. KM. REVESTIMIENTO, TERRACERIAS, BRECHA Y TODO LO NECESARIO PARA SU CORRECTA EJECUCION.</v>
          </cell>
          <cell r="C288" t="str">
            <v>M3</v>
          </cell>
          <cell r="D288">
            <v>27.56</v>
          </cell>
          <cell r="E288">
            <v>27.56</v>
          </cell>
          <cell r="F288">
            <v>27.56</v>
          </cell>
          <cell r="G288">
            <v>27.56</v>
          </cell>
          <cell r="H288">
            <v>27.63</v>
          </cell>
          <cell r="I288">
            <v>27.59</v>
          </cell>
          <cell r="J288">
            <v>27.59</v>
          </cell>
          <cell r="K288">
            <v>27.59</v>
          </cell>
          <cell r="L288">
            <v>27.59</v>
          </cell>
        </row>
        <row r="290">
          <cell r="A290">
            <v>1108000431</v>
          </cell>
          <cell r="B290" t="str">
            <v>ACARREOS EN CAMIÓN CON CARGA MECÁNICA, DEL PRODUCTO DE LA TALA DE ÁRBOLES Y EXTRACCIÓN DE TOCONES. MEDIDO SUELTO. PRIMER KILÓMETRO EN PAVIMENTO Y TODO LO NECESARIO PARA SU CORRECTA EJECUCION.</v>
          </cell>
          <cell r="C290" t="str">
            <v>M3</v>
          </cell>
          <cell r="D290">
            <v>26.25</v>
          </cell>
          <cell r="E290">
            <v>26.25</v>
          </cell>
          <cell r="F290">
            <v>26.25</v>
          </cell>
          <cell r="G290">
            <v>26.25</v>
          </cell>
          <cell r="H290">
            <v>26.32</v>
          </cell>
          <cell r="I290">
            <v>26.27</v>
          </cell>
          <cell r="J290">
            <v>26.27</v>
          </cell>
          <cell r="K290">
            <v>26.27</v>
          </cell>
          <cell r="L290">
            <v>26.27</v>
          </cell>
        </row>
        <row r="292">
          <cell r="A292">
            <v>1108000451</v>
          </cell>
          <cell r="B292" t="str">
            <v>ACARREOS EN CAMIÓN, DEL PRODUCTO DE LA TALA DE ÁRBOLES Y EXTRACCIÓN DE TOCONES. MEDIDO SUELTO. 1er. KM EN REVESTIMIENTO, TERRACERIA,  BRECHA Y TODO LO NECESARIO PARA SU CORRECTA EJECUCION.</v>
          </cell>
          <cell r="C292" t="str">
            <v>M3</v>
          </cell>
          <cell r="D292">
            <v>27.56</v>
          </cell>
          <cell r="E292">
            <v>27.56</v>
          </cell>
          <cell r="F292">
            <v>27.56</v>
          </cell>
          <cell r="G292">
            <v>27.56</v>
          </cell>
          <cell r="H292">
            <v>27.63</v>
          </cell>
          <cell r="I292">
            <v>27.59</v>
          </cell>
          <cell r="J292">
            <v>27.59</v>
          </cell>
          <cell r="K292">
            <v>27.59</v>
          </cell>
          <cell r="L292">
            <v>27.59</v>
          </cell>
        </row>
        <row r="294">
          <cell r="A294">
            <v>1108000481</v>
          </cell>
          <cell r="B294" t="str">
            <v>ACARREO DE AGUA EN PIPA DE 8000 LTS. DE CAPACIDAD; INCLUYE: BOMBA AUTOCEBANTE DE 4", PRIMER KILÓMETRO EN PAVIMENTO INCLUYE TODO LO NECESARIO PARA SU CORRECTA EJECUCION.</v>
          </cell>
          <cell r="C294" t="str">
            <v>M3</v>
          </cell>
          <cell r="D294">
            <v>34.1</v>
          </cell>
          <cell r="E294">
            <v>34.1</v>
          </cell>
          <cell r="F294">
            <v>34.1</v>
          </cell>
          <cell r="G294">
            <v>34.1</v>
          </cell>
          <cell r="H294">
            <v>34.35</v>
          </cell>
          <cell r="I294">
            <v>34.200000000000003</v>
          </cell>
          <cell r="J294">
            <v>34.200000000000003</v>
          </cell>
          <cell r="K294">
            <v>34.200000000000003</v>
          </cell>
          <cell r="L294">
            <v>34.200000000000003</v>
          </cell>
        </row>
        <row r="296">
          <cell r="A296">
            <v>1108000491</v>
          </cell>
          <cell r="B296" t="str">
            <v>ACARREO DE AGUA EN PIPA DE 8000 LTS. DE CAPACIDAD. KMS SUSECUENTES EN PAVIMENTO, INCLUYE TODO LO NECESARIO PARA SU CORRECTA EJECUCION.</v>
          </cell>
          <cell r="C296" t="str">
            <v>M3-Km</v>
          </cell>
          <cell r="D296">
            <v>3.52</v>
          </cell>
          <cell r="E296">
            <v>3.52</v>
          </cell>
          <cell r="F296">
            <v>3.52</v>
          </cell>
          <cell r="G296">
            <v>3.52</v>
          </cell>
          <cell r="H296">
            <v>3.54</v>
          </cell>
          <cell r="I296">
            <v>3.54</v>
          </cell>
          <cell r="J296">
            <v>3.54</v>
          </cell>
          <cell r="K296">
            <v>3.54</v>
          </cell>
          <cell r="L296">
            <v>3.54</v>
          </cell>
        </row>
        <row r="298">
          <cell r="A298">
            <v>1108000501</v>
          </cell>
          <cell r="B298" t="str">
            <v>ACARREO DE AGUA EN PIPA DE 8000 LTS. DE CAPACIDAD. 1er. KM. SOBRE REVESTIMIENTO, TERRACERIA Y BRECHA INCLUYE TODO LO NECESARIO PARA SU CORRECTA EJECUCION.</v>
          </cell>
          <cell r="C298" t="str">
            <v>M3</v>
          </cell>
          <cell r="D298">
            <v>46.76</v>
          </cell>
          <cell r="E298">
            <v>46.76</v>
          </cell>
          <cell r="F298">
            <v>46.76</v>
          </cell>
          <cell r="G298">
            <v>46.76</v>
          </cell>
          <cell r="H298">
            <v>46.96</v>
          </cell>
          <cell r="I298">
            <v>46.9</v>
          </cell>
          <cell r="J298">
            <v>46.9</v>
          </cell>
          <cell r="K298">
            <v>46.9</v>
          </cell>
          <cell r="L298">
            <v>46.9</v>
          </cell>
        </row>
        <row r="300">
          <cell r="A300">
            <v>1108000511</v>
          </cell>
          <cell r="B300" t="str">
            <v>ACARREO DE AGUA EN PIPA DE 8000 LTS DE CAPACIDAD. KMS SUBSECUENTES  EN REVESTIMIENTO, TERRACERIAS Y BRECHA, INCLUYE TODO LO NECESARIO PARA SU CORRECTA EJECUCION.</v>
          </cell>
          <cell r="C300" t="str">
            <v>M3-Km</v>
          </cell>
          <cell r="D300">
            <v>5.29</v>
          </cell>
          <cell r="E300">
            <v>5.29</v>
          </cell>
          <cell r="F300">
            <v>5.29</v>
          </cell>
          <cell r="G300">
            <v>5.29</v>
          </cell>
          <cell r="H300">
            <v>5.29</v>
          </cell>
          <cell r="I300">
            <v>5.3</v>
          </cell>
          <cell r="J300">
            <v>5.3</v>
          </cell>
          <cell r="K300">
            <v>5.3</v>
          </cell>
          <cell r="L300">
            <v>5.3</v>
          </cell>
        </row>
        <row r="302">
          <cell r="A302">
            <v>1108000531</v>
          </cell>
          <cell r="B302" t="str">
            <v>ACARREOS EN LANCHA MOTORIZADA, CON CARGA MANUAL, DE MATERIALES PARA CONSTRUCCIÓN Y ACCESORIOS VARIOS, INCLUYE: CARGA Y DESCARGA. PRIMER KILÓMETRO Y TODO LO NECESARIO PARA SU CORRECTA EJECUCION.</v>
          </cell>
          <cell r="C302" t="str">
            <v>TON</v>
          </cell>
          <cell r="D302">
            <v>109.2</v>
          </cell>
          <cell r="E302">
            <v>109.2</v>
          </cell>
          <cell r="F302">
            <v>109.2</v>
          </cell>
          <cell r="G302">
            <v>109.2</v>
          </cell>
          <cell r="H302">
            <v>166</v>
          </cell>
          <cell r="I302">
            <v>110.18</v>
          </cell>
          <cell r="J302">
            <v>110.18</v>
          </cell>
          <cell r="K302">
            <v>110.18</v>
          </cell>
          <cell r="L302">
            <v>110.18</v>
          </cell>
        </row>
        <row r="304">
          <cell r="A304">
            <v>1108000541</v>
          </cell>
          <cell r="B304" t="str">
            <v>ACARREOS EN LANCHA MOTORIZADA, CON CARGA MANUAL, DE MATERIALES PARA CONSTRUCCIÓN Y ACCESORIOS VARIOS, INCLUYE: CARGA Y DESCARGA. KILÓMETROS SUBSECUENTES Y TODO LO NECESARIO PARA SU CORRECTA EJECUCION.</v>
          </cell>
          <cell r="C304" t="str">
            <v>TKM</v>
          </cell>
          <cell r="D304">
            <v>16.52</v>
          </cell>
          <cell r="E304">
            <v>16.52</v>
          </cell>
          <cell r="F304">
            <v>16.52</v>
          </cell>
          <cell r="G304">
            <v>16.52</v>
          </cell>
          <cell r="H304">
            <v>16.52</v>
          </cell>
          <cell r="I304">
            <v>16.52</v>
          </cell>
          <cell r="J304">
            <v>16.52</v>
          </cell>
          <cell r="K304">
            <v>16.52</v>
          </cell>
          <cell r="L304">
            <v>16.52</v>
          </cell>
        </row>
        <row r="306">
          <cell r="A306">
            <v>1108000551</v>
          </cell>
          <cell r="B306" t="str">
            <v>ACARREO EN CAMIÓN DE REDILAS DE 3 TONELADAS DE CAPACIDAD, DE MATERIALES PARA CONSTRUCCIÓN Y ACCESORIOS VARIOS, CUANDO EXISTA LA DIFICULTAD PARA ENTREGA DIRECTA DEL PROVEEDOR, O NO SE DISPONGA DEL PRODUCTO EN LA LOCALIDAD Y SIEMPRE QUE SEA AUTORIZADO POR L</v>
          </cell>
          <cell r="C306" t="str">
            <v>TON</v>
          </cell>
          <cell r="D306">
            <v>105.38</v>
          </cell>
          <cell r="E306">
            <v>105.38</v>
          </cell>
          <cell r="F306">
            <v>105.38</v>
          </cell>
          <cell r="G306">
            <v>105.38</v>
          </cell>
          <cell r="H306">
            <v>133.79</v>
          </cell>
          <cell r="I306">
            <v>105.87</v>
          </cell>
          <cell r="J306">
            <v>105.87</v>
          </cell>
          <cell r="K306">
            <v>105.87</v>
          </cell>
          <cell r="L306">
            <v>105.87</v>
          </cell>
        </row>
        <row r="308">
          <cell r="A308">
            <v>1108000561</v>
          </cell>
          <cell r="B308" t="str">
            <v>ACARREO EN CAMIÓN DE REDILAS DE 3 TONELADAS DE CAPACIDAD, DE MATERIALES PARA CONSTRUCCIÓN Y ACCESORIOS VARIOS, CUANDO EXISTA DIFICULTAD PARA ENTREGA DIRECTA POR EL PROVEEDOR, O NO SE DISPONGA DEL PRODUCTO EN LA LOCALIDAD Y SIEMPRE QUE SEA AUTORIZADO POR L</v>
          </cell>
          <cell r="C308" t="str">
            <v>TKM</v>
          </cell>
          <cell r="D308">
            <v>3.06</v>
          </cell>
          <cell r="E308">
            <v>3.06</v>
          </cell>
          <cell r="F308">
            <v>3.06</v>
          </cell>
          <cell r="G308">
            <v>3.06</v>
          </cell>
          <cell r="H308">
            <v>3.08</v>
          </cell>
          <cell r="I308">
            <v>3.08</v>
          </cell>
          <cell r="J308">
            <v>3.08</v>
          </cell>
          <cell r="K308">
            <v>3.08</v>
          </cell>
          <cell r="L308">
            <v>3.08</v>
          </cell>
        </row>
        <row r="310">
          <cell r="A310">
            <v>1108000571</v>
          </cell>
          <cell r="B310" t="str">
            <v>ACARREO EN CAMIÓN DE REDILAS DE 3 TONELADAS DE CAPACIDAD, DE MATERIALES PARA CONSTRUCCIÓN Y ACCESORIOS VARIOS, CUANDO EXISTA DIFICULTAD PARA ENTREGA DIRECTA POR EL PROVEEDOR, O NO SE DISPONGA DEL PRODUCTO EN LA LOCALIDAD Y SIEMPRE QUE SEA AUTORIZADO POR L</v>
          </cell>
          <cell r="C310" t="str">
            <v>TON</v>
          </cell>
          <cell r="D310">
            <v>170.88</v>
          </cell>
          <cell r="E310">
            <v>170.88</v>
          </cell>
          <cell r="F310">
            <v>170.88</v>
          </cell>
          <cell r="G310">
            <v>170.88</v>
          </cell>
          <cell r="H310">
            <v>227.69</v>
          </cell>
          <cell r="I310">
            <v>171.88</v>
          </cell>
          <cell r="J310">
            <v>171.88</v>
          </cell>
          <cell r="K310">
            <v>171.88</v>
          </cell>
          <cell r="L310">
            <v>171.88</v>
          </cell>
        </row>
        <row r="313">
          <cell r="A313">
            <v>1108000581</v>
          </cell>
          <cell r="B313" t="str">
            <v>ACARREO EN CAMIÓN DE REDILAS DE 3 TONELADAS DE CAPACIDAD, DE MATERIALES PARA CONSTRUCCIÓN Y ACCESORIOS VARIOS, CUANDO EXISTA DIFICULTAD PARA SU ENTREGA DIRECTA POR EL PROVEEDOR EN LA LOCALIDAD Y SIEMPRE QUE SEA AUTORIZADO POR LA DEPENDENCIA. KMS SUBSECUEN</v>
          </cell>
          <cell r="C313" t="str">
            <v>TKM</v>
          </cell>
          <cell r="D313">
            <v>5.14</v>
          </cell>
          <cell r="E313">
            <v>5.14</v>
          </cell>
          <cell r="F313">
            <v>5.14</v>
          </cell>
          <cell r="G313">
            <v>5.14</v>
          </cell>
          <cell r="H313">
            <v>5.16</v>
          </cell>
          <cell r="I313">
            <v>5.17</v>
          </cell>
          <cell r="J313">
            <v>5.17</v>
          </cell>
          <cell r="K313">
            <v>5.17</v>
          </cell>
          <cell r="L313">
            <v>5.17</v>
          </cell>
        </row>
        <row r="315">
          <cell r="B315" t="str">
            <v>Total  ACARREOS</v>
          </cell>
        </row>
        <row r="316">
          <cell r="B316" t="str">
            <v>Total  PRELIMINARES</v>
          </cell>
        </row>
        <row r="317">
          <cell r="A317" t="str">
            <v>A12</v>
          </cell>
          <cell r="B317" t="str">
            <v>CIMENTACION</v>
          </cell>
        </row>
        <row r="318">
          <cell r="A318">
            <v>1201000011</v>
          </cell>
          <cell r="B318" t="str">
            <v>PLANTILLA DE CONCRETO HECHO EN OBRA F'c=50 KG/CM2 CON UN ESPESOR PROMEDIO DE 6 CM. INCLUYE TODO LO NECESARIO PARA SU CORRECTA EJECUCION.</v>
          </cell>
          <cell r="C318" t="str">
            <v>M2</v>
          </cell>
          <cell r="D318">
            <v>82.61</v>
          </cell>
          <cell r="E318">
            <v>82.61</v>
          </cell>
          <cell r="F318">
            <v>82.61</v>
          </cell>
          <cell r="G318">
            <v>82.61</v>
          </cell>
          <cell r="H318">
            <v>113.87</v>
          </cell>
          <cell r="I318">
            <v>94.68</v>
          </cell>
          <cell r="J318">
            <v>83</v>
          </cell>
          <cell r="K318">
            <v>83</v>
          </cell>
          <cell r="L318">
            <v>83</v>
          </cell>
        </row>
        <row r="320">
          <cell r="A320">
            <v>1201000021</v>
          </cell>
          <cell r="B320" t="str">
            <v>CONCRETO CICLÓPEO HECHO CON PIEDRA BRAZA Y CONCRETO F c=100 KG/CM2 EN CIMENTACIÓN. INCLUYE TODO LO NECESARIO PARA SU CORRECTA EJECUCION.</v>
          </cell>
          <cell r="C320" t="str">
            <v>M3</v>
          </cell>
          <cell r="D320">
            <v>1385.17</v>
          </cell>
          <cell r="E320">
            <v>1385.17</v>
          </cell>
          <cell r="F320">
            <v>1385.17</v>
          </cell>
          <cell r="G320">
            <v>1385.17</v>
          </cell>
          <cell r="H320">
            <v>1799.84</v>
          </cell>
          <cell r="I320">
            <v>1541.07</v>
          </cell>
          <cell r="J320">
            <v>1390.73</v>
          </cell>
          <cell r="K320">
            <v>1390.73</v>
          </cell>
          <cell r="L320">
            <v>1390.73</v>
          </cell>
        </row>
        <row r="322">
          <cell r="A322">
            <v>1201000031</v>
          </cell>
          <cell r="B322" t="str">
            <v>PLANTILLA DE CONCRETO F'c=100 KG/CM2 HECHO EN OBRA CON UN ESPESOR DE 6 CM, INCLUYE: PREPARACIÓN DEL ÁREA DE DESPLANTE Y TODO LO NECESARIO PARA SU CORRECTA EJECUCION.</v>
          </cell>
          <cell r="C322" t="str">
            <v>M2</v>
          </cell>
          <cell r="D322">
            <v>96.19</v>
          </cell>
          <cell r="E322">
            <v>96.19</v>
          </cell>
          <cell r="F322">
            <v>96.19</v>
          </cell>
          <cell r="G322">
            <v>96.19</v>
          </cell>
          <cell r="H322">
            <v>129.11000000000001</v>
          </cell>
          <cell r="I322">
            <v>109.48</v>
          </cell>
          <cell r="J322">
            <v>96.58</v>
          </cell>
          <cell r="K322">
            <v>96.58</v>
          </cell>
          <cell r="L322">
            <v>96.58</v>
          </cell>
        </row>
        <row r="324">
          <cell r="A324">
            <v>1201000041</v>
          </cell>
          <cell r="B324" t="str">
            <v>PLANTILLA DE 8 CM. DE ESPESOR, DE CONCRETO F'c=100 KG/CM2, INCLUYE: PREPARACIÓN DEL ÁREA DE DESPLANTE, NIVELACIÓN, COMPACTACIÓN Y TODO LO NECESARIO PARA SU CORRECTA EJECUCION.</v>
          </cell>
          <cell r="C324" t="str">
            <v>M2</v>
          </cell>
          <cell r="D324">
            <v>140.15</v>
          </cell>
          <cell r="E324">
            <v>140.15</v>
          </cell>
          <cell r="F324">
            <v>140.15</v>
          </cell>
          <cell r="G324">
            <v>140.15</v>
          </cell>
          <cell r="H324">
            <v>190.05</v>
          </cell>
          <cell r="I324">
            <v>158</v>
          </cell>
          <cell r="J324">
            <v>140.83000000000001</v>
          </cell>
          <cell r="K324">
            <v>140.83000000000001</v>
          </cell>
          <cell r="L324">
            <v>140.83000000000001</v>
          </cell>
        </row>
        <row r="326">
          <cell r="A326">
            <v>1201000051</v>
          </cell>
          <cell r="B326" t="str">
            <v>FABRICACIÓN, SUMINISTRO Y COLOCACIÓN DE CONCRETO CICLÓPEO, CON PIEDRA LIMPIA AL 60% Y CONCRETO HECHO EN OBRA DE F'c=100 KG/CM2, INCLUYE: ACARREO, PICADO Y TODO LO NECESARIO PARA SU CORRECTA EJECUCION.</v>
          </cell>
          <cell r="C326" t="str">
            <v>M3</v>
          </cell>
          <cell r="D326">
            <v>937.66</v>
          </cell>
          <cell r="E326">
            <v>937.66</v>
          </cell>
          <cell r="F326">
            <v>937.66</v>
          </cell>
          <cell r="G326">
            <v>937.66</v>
          </cell>
          <cell r="H326">
            <v>1217.21</v>
          </cell>
          <cell r="I326">
            <v>1027.5</v>
          </cell>
          <cell r="J326">
            <v>941.6</v>
          </cell>
          <cell r="K326">
            <v>941.6</v>
          </cell>
          <cell r="L326">
            <v>941.6</v>
          </cell>
        </row>
        <row r="328">
          <cell r="A328">
            <v>1203000011</v>
          </cell>
          <cell r="B328" t="str">
            <v>CONCRETO F'c=50 KG/CM2 EN CIMENTACIÓN CON CEMENTO NORMAL,  EL TAMAÑO MÁXIMO DEL AGREGADO SERÁ DE  3/4" ELABORADO EN OBRA CON MAQUINA REVOLVEDORA, ACARREO, COLOCADO, VIBRADO Y CURADO. INCLUYE TODO LO NECESARIO PARA SU CORRECTA EJECUCION.</v>
          </cell>
          <cell r="C328" t="str">
            <v>M3</v>
          </cell>
          <cell r="D328">
            <v>1550.11</v>
          </cell>
          <cell r="E328">
            <v>1550.11</v>
          </cell>
          <cell r="F328">
            <v>1550.11</v>
          </cell>
          <cell r="G328">
            <v>1550.11</v>
          </cell>
          <cell r="H328">
            <v>2129.13</v>
          </cell>
          <cell r="I328">
            <v>1752.91</v>
          </cell>
          <cell r="J328">
            <v>1558.27</v>
          </cell>
          <cell r="K328">
            <v>1558.27</v>
          </cell>
          <cell r="L328">
            <v>1558.27</v>
          </cell>
        </row>
        <row r="330">
          <cell r="A330">
            <v>1203000041</v>
          </cell>
          <cell r="B330" t="str">
            <v>CONCRETO F'c=100 KG/CM2 EN CIMENTACIÓN CON CEMENTO NORMAL  EL TAMAÑO MÁXIMO DEL AGREGADO SERÁ DE  3/4" ELABORADO EN OBRA CON MAQUINA REVOLVEDORA, COLOCADO, VIBRADO Y CURADO. INCLUYE TODO LO NECESARIO PARA SU CORRECTA EJECUCION.</v>
          </cell>
          <cell r="C330" t="str">
            <v>M3</v>
          </cell>
          <cell r="D330">
            <v>1776.59</v>
          </cell>
          <cell r="E330">
            <v>1776.59</v>
          </cell>
          <cell r="F330">
            <v>1776.59</v>
          </cell>
          <cell r="G330">
            <v>1776.59</v>
          </cell>
          <cell r="H330">
            <v>2383.15</v>
          </cell>
          <cell r="I330">
            <v>1999.51</v>
          </cell>
          <cell r="J330">
            <v>1784.73</v>
          </cell>
          <cell r="K330">
            <v>1784.73</v>
          </cell>
          <cell r="L330">
            <v>1784.73</v>
          </cell>
        </row>
        <row r="332">
          <cell r="A332">
            <v>1203000051</v>
          </cell>
          <cell r="B332" t="str">
            <v>CONCRETO F'c=150 KG/CM2 FABRICADO EN OBRA PARA CIMENTACIÓN. EL TAMAÑO MÁXIMO DEL AGREGADO SERÁ DE (3/4") Y SU CALIDAD Y BANCO DE PROCEDENCIA, DEBERÁN SER APROBADOS  POR LA SECRETARIA, INCLUYE: ACARREO, MUESTREO, COLADO, VIBRADO, CURADO, DESPERDICIO, REVOL</v>
          </cell>
          <cell r="C332" t="str">
            <v>M3</v>
          </cell>
          <cell r="D332">
            <v>1885.74</v>
          </cell>
          <cell r="E332">
            <v>1885.74</v>
          </cell>
          <cell r="F332">
            <v>1885.74</v>
          </cell>
          <cell r="G332">
            <v>1885.74</v>
          </cell>
          <cell r="H332">
            <v>2485.6</v>
          </cell>
          <cell r="I332">
            <v>2103.3000000000002</v>
          </cell>
          <cell r="J332">
            <v>1893.9</v>
          </cell>
          <cell r="K332">
            <v>1893.9</v>
          </cell>
          <cell r="L332">
            <v>1893.9</v>
          </cell>
        </row>
        <row r="334">
          <cell r="A334">
            <v>1203000021</v>
          </cell>
          <cell r="B334" t="str">
            <v>CONCRETO F'c=200 KG/CM2 FABRICADO EN OBRA PARA CIMENTACIÓN, EL TAMAÑO MÁXIMO DEL AGREGADO SERÁ DE (3/4") Y SU CALIDAD Y BANCO DE PROCEDENCIA, DEBERÁN SER APROBADOS POR LA SECRETARIA, INCLUYE: ACARREO, MUESTREO, COLADO, VIBRADO, CURADO, DESPERDICIO, REVOLV</v>
          </cell>
          <cell r="C334" t="str">
            <v>M3</v>
          </cell>
          <cell r="D334">
            <v>1989.71</v>
          </cell>
          <cell r="E334">
            <v>1989.71</v>
          </cell>
          <cell r="F334">
            <v>1989.71</v>
          </cell>
          <cell r="G334">
            <v>1989.71</v>
          </cell>
          <cell r="H334">
            <v>2582.84</v>
          </cell>
          <cell r="I334">
            <v>2201.88</v>
          </cell>
          <cell r="J334">
            <v>1997.86</v>
          </cell>
          <cell r="K334">
            <v>1997.86</v>
          </cell>
          <cell r="L334">
            <v>1997.86</v>
          </cell>
        </row>
        <row r="336">
          <cell r="A336">
            <v>1203000031</v>
          </cell>
          <cell r="B336" t="str">
            <v>CONCRETO F'c=250 KG/CM2 EN CIMENTACIÓN CON CEMENTO NORMAL,  EL TAMAÑO MÁXIMO DEL AGREGADO SERÁ DE  3/4" Y SU CALIDAD Y BANCO DE PROCEDENCIA, DEBERÁN SER APROBADOS POR LA SECRETARIA, ELABORADO EN OBRA CON MAQUINA REVOLVEDORA, COLOCADO, VIBRADO, CURADO Y TO</v>
          </cell>
          <cell r="C336" t="str">
            <v>M3</v>
          </cell>
          <cell r="D336">
            <v>2089.4899999999998</v>
          </cell>
          <cell r="E336">
            <v>2089.4899999999998</v>
          </cell>
          <cell r="F336">
            <v>2089.4899999999998</v>
          </cell>
          <cell r="G336">
            <v>2089.4899999999998</v>
          </cell>
          <cell r="H336">
            <v>2677.24</v>
          </cell>
          <cell r="I336">
            <v>2297.35</v>
          </cell>
          <cell r="J336">
            <v>2097.63</v>
          </cell>
          <cell r="K336">
            <v>2097.63</v>
          </cell>
          <cell r="L336">
            <v>2097.63</v>
          </cell>
        </row>
        <row r="338">
          <cell r="A338">
            <v>1203000060</v>
          </cell>
          <cell r="B338" t="str">
            <v>SUMINISTRO DE CONCRETO PREMEZCLADO F'c=100 KG/CM2 CON CEMENTO R.N. EL TAMAÑO MÁXIMO DEL AGREGADO SERÁ DE (3/4"), INCLUYE: DESPERDICIO Y TODO LO NECESARIO PARA SU CORRECTA EJECUCION.</v>
          </cell>
          <cell r="C338" t="str">
            <v>M3</v>
          </cell>
          <cell r="D338">
            <v>1438.43</v>
          </cell>
          <cell r="E338">
            <v>1438.43</v>
          </cell>
          <cell r="F338">
            <v>1438.43</v>
          </cell>
          <cell r="G338">
            <v>1438.43</v>
          </cell>
          <cell r="H338">
            <v>1438.43</v>
          </cell>
          <cell r="I338">
            <v>1438.43</v>
          </cell>
          <cell r="J338">
            <v>1438.43</v>
          </cell>
          <cell r="K338">
            <v>1438.43</v>
          </cell>
          <cell r="L338">
            <v>1438.43</v>
          </cell>
        </row>
        <row r="340">
          <cell r="A340">
            <v>1203000061</v>
          </cell>
          <cell r="B340" t="str">
            <v>SUMINISTRO DE CONCRETO PREMEZCLADO F'c=150 KG/CM2 CON CEMENTO R.N. EL TAMAÑO MÁXIMO DEL AGREGADO SERÁ DE (3/4"), INCLUYE: DESPERDICIO Y TODO LO NECESARIO PARA SU CORRECTA EJECUCION.</v>
          </cell>
          <cell r="C340" t="str">
            <v>M3</v>
          </cell>
          <cell r="D340">
            <v>1456.24</v>
          </cell>
          <cell r="E340">
            <v>1456.24</v>
          </cell>
          <cell r="F340">
            <v>1456.24</v>
          </cell>
          <cell r="G340">
            <v>1456.24</v>
          </cell>
          <cell r="H340">
            <v>1456.24</v>
          </cell>
          <cell r="I340">
            <v>1456.24</v>
          </cell>
          <cell r="J340">
            <v>1456.24</v>
          </cell>
          <cell r="K340">
            <v>1456.24</v>
          </cell>
          <cell r="L340">
            <v>1456.24</v>
          </cell>
        </row>
        <row r="342">
          <cell r="A342">
            <v>1203000062</v>
          </cell>
          <cell r="B342" t="str">
            <v>COLOCACION, VIBRADO Y CURADO DE CONCRETO PREMEZCLADO EN CIMENTACION INCLUYE: MANO DE OBRA, HERRAMIENTA Y  TODO LO NECESARIO PARA SU CORRECTA EJECUCION.</v>
          </cell>
          <cell r="C342" t="str">
            <v>M3</v>
          </cell>
          <cell r="D342">
            <v>159.72</v>
          </cell>
          <cell r="E342">
            <v>159.72</v>
          </cell>
          <cell r="F342">
            <v>159.72</v>
          </cell>
          <cell r="G342">
            <v>159.72</v>
          </cell>
          <cell r="H342">
            <v>226.86</v>
          </cell>
          <cell r="I342">
            <v>161.37</v>
          </cell>
          <cell r="J342">
            <v>161.37</v>
          </cell>
          <cell r="K342">
            <v>161.37</v>
          </cell>
          <cell r="L342">
            <v>161.37</v>
          </cell>
        </row>
        <row r="344">
          <cell r="A344">
            <v>1203000071</v>
          </cell>
          <cell r="B344" t="str">
            <v>SUMINISTRO DE CONCRETO PREMEZCLADO F'c=200 KG/CM2 CON CEMENTO R.N. TIRO DIRECTO, EL TAMAÑO MÁXIMO DEL AGREGADO SERÁ DE (3/4"), INCLUYE: DESPERDICIO Y TODO LO NECESARIO PARA SU CORRECTA EJECUCION.</v>
          </cell>
          <cell r="C344" t="str">
            <v>M3</v>
          </cell>
          <cell r="D344">
            <v>1520.07</v>
          </cell>
          <cell r="E344">
            <v>1520.07</v>
          </cell>
          <cell r="F344">
            <v>1520.07</v>
          </cell>
          <cell r="G344">
            <v>1520.07</v>
          </cell>
          <cell r="H344">
            <v>1520.07</v>
          </cell>
          <cell r="I344">
            <v>1520.07</v>
          </cell>
          <cell r="J344">
            <v>1520.07</v>
          </cell>
          <cell r="K344">
            <v>1520.07</v>
          </cell>
          <cell r="L344">
            <v>1520.07</v>
          </cell>
        </row>
        <row r="346">
          <cell r="A346">
            <v>1203000081</v>
          </cell>
          <cell r="B346" t="str">
            <v>SUMINISTRO DE CONCRETO PREMEZCLADO F'c=250 KG/CM2 CON CEMENTO R.N. TIRO DIRECTO, EL TAMAÑO MÁXIMO DEL AGREGADO SERÁ DE (3/4"), INCLUYE: DESPERDICIO Y TODO LO NECESARIO PARA SU CORRECTA EJECUCION.</v>
          </cell>
          <cell r="C346" t="str">
            <v>M3</v>
          </cell>
          <cell r="D346">
            <v>1613.6</v>
          </cell>
          <cell r="E346">
            <v>1613.6</v>
          </cell>
          <cell r="F346">
            <v>1613.6</v>
          </cell>
          <cell r="G346">
            <v>1613.6</v>
          </cell>
          <cell r="H346">
            <v>1613.6</v>
          </cell>
          <cell r="I346">
            <v>1613.6</v>
          </cell>
          <cell r="J346">
            <v>1613.6</v>
          </cell>
          <cell r="K346">
            <v>1613.6</v>
          </cell>
          <cell r="L346">
            <v>1613.6</v>
          </cell>
        </row>
        <row r="349">
          <cell r="A349">
            <v>1203000082</v>
          </cell>
          <cell r="B349" t="str">
            <v>SUMINISTRO DE CONCRETO PREMEZCLADO F'c=300 KG/CM2 CON CEMENTO R.N. TIRO DIRECTO, EL TAMAÑO MÁXIMO DEL AGREGADO SERÁ DE (3/4") , DESPERDICIO. INCLUYE TODO LO NECESARIO PARA SU CORRECTA EJECUCION.</v>
          </cell>
          <cell r="C349" t="str">
            <v>M3</v>
          </cell>
          <cell r="D349">
            <v>1797.16</v>
          </cell>
          <cell r="E349">
            <v>1797.16</v>
          </cell>
          <cell r="F349">
            <v>1797.16</v>
          </cell>
          <cell r="G349">
            <v>1797.16</v>
          </cell>
          <cell r="H349">
            <v>1797.16</v>
          </cell>
          <cell r="I349">
            <v>1797.16</v>
          </cell>
          <cell r="J349">
            <v>1797.16</v>
          </cell>
          <cell r="K349">
            <v>1797.16</v>
          </cell>
          <cell r="L349">
            <v>1797.16</v>
          </cell>
        </row>
        <row r="351">
          <cell r="A351">
            <v>1203000083</v>
          </cell>
          <cell r="B351" t="str">
            <v>SUMINISTRO DE CONCRETO PREMEZCLADO F'c=350 KG/CM2 CON CEMENTO R.N. TIRO DIRECTO, EL TAMAÑO MÁXIMO DEL AGREGADO SERÁ DE (3/4"), INCLUYE: DESPERDICIO Y TODO LO NECESARIO PARA SU CORRECTA EJECUCION.</v>
          </cell>
          <cell r="C351" t="str">
            <v>M3</v>
          </cell>
          <cell r="D351">
            <v>1945.6</v>
          </cell>
          <cell r="E351">
            <v>1945.6</v>
          </cell>
          <cell r="F351">
            <v>1945.6</v>
          </cell>
          <cell r="G351">
            <v>1945.6</v>
          </cell>
          <cell r="H351">
            <v>1945.6</v>
          </cell>
          <cell r="I351">
            <v>1945.6</v>
          </cell>
          <cell r="J351">
            <v>1945.6</v>
          </cell>
          <cell r="K351">
            <v>1945.6</v>
          </cell>
          <cell r="L351">
            <v>1945.6</v>
          </cell>
        </row>
        <row r="353">
          <cell r="A353">
            <v>1203000084</v>
          </cell>
          <cell r="B353" t="str">
            <v>SUMINISTRO DE CONCRETO PREMEZCLADO F'c=300 KG/CM2 CON CEMENTO R.R. A 3 DIAS, TIRO DIRECTO, EL TAMAÑO MÁXIMO DEL AGREGADO SERÁ DE (3/4"), INCLUYE: DESPERDICIO Y TODO LO NECESARIO PARA SU CORRECTA EJECUCION.</v>
          </cell>
          <cell r="C353" t="str">
            <v>M3</v>
          </cell>
          <cell r="D353">
            <v>2266.96</v>
          </cell>
          <cell r="E353">
            <v>2266.96</v>
          </cell>
          <cell r="F353">
            <v>2266.96</v>
          </cell>
          <cell r="G353">
            <v>2266.96</v>
          </cell>
          <cell r="H353">
            <v>2266.96</v>
          </cell>
          <cell r="I353">
            <v>2266.96</v>
          </cell>
          <cell r="J353">
            <v>2266.96</v>
          </cell>
          <cell r="K353">
            <v>2266.96</v>
          </cell>
          <cell r="L353">
            <v>2266.96</v>
          </cell>
        </row>
        <row r="355">
          <cell r="A355">
            <v>1203000085</v>
          </cell>
          <cell r="B355" t="str">
            <v>SUMINISTRO DE CONCRETO PREMEZCLADO F'c=350 KG/CM2 CON CEMENTO R.R. A 3 DIAS,TIRO DIRECTO, EL TAMAÑO MÁXIMO DEL AGREGADO SERÁ DE (3/4"), INCLUYE:  DESPERDICIO Y TODO LO NECESARIO PARA SU CORRECTA EJECUCION.</v>
          </cell>
          <cell r="C355" t="str">
            <v>M3</v>
          </cell>
          <cell r="D355">
            <v>2415.4</v>
          </cell>
          <cell r="E355">
            <v>2415.4</v>
          </cell>
          <cell r="F355">
            <v>2415.4</v>
          </cell>
          <cell r="G355">
            <v>2415.4</v>
          </cell>
          <cell r="H355">
            <v>2415.4</v>
          </cell>
          <cell r="I355">
            <v>2415.4</v>
          </cell>
          <cell r="J355">
            <v>2415.4</v>
          </cell>
          <cell r="K355">
            <v>2415.4</v>
          </cell>
          <cell r="L355">
            <v>2415.4</v>
          </cell>
        </row>
        <row r="357">
          <cell r="A357">
            <v>1203000091</v>
          </cell>
          <cell r="B357" t="str">
            <v>SUMINISTRO DE CONCRETO PREMEZCLADO F'c=150 KG/CM2 CON CEMENTO R.N. CON REVENIMIENTO DE 14 CM. APTOS PARA SER BOMBEADOS, INCLUYE: DESPERDICIOS Y EQUIPO. EL TAMAÑO MÁXIMO DEL AGREGADO SERÁ DE (3/4") Y TODO LO NECESARIO PARA SU CORRECTA EJECUCION.</v>
          </cell>
          <cell r="C357" t="str">
            <v>M3</v>
          </cell>
          <cell r="D357">
            <v>1648.23</v>
          </cell>
          <cell r="E357">
            <v>1648.23</v>
          </cell>
          <cell r="F357">
            <v>1648.23</v>
          </cell>
          <cell r="G357">
            <v>1648.23</v>
          </cell>
          <cell r="H357">
            <v>1648.23</v>
          </cell>
          <cell r="I357">
            <v>1648.23</v>
          </cell>
          <cell r="J357">
            <v>1648.23</v>
          </cell>
          <cell r="K357">
            <v>1648.23</v>
          </cell>
          <cell r="L357">
            <v>1648.23</v>
          </cell>
        </row>
        <row r="359">
          <cell r="A359">
            <v>1203000101</v>
          </cell>
          <cell r="B359" t="str">
            <v>SUMINISTRO DE CONCRETO PREMEZCLADO F'c=200 KG/CM2 CON CEMENTO R.N. CON REVENIMIENTO DE 14 CM. APTOS PARA SER BOMBEADOS, INCLUYE: DESPERDICIO Y EQUIPO. EL TAMAÑO MÁXIMO DEL AGREGADO SERÁ DE (3/4") Y TODO LO NECESARIO PARA SU CORRECTA EJECUCION.</v>
          </cell>
          <cell r="C359" t="str">
            <v>M3</v>
          </cell>
          <cell r="D359">
            <v>1712.07</v>
          </cell>
          <cell r="E359">
            <v>1712.07</v>
          </cell>
          <cell r="F359">
            <v>1712.07</v>
          </cell>
          <cell r="G359">
            <v>1712.07</v>
          </cell>
          <cell r="H359">
            <v>1712.07</v>
          </cell>
          <cell r="I359">
            <v>1712.07</v>
          </cell>
          <cell r="J359">
            <v>1712.07</v>
          </cell>
          <cell r="K359">
            <v>1712.07</v>
          </cell>
          <cell r="L359">
            <v>1712.07</v>
          </cell>
        </row>
        <row r="361">
          <cell r="A361">
            <v>1203000111</v>
          </cell>
          <cell r="B361" t="str">
            <v>SUMINISTRO DE CONCRETO PREMEZCLADO F'c=250 KG/CM2 CON CEMENTO R.N. CON REVENIMIENTO DE 14 CM. APTOS PARA SER BOMBEADOS, INCLUYE: DESPERDICIO Y EQUIPO. EL TAMAÑO MÁXIMO DEL AGREGADO SERÁ DE (3/4") Y TODO LO NECESARIO PARA SU CORRECTA EJECUCION.</v>
          </cell>
          <cell r="C361" t="str">
            <v>M3</v>
          </cell>
          <cell r="D361">
            <v>1805.6</v>
          </cell>
          <cell r="E361">
            <v>1805.6</v>
          </cell>
          <cell r="F361">
            <v>1805.6</v>
          </cell>
          <cell r="G361">
            <v>1805.6</v>
          </cell>
          <cell r="H361">
            <v>1805.6</v>
          </cell>
          <cell r="I361">
            <v>1805.6</v>
          </cell>
          <cell r="J361">
            <v>1805.6</v>
          </cell>
          <cell r="K361">
            <v>1805.6</v>
          </cell>
          <cell r="L361">
            <v>1805.6</v>
          </cell>
        </row>
        <row r="363">
          <cell r="A363">
            <v>1203000121</v>
          </cell>
          <cell r="B363" t="str">
            <v>SUMINISTRO DE CONCRETO PREMEZCLADO F'c=150 KG/CM2 CON CEMENTO R.R. A 3 DIAS, TIRO DIRECTO, EL TAMAÑO MÁXIMO DEL AGREGADO SERÁ DE (3/4"), INCLUYE: DESPERDICIO Y TODO LO NECESARIO PARA SU CORRECTA EJECUCION.</v>
          </cell>
          <cell r="C363" t="str">
            <v>M3</v>
          </cell>
          <cell r="D363">
            <v>1926.02</v>
          </cell>
          <cell r="E363">
            <v>1926.02</v>
          </cell>
          <cell r="F363">
            <v>1926.02</v>
          </cell>
          <cell r="G363">
            <v>1926.02</v>
          </cell>
          <cell r="H363">
            <v>1926.02</v>
          </cell>
          <cell r="I363">
            <v>1926.02</v>
          </cell>
          <cell r="J363">
            <v>1926.02</v>
          </cell>
          <cell r="K363">
            <v>1926.02</v>
          </cell>
          <cell r="L363">
            <v>1926.02</v>
          </cell>
        </row>
        <row r="365">
          <cell r="A365">
            <v>1203000131</v>
          </cell>
          <cell r="B365" t="str">
            <v>SUMINISTRO DE CONCRETO PREMEZCLADO F'c=200 KG/CM2 CON CEMENTO R.R. A 3 DIAS, TIRO DIRECTO, EL TAMAÑO MÁXIMO DEL AGREGADO SERÁ DE (3/4"), INCLUYE: DESPERDICIO  Y TODO LO NECESARIO PARA SU CORRECTA EJECUCION.</v>
          </cell>
          <cell r="C365" t="str">
            <v>M3</v>
          </cell>
          <cell r="D365">
            <v>1989.87</v>
          </cell>
          <cell r="E365">
            <v>1989.87</v>
          </cell>
          <cell r="F365">
            <v>1989.87</v>
          </cell>
          <cell r="G365">
            <v>1989.87</v>
          </cell>
          <cell r="H365">
            <v>1989.87</v>
          </cell>
          <cell r="I365">
            <v>1989.87</v>
          </cell>
          <cell r="J365">
            <v>1989.87</v>
          </cell>
          <cell r="K365">
            <v>1989.87</v>
          </cell>
          <cell r="L365">
            <v>1989.87</v>
          </cell>
        </row>
        <row r="367">
          <cell r="A367">
            <v>1203000141</v>
          </cell>
          <cell r="B367" t="str">
            <v>SUMINISTRO DE CONCRETO PREMEZCLADO F'c=250 KG/CM2 CON CEMENTO R.R. A 3 DIAS, TIRO DIRECTO, EL TAMAÑO MÁXIMO DEL AGREGADO SERÁ DE (3/4") , INCLUYE: DESPERDICIO Y TODO LO NECESARIO PARA SU CORRECTA EJECUCION.</v>
          </cell>
          <cell r="C367" t="str">
            <v>M3</v>
          </cell>
          <cell r="D367">
            <v>2083.4</v>
          </cell>
          <cell r="E367">
            <v>2083.4</v>
          </cell>
          <cell r="F367">
            <v>2083.4</v>
          </cell>
          <cell r="G367">
            <v>2083.4</v>
          </cell>
          <cell r="H367">
            <v>2083.4</v>
          </cell>
          <cell r="I367">
            <v>2083.4</v>
          </cell>
          <cell r="J367">
            <v>2083.4</v>
          </cell>
          <cell r="K367">
            <v>2083.4</v>
          </cell>
          <cell r="L367">
            <v>2083.4</v>
          </cell>
        </row>
        <row r="369">
          <cell r="A369">
            <v>1203000151</v>
          </cell>
          <cell r="B369" t="str">
            <v>SUMINISTRO DE CONCRETO PREMEZCLADO F'c=150 KG/CM2 CON CEMENTO R.R. A 3 DIAS, EL TAMAÑO MÁXIMO DEL AGREGADO SERÁ DE (3/4"), CON REVENIMIENTO DE 14 CM, APTO PARA SER BOMBEADO, INCLUYE: BOMBEO Y DESPERDICIO  Y TODO LO NECESARIO PARA SU CORRECTA EJECUCION.</v>
          </cell>
          <cell r="C369" t="str">
            <v>M3</v>
          </cell>
          <cell r="D369">
            <v>2118.02</v>
          </cell>
          <cell r="E369">
            <v>2118.02</v>
          </cell>
          <cell r="F369">
            <v>2118.02</v>
          </cell>
          <cell r="G369">
            <v>2118.02</v>
          </cell>
          <cell r="H369">
            <v>2118.02</v>
          </cell>
          <cell r="I369">
            <v>2118.02</v>
          </cell>
          <cell r="J369">
            <v>2118.02</v>
          </cell>
          <cell r="K369">
            <v>2118.02</v>
          </cell>
          <cell r="L369">
            <v>2118.02</v>
          </cell>
        </row>
        <row r="371">
          <cell r="A371">
            <v>1204000011</v>
          </cell>
          <cell r="B371" t="str">
            <v>MAMPOSTERÍA DE PIEDRA BRAZA ASENTADA CON MORTERO CEMENTO-ARENA 1:5 EN CIMENTACIÓN; INCLUYE: ACARREO,  PLOMEO, HERRAMIENTA MENOR,  MANO DE OBRA.  Y TODO LO NECESARIO PARA SU CORRECTA EJECUCION.</v>
          </cell>
          <cell r="C371" t="str">
            <v>M3</v>
          </cell>
          <cell r="D371">
            <v>1117.08</v>
          </cell>
          <cell r="E371">
            <v>1117.08</v>
          </cell>
          <cell r="F371">
            <v>1117.08</v>
          </cell>
          <cell r="G371">
            <v>1117.08</v>
          </cell>
          <cell r="H371">
            <v>1397.38</v>
          </cell>
          <cell r="I371">
            <v>1200.73</v>
          </cell>
          <cell r="J371">
            <v>1120.99</v>
          </cell>
          <cell r="K371">
            <v>1120.99</v>
          </cell>
          <cell r="L371">
            <v>1120.99</v>
          </cell>
        </row>
        <row r="373">
          <cell r="A373">
            <v>1204000021</v>
          </cell>
          <cell r="B373" t="str">
            <v>SUMINISTRO Y COLOCACIÓN DE PIEDRA DEL LUGAR SIN JUNTEAR PARA HACER CAMA DE PIEDRA;  INCLUYE: ACARREO, HERRAMIENTA MENOR, MANO DE OBRA Y TODO LO NECESARIO PARA SU CORRECTA EJECUCION.</v>
          </cell>
          <cell r="C373" t="str">
            <v>M3</v>
          </cell>
          <cell r="D373">
            <v>660.18</v>
          </cell>
          <cell r="E373">
            <v>660.18</v>
          </cell>
          <cell r="F373">
            <v>660.18</v>
          </cell>
          <cell r="G373">
            <v>660.18</v>
          </cell>
          <cell r="H373">
            <v>780.6</v>
          </cell>
          <cell r="I373">
            <v>662.81</v>
          </cell>
          <cell r="J373">
            <v>662.81</v>
          </cell>
          <cell r="K373">
            <v>662.81</v>
          </cell>
          <cell r="L373">
            <v>662.81</v>
          </cell>
        </row>
        <row r="375">
          <cell r="A375">
            <v>1212000011</v>
          </cell>
          <cell r="B375" t="str">
            <v xml:space="preserve">ACERO PARA REFUERZO EN CIMENTACIÓN CON VARILLA NO.2 Fy = 2400 KG/CM2, INCLUYE: SUMINISTRO EN OBRA, ACARREOS INTERNOS, HABILITADO, COLOCACIÓN, AMARRE, GANCHOS, TRASLAPES, DESPERDICIOS, DOBLECES EN CUALQUIER ELEMENTO ESTRUCTURAL, HERRAMIENTA MENOR, MANO DE </v>
          </cell>
          <cell r="C375" t="str">
            <v>KG</v>
          </cell>
          <cell r="D375">
            <v>21.44</v>
          </cell>
          <cell r="E375">
            <v>21.44</v>
          </cell>
          <cell r="F375">
            <v>21.44</v>
          </cell>
          <cell r="G375">
            <v>21.44</v>
          </cell>
          <cell r="H375">
            <v>25.46</v>
          </cell>
          <cell r="I375">
            <v>21.53</v>
          </cell>
          <cell r="J375">
            <v>21.53</v>
          </cell>
          <cell r="K375">
            <v>21.53</v>
          </cell>
          <cell r="L375">
            <v>21.53</v>
          </cell>
        </row>
        <row r="377">
          <cell r="A377">
            <v>1212000021</v>
          </cell>
          <cell r="B377" t="str">
            <v>ACERO PARA REFUERZO EN CIMENTACIÓN CON VARILLA NO. 3 Fy = 4200 KG/CM2, INCLUYE: SUMINISTRO EN OBRA, ACARREOS INTERNOS, HABILITADO, COLOCACIÓN, AMARRE, GANCHOS, TRASLAPES, DESPERDICIOS,  DOBLECES EN CUALQUIER ELEMENTO ESTRUCTURAL, HERRAMIENTA MENOR, MANO D</v>
          </cell>
          <cell r="C377" t="str">
            <v>KG</v>
          </cell>
          <cell r="D377">
            <v>20.420000000000002</v>
          </cell>
          <cell r="E377">
            <v>20.420000000000002</v>
          </cell>
          <cell r="F377">
            <v>20.420000000000002</v>
          </cell>
          <cell r="G377">
            <v>20.420000000000002</v>
          </cell>
          <cell r="H377">
            <v>24.03</v>
          </cell>
          <cell r="I377">
            <v>20.49</v>
          </cell>
          <cell r="J377">
            <v>20.49</v>
          </cell>
          <cell r="K377">
            <v>20.49</v>
          </cell>
          <cell r="L377">
            <v>20.49</v>
          </cell>
        </row>
        <row r="379">
          <cell r="A379">
            <v>1212000031</v>
          </cell>
          <cell r="B379" t="str">
            <v>ACERO PARA REFUERZO EN CIMENTACIÓN CON VARILLA NO.4, 5, 6 AL 12 Fy=4200 KG/CM2, INCLUYE: SUMINISTRO EN OBRA, ACARREOS INTERNOS, HABILITADO, COLOCACIÓN, AMARRE, GANCHOS, TRASLAPES, DESPERDICIOS,  DOBLECES, HERRAMIENTA MENOR, MANO DE OBRA Y TODO LO NECESARI</v>
          </cell>
          <cell r="C379" t="str">
            <v>KG</v>
          </cell>
          <cell r="D379">
            <v>19.010000000000002</v>
          </cell>
          <cell r="E379">
            <v>19.010000000000002</v>
          </cell>
          <cell r="F379">
            <v>19.010000000000002</v>
          </cell>
          <cell r="G379">
            <v>19.010000000000002</v>
          </cell>
          <cell r="H379">
            <v>22.01</v>
          </cell>
          <cell r="I379">
            <v>19.059999999999999</v>
          </cell>
          <cell r="J379">
            <v>19.059999999999999</v>
          </cell>
          <cell r="K379">
            <v>19.059999999999999</v>
          </cell>
          <cell r="L379">
            <v>19.059999999999999</v>
          </cell>
        </row>
        <row r="381">
          <cell r="A381">
            <v>1213000011</v>
          </cell>
          <cell r="B381" t="str">
            <v>CIMBRA PARA CIMENTACIÓN CON MADERA DE PINO DE 3a. ACABADO COMÚN, MEDIDA POR SUPERFICIE DE CONTACTO, INCLUYE: MATERIA LES, MANO DE OBRA EN HABILITADO, CIMBRADO, DESCIMBRADO Y TODO LO NECESARIO PARA SU CORRECTA EJECUCION.</v>
          </cell>
          <cell r="C381" t="str">
            <v>M2</v>
          </cell>
          <cell r="D381">
            <v>133.11000000000001</v>
          </cell>
          <cell r="E381">
            <v>133.11000000000001</v>
          </cell>
          <cell r="F381">
            <v>133.11000000000001</v>
          </cell>
          <cell r="G381">
            <v>133.11000000000001</v>
          </cell>
          <cell r="H381">
            <v>158.37</v>
          </cell>
          <cell r="I381">
            <v>134.03</v>
          </cell>
          <cell r="J381">
            <v>134.03</v>
          </cell>
          <cell r="K381">
            <v>134.03</v>
          </cell>
          <cell r="L381">
            <v>134.03</v>
          </cell>
        </row>
        <row r="383">
          <cell r="A383">
            <v>1213000012</v>
          </cell>
          <cell r="B383" t="str">
            <v>CIMBRA PARA CIMENTACIÓN EN CONTRATRABE CON MADERA DE PINO DE 3a.  MEDIDA POR SUPERFICIE DE CONTACTO, INCLUYE: MATERIA LES, MANO DE OBRA EN HABILITADO, CIMBRADO, DESCIMBRADO Y TODO LO NECESARIO PARA SU CORRECTA EJECUCION.</v>
          </cell>
          <cell r="C383" t="str">
            <v>M2</v>
          </cell>
          <cell r="D383">
            <v>162.16</v>
          </cell>
          <cell r="E383">
            <v>162.16</v>
          </cell>
          <cell r="F383">
            <v>162.16</v>
          </cell>
          <cell r="G383">
            <v>162.16</v>
          </cell>
          <cell r="H383">
            <v>191.95</v>
          </cell>
          <cell r="I383">
            <v>163.15</v>
          </cell>
          <cell r="J383">
            <v>163.15</v>
          </cell>
          <cell r="K383">
            <v>163.15</v>
          </cell>
          <cell r="L383">
            <v>163.15</v>
          </cell>
        </row>
        <row r="385">
          <cell r="A385">
            <v>1213000013</v>
          </cell>
          <cell r="B385" t="str">
            <v>CIMBRA EN COLUMNA CON MADERA DE PINO DE 3a.  MEDIDA POR SUPERFICIE DE CONTACTO, INCLUYE: MATERIA LES, MANO DE OBRA EN HABILITADO, CIMBRADO, DESCIMBRADO Y TODO LO NECESARIO PARA SU CORRECTA EJECUCION.</v>
          </cell>
          <cell r="C385" t="str">
            <v>M2</v>
          </cell>
          <cell r="D385">
            <v>151.59</v>
          </cell>
          <cell r="E385">
            <v>151.59</v>
          </cell>
          <cell r="F385">
            <v>151.59</v>
          </cell>
          <cell r="G385">
            <v>151.59</v>
          </cell>
          <cell r="H385">
            <v>183.41</v>
          </cell>
          <cell r="I385">
            <v>152.66999999999999</v>
          </cell>
          <cell r="J385">
            <v>152.66999999999999</v>
          </cell>
          <cell r="K385">
            <v>152.66999999999999</v>
          </cell>
          <cell r="L385">
            <v>152.66999999999999</v>
          </cell>
        </row>
        <row r="387">
          <cell r="A387">
            <v>1213000014</v>
          </cell>
          <cell r="B387" t="str">
            <v>CIMBRA PARA   TRABE CON MADERA DE PINO DE 3a.  MEDIDA POR SUPERFICIE DE CONTACTO, INCLUYE: MATERIA LES, MANO DE OBRA EN HABILITADO, CIMBRADO, DESCIMBRADO Y TODO LO NECESARIO PARA SU CORRECTA EJECUCION.</v>
          </cell>
          <cell r="C387" t="str">
            <v>M2</v>
          </cell>
          <cell r="D387">
            <v>201.05</v>
          </cell>
          <cell r="E387">
            <v>201.05</v>
          </cell>
          <cell r="F387">
            <v>201.05</v>
          </cell>
          <cell r="G387">
            <v>201.05</v>
          </cell>
          <cell r="H387">
            <v>232.88</v>
          </cell>
          <cell r="I387">
            <v>202.13</v>
          </cell>
          <cell r="J387">
            <v>202.13</v>
          </cell>
          <cell r="K387">
            <v>202.13</v>
          </cell>
          <cell r="L387">
            <v>202.13</v>
          </cell>
        </row>
        <row r="389">
          <cell r="A389">
            <v>1213000015</v>
          </cell>
          <cell r="B389" t="str">
            <v>CIMBRA PARA  CADENAS Y CASTILLOS  CON MADERA DE PINO DE 3a.  MEDIDA POR SUPERFICIE DE CONTACTO, INCLUYE: MATERIA LES, MANO DE OBRA EN HABILITADO, CIMBRADO, DESCIMBRADO Y TODO LO NECESARIO PARA SU CORRECTA EJECUCION.</v>
          </cell>
          <cell r="C389" t="str">
            <v>M2</v>
          </cell>
          <cell r="D389">
            <v>174.65</v>
          </cell>
          <cell r="E389">
            <v>174.65</v>
          </cell>
          <cell r="F389">
            <v>174.65</v>
          </cell>
          <cell r="G389">
            <v>174.65</v>
          </cell>
          <cell r="H389">
            <v>204.43</v>
          </cell>
          <cell r="I389">
            <v>175.63</v>
          </cell>
          <cell r="J389">
            <v>175.63</v>
          </cell>
          <cell r="K389">
            <v>175.63</v>
          </cell>
          <cell r="L389">
            <v>175.63</v>
          </cell>
        </row>
        <row r="391">
          <cell r="A391">
            <v>1213000016</v>
          </cell>
          <cell r="B391" t="str">
            <v>CIMBRA PARA  LOSA CON MADERA DE PINO DE 3a.  MEDIDA POR SUPERFICIE DE CONTACTO, INCLUYE: MATERIA LES, MANO DE OBRA EN HABILITADO, CIMBRADO, DESCIMBRADO Y TODO LO NECESARIO PARA SU CORRECTA EJECUCION.</v>
          </cell>
          <cell r="C391" t="str">
            <v>M2</v>
          </cell>
          <cell r="D391">
            <v>186.9</v>
          </cell>
          <cell r="E391">
            <v>186.9</v>
          </cell>
          <cell r="F391">
            <v>186.9</v>
          </cell>
          <cell r="G391">
            <v>186.9</v>
          </cell>
          <cell r="H391">
            <v>217.51</v>
          </cell>
          <cell r="I391">
            <v>187.91</v>
          </cell>
          <cell r="J391">
            <v>187.91</v>
          </cell>
          <cell r="K391">
            <v>187.91</v>
          </cell>
          <cell r="L391">
            <v>187.91</v>
          </cell>
        </row>
        <row r="393">
          <cell r="A393">
            <v>1213000021</v>
          </cell>
          <cell r="B393" t="str">
            <v>CIMBRA PARA CIMENTACIÓN CON CIMBRAPLAY DE PINO DE 16 MM. Y MADERA DE PINO DE 3a. ACABADO APARENTE, MEDIDA POR SUPERFICIE DE CONTACTO, INCLUYE: MATERIALES, MANO DE OBRA EN HABILITADO, CIMBRADO, DESCIMBRADO Y TODO LO NECESARIO PARA SU CORRECTA EJECUCION.</v>
          </cell>
          <cell r="C393" t="str">
            <v>M2</v>
          </cell>
          <cell r="D393">
            <v>171.84</v>
          </cell>
          <cell r="E393">
            <v>171.84</v>
          </cell>
          <cell r="F393">
            <v>171.84</v>
          </cell>
          <cell r="G393">
            <v>171.84</v>
          </cell>
          <cell r="H393">
            <v>197.09</v>
          </cell>
          <cell r="I393">
            <v>172.75</v>
          </cell>
          <cell r="J393">
            <v>172.75</v>
          </cell>
          <cell r="K393">
            <v>172.75</v>
          </cell>
          <cell r="L393">
            <v>172.75</v>
          </cell>
        </row>
        <row r="395">
          <cell r="A395">
            <v>1213000022</v>
          </cell>
          <cell r="B395" t="str">
            <v>CIMBRA PARA  COLUMNA CON CIMBRAPLAY DE PINO DE 16 MM. Y MADERA DE PINO DE 3a. ACABADO APARENTE, MEDIDA POR SUPERFICIE DE CONTACTO, INCLUYE: MATERIALES, MANO DE OBRA EN HABILITADO, CIMBRADO, DESCIMBRADO Y TODO LO NECESARIO PARA SU CORRECTA EJECUCION.</v>
          </cell>
          <cell r="C395" t="str">
            <v>M2</v>
          </cell>
          <cell r="D395">
            <v>159.28</v>
          </cell>
          <cell r="E395">
            <v>159.28</v>
          </cell>
          <cell r="F395">
            <v>159.28</v>
          </cell>
          <cell r="G395">
            <v>159.28</v>
          </cell>
          <cell r="H395">
            <v>189.07</v>
          </cell>
          <cell r="I395">
            <v>160.26</v>
          </cell>
          <cell r="J395">
            <v>160.26</v>
          </cell>
          <cell r="K395">
            <v>160.26</v>
          </cell>
          <cell r="L395">
            <v>160.26</v>
          </cell>
        </row>
        <row r="397">
          <cell r="A397">
            <v>1213000023</v>
          </cell>
          <cell r="B397" t="str">
            <v>CIMBRA PARA  TRABE CON CIMBRAPLAY DE PINO DE 16 MM. Y MADERA DE PINO DE 3a. ACABADO APARENTE, MEDIDA POR SUPERFICIE DE CONTACTO, INCLUYE: MATERIALES, MANO DE OBRA EN HABILITADO, CIMBRADO, DESCIMBRADO Y TODO LO NECESARIO PARA SU CORRECTA EJECUCION.</v>
          </cell>
          <cell r="C397" t="str">
            <v>M2</v>
          </cell>
          <cell r="D397">
            <v>207.36</v>
          </cell>
          <cell r="E397">
            <v>207.36</v>
          </cell>
          <cell r="F397">
            <v>207.36</v>
          </cell>
          <cell r="G397">
            <v>207.36</v>
          </cell>
          <cell r="H397">
            <v>237.15</v>
          </cell>
          <cell r="I397">
            <v>208.34</v>
          </cell>
          <cell r="J397">
            <v>208.34</v>
          </cell>
          <cell r="K397">
            <v>208.34</v>
          </cell>
          <cell r="L397">
            <v>208.34</v>
          </cell>
        </row>
        <row r="399">
          <cell r="A399">
            <v>1213000024</v>
          </cell>
          <cell r="B399" t="str">
            <v>CIMBRA PARA  CADENA Y CASTILLOS CON CIMBRAPLAY DE PINO DE 16 MM. Y MADERA DE PINO DE 3a. ACABADO APARENTE, MEDIDA POR SUPERFICIE DE CONTACTO, INCLUYE: MATERIALES, MANO DE OBRA EN HABILITADO, CIMBRADO, DESCIMBRADO Y TODO LO NECESARIO PARA SU CORRECTA EJECU</v>
          </cell>
          <cell r="C399" t="str">
            <v>M2</v>
          </cell>
          <cell r="D399">
            <v>218.53</v>
          </cell>
          <cell r="E399">
            <v>218.53</v>
          </cell>
          <cell r="F399">
            <v>218.53</v>
          </cell>
          <cell r="G399">
            <v>218.53</v>
          </cell>
          <cell r="H399">
            <v>251.67</v>
          </cell>
          <cell r="I399">
            <v>219.78</v>
          </cell>
          <cell r="J399">
            <v>219.78</v>
          </cell>
          <cell r="K399">
            <v>219.78</v>
          </cell>
          <cell r="L399">
            <v>219.78</v>
          </cell>
        </row>
        <row r="401">
          <cell r="A401">
            <v>1213000025</v>
          </cell>
          <cell r="B401" t="str">
            <v>CIMBRA PARA  LOSA CON CIMBRAPLAY DE PINO DE 16 MM. Y MADERA DE PINO DE 3a. ACABADO APARENTE, MEDIDA POR SUPERFICIE DE CONTACTO, INCLUYE: MATERIALES, MANO DE OBRA EN HABILITADO, CIMBRADO, DESCIMBRADO Y TODO LO NECESARIO PARA SU CORRECTA EJECUCION.</v>
          </cell>
          <cell r="C401" t="str">
            <v>M2</v>
          </cell>
          <cell r="D401">
            <v>200.31</v>
          </cell>
          <cell r="E401">
            <v>200.31</v>
          </cell>
          <cell r="F401">
            <v>200.31</v>
          </cell>
          <cell r="G401">
            <v>200.31</v>
          </cell>
          <cell r="H401">
            <v>230.1</v>
          </cell>
          <cell r="I401">
            <v>201.29</v>
          </cell>
          <cell r="J401">
            <v>201.29</v>
          </cell>
          <cell r="K401">
            <v>201.29</v>
          </cell>
          <cell r="L401">
            <v>201.29</v>
          </cell>
        </row>
        <row r="403">
          <cell r="A403">
            <v>1216000011</v>
          </cell>
          <cell r="B403" t="str">
            <v>RODAPIÉ DE PIEDRA BRAZA O PIEDRA DE LA REGIÓN DE 0.40 X 0.30 MTS. ASENTADO CON MORTERO CEMENTO-ARENA 1:5. INCLUYE: SUMINISTRO EN OBRA, ACARREOS INTERNOS, PLOMEOS, HERRAMIENTA  MENOR, MANO DE OBRA Y TODO LO NECESARIO PARA SU CORRECTA EJECUCION.</v>
          </cell>
          <cell r="C403" t="str">
            <v>M</v>
          </cell>
          <cell r="D403">
            <v>156.99</v>
          </cell>
          <cell r="E403">
            <v>156.99</v>
          </cell>
          <cell r="F403">
            <v>156.99</v>
          </cell>
          <cell r="G403">
            <v>156.99</v>
          </cell>
          <cell r="H403">
            <v>201.16</v>
          </cell>
          <cell r="I403">
            <v>168.9</v>
          </cell>
          <cell r="J403">
            <v>157.66</v>
          </cell>
          <cell r="K403">
            <v>157.66</v>
          </cell>
          <cell r="L403">
            <v>157.66</v>
          </cell>
        </row>
        <row r="405">
          <cell r="A405">
            <v>1216000021</v>
          </cell>
          <cell r="B405" t="str">
            <v>RODAPIÉ DE CONCRETO F'c=150 KG/CM2 DE 15 X 20 CMS. ARMADO CON 3 VARILLAS NO. 3 DE ACERO DE REFUERZO, ESTRIBOS NO. 2 A CADA 25 CM., ACABADO APARENTE, INCLUYE: COLADO, CIMBRA APARENTE, MATERIALES, ALINEAMIENTO, HERRAMIENTA MENOR, MANO DE OBRA Y TODO LO NECE</v>
          </cell>
          <cell r="C405" t="str">
            <v>M</v>
          </cell>
          <cell r="D405">
            <v>187.57</v>
          </cell>
          <cell r="E405">
            <v>187.57</v>
          </cell>
          <cell r="F405">
            <v>187.57</v>
          </cell>
          <cell r="G405">
            <v>187.57</v>
          </cell>
          <cell r="H405">
            <v>240.06</v>
          </cell>
          <cell r="I405">
            <v>194.92</v>
          </cell>
          <cell r="J405">
            <v>188.55</v>
          </cell>
          <cell r="K405">
            <v>188.55</v>
          </cell>
          <cell r="L405">
            <v>188.55</v>
          </cell>
        </row>
        <row r="407">
          <cell r="A407">
            <v>1216000041</v>
          </cell>
          <cell r="B407" t="str">
            <v>ZOCLO DE DESPLANTE DE CONCRETO F'c= 150 KG/CM2 DE 14 X 10 CMS. SIN ARMAR, INCLUYE: MATERIALES, CIMBRA APARENTE, COLADO, HERRAMIENTA MENOR, MANO DE OBRA Y TODO LO NECESARIO PARA SU CORRECTA EJECUCION.</v>
          </cell>
          <cell r="C407" t="str">
            <v>M</v>
          </cell>
          <cell r="D407">
            <v>83.69</v>
          </cell>
          <cell r="E407">
            <v>83.69</v>
          </cell>
          <cell r="F407">
            <v>83.69</v>
          </cell>
          <cell r="G407">
            <v>83.69</v>
          </cell>
          <cell r="H407">
            <v>110.98</v>
          </cell>
          <cell r="I407">
            <v>87</v>
          </cell>
          <cell r="J407">
            <v>84.21</v>
          </cell>
          <cell r="K407">
            <v>84.21</v>
          </cell>
          <cell r="L407">
            <v>84.21</v>
          </cell>
        </row>
        <row r="409">
          <cell r="A409">
            <v>1216000051</v>
          </cell>
          <cell r="B409" t="str">
            <v>ZOCLO DE DESPLANTE  DE CONCRETO F'c=150 KG/CM2 DE 20X10 CMS. SIN ARMAR, INCLUYE: MATERIALES, CIMBRA APARENTE, COLADO, HERRAMIENTA MENOR, MANO DE OBRA Y TODO LO NECESARIO PARA SU CORRECTA EJECUCION.</v>
          </cell>
          <cell r="C409" t="str">
            <v>M</v>
          </cell>
          <cell r="D409">
            <v>97.4</v>
          </cell>
          <cell r="E409">
            <v>97.4</v>
          </cell>
          <cell r="F409">
            <v>97.4</v>
          </cell>
          <cell r="G409">
            <v>97.4</v>
          </cell>
          <cell r="H409">
            <v>129.76</v>
          </cell>
          <cell r="I409">
            <v>101.98</v>
          </cell>
          <cell r="J409">
            <v>98</v>
          </cell>
          <cell r="K409">
            <v>98</v>
          </cell>
          <cell r="L409">
            <v>98</v>
          </cell>
        </row>
        <row r="411">
          <cell r="A411">
            <v>1216000061</v>
          </cell>
          <cell r="B411" t="str">
            <v>CEJA DE CONCRETO F'c= 150 KG/CM2 SECCIÓN PROMEDIO 10X13 CMS., ARMADO CON UNA VARILLA No. 3 Y BASTÓN No. 2 A CADA 25 CM. DE LONGITUD,  INCLUYE: CIMBRA APARENTE, COLADO, MATERIALES, HERRAMIENTA, MANO DE OBRA Y TODO LO NECESARIO PARA SU CORRECTA EJECUCION.</v>
          </cell>
          <cell r="C411" t="str">
            <v>M</v>
          </cell>
          <cell r="D411">
            <v>123.4</v>
          </cell>
          <cell r="E411">
            <v>123.4</v>
          </cell>
          <cell r="F411">
            <v>123.4</v>
          </cell>
          <cell r="G411">
            <v>123.4</v>
          </cell>
          <cell r="H411">
            <v>162.74</v>
          </cell>
          <cell r="I411">
            <v>127</v>
          </cell>
          <cell r="J411">
            <v>124.19</v>
          </cell>
          <cell r="K411">
            <v>124.19</v>
          </cell>
          <cell r="L411">
            <v>124.19</v>
          </cell>
        </row>
        <row r="413">
          <cell r="A413">
            <v>1216000062</v>
          </cell>
          <cell r="B413" t="str">
            <v xml:space="preserve">RODAPIÉ DE CONCRETO F'c=150 KG/CM SECCIÓN PROMEDIO DE 15X20 CMS. CON 5 VARILLAS DEL NO. 3 Y BASTÓN DE 1.40 M. DE LONGITUD DEL NO. 2 @ 25 CMS., ACABADO APARENTE,  INCLUYE:COLADO, CIMBRA APARENTE, MATERIALES, ALINEAMIENTO, HERRAMIENTA MENOR, MANO DE OBRA Y </v>
          </cell>
          <cell r="C413" t="str">
            <v>M</v>
          </cell>
          <cell r="D413">
            <v>273.20999999999998</v>
          </cell>
          <cell r="E413">
            <v>273.20999999999998</v>
          </cell>
          <cell r="F413">
            <v>273.20999999999998</v>
          </cell>
          <cell r="G413">
            <v>273.20999999999998</v>
          </cell>
          <cell r="H413">
            <v>352.79</v>
          </cell>
          <cell r="I413">
            <v>281.14</v>
          </cell>
          <cell r="J413">
            <v>274.76</v>
          </cell>
          <cell r="K413">
            <v>274.76</v>
          </cell>
          <cell r="L413">
            <v>274.76</v>
          </cell>
        </row>
        <row r="415">
          <cell r="A415">
            <v>1217000011</v>
          </cell>
          <cell r="B415" t="str">
            <v>MURETE DE ENRASE DE TABIQUE COMÚN DE 14 CMS. DE ESPESOR ASENTADO CON MORTERO CEMENTO-CAL-ARENA 1:3:12;  INCLUYE: ACARREOS, MATERIALES, PLOMEO,  HERRAMIENTA MENOR, MANO DE OBRA Y TODO LO NECESARIO PARA SU CORRECTA EJECUCION.</v>
          </cell>
          <cell r="C415" t="str">
            <v>M2</v>
          </cell>
          <cell r="D415">
            <v>216.95</v>
          </cell>
          <cell r="E415">
            <v>216.95</v>
          </cell>
          <cell r="F415">
            <v>216.95</v>
          </cell>
          <cell r="G415">
            <v>216.95</v>
          </cell>
          <cell r="H415">
            <v>277.87</v>
          </cell>
          <cell r="I415">
            <v>225.52</v>
          </cell>
          <cell r="J415">
            <v>218.08</v>
          </cell>
          <cell r="K415">
            <v>218.08</v>
          </cell>
          <cell r="L415">
            <v>218.08</v>
          </cell>
        </row>
        <row r="417">
          <cell r="A417">
            <v>1217000021</v>
          </cell>
          <cell r="B417" t="str">
            <v>MURETE DE ENRASE EN CIMENTACIÓN DE BLOCK HUECO  DE CONCRETO POBRE ASENTADO CON MORTERO CEMENTO- ARENA 1:5 DE 15 CMS. DE ESPESOR;  INCLUYE:  ACARREOS, MATERIALES, PLOMEO, HERRAMIENTA MENOR, MANO DE OBRA. Y  TODO LO NECESARIO PARA SU CORRECTA EJECUCION.</v>
          </cell>
          <cell r="C417" t="str">
            <v>M2</v>
          </cell>
          <cell r="D417">
            <v>215.99</v>
          </cell>
          <cell r="E417">
            <v>215.99</v>
          </cell>
          <cell r="F417">
            <v>215.99</v>
          </cell>
          <cell r="G417">
            <v>215.99</v>
          </cell>
          <cell r="H417">
            <v>267.22000000000003</v>
          </cell>
          <cell r="I417">
            <v>221.83</v>
          </cell>
          <cell r="J417">
            <v>216.95</v>
          </cell>
          <cell r="K417">
            <v>216.95</v>
          </cell>
          <cell r="L417">
            <v>216.95</v>
          </cell>
        </row>
        <row r="419">
          <cell r="A419">
            <v>1217000031</v>
          </cell>
          <cell r="B419" t="str">
            <v>ENRASE DE MUROS DE 1 A 2 HILADAS, DE 15 CMS. DE ESPESOR, CON BLOCK DE CONCRETO TIPO INTERMEDIO DE 15 X 20 X 40 CMS. ASENTADO CON MORTERO CEMENTO-ARENA 1:5 A UNA ALTURA DE 6.00 METROS;  INCLUYE: ACARREOS, MATERIALES, PLOMEO, HERRAMIENTA MENOR, MANO DE OBRA</v>
          </cell>
          <cell r="C419" t="str">
            <v>M</v>
          </cell>
          <cell r="D419">
            <v>112.3</v>
          </cell>
          <cell r="E419">
            <v>112.3</v>
          </cell>
          <cell r="F419">
            <v>112.3</v>
          </cell>
          <cell r="G419">
            <v>112.3</v>
          </cell>
          <cell r="H419">
            <v>146.27000000000001</v>
          </cell>
          <cell r="I419">
            <v>116.04</v>
          </cell>
          <cell r="J419">
            <v>112.98</v>
          </cell>
          <cell r="K419">
            <v>112.98</v>
          </cell>
          <cell r="L419">
            <v>112.98</v>
          </cell>
        </row>
        <row r="421">
          <cell r="A421">
            <v>1217000041</v>
          </cell>
          <cell r="B421" t="str">
            <v>MURETE DE ENRASE EN CIMENTACIÓN CON BLOCK RELLENO DE 15 X 20 X 40 CM DE CONCRETO F c=40 KG/CM2 ASENTADO CON MORTERO CEMENTO-ARENA 1:5 DE 15 CMS. DE ESPESOR, INCLUYE: ACARREOS, MATERIALES, PLOMEO, HERRAMIENTA MENOR, MANO DE OBRA Y TODO LO NECESARIO PARA SU</v>
          </cell>
          <cell r="C421" t="str">
            <v>M2</v>
          </cell>
          <cell r="D421">
            <v>258.22000000000003</v>
          </cell>
          <cell r="E421">
            <v>258.22000000000003</v>
          </cell>
          <cell r="F421">
            <v>258.22000000000003</v>
          </cell>
          <cell r="G421">
            <v>258.22000000000003</v>
          </cell>
          <cell r="H421">
            <v>312.47000000000003</v>
          </cell>
          <cell r="I421">
            <v>264.14</v>
          </cell>
          <cell r="J421">
            <v>259.27999999999997</v>
          </cell>
          <cell r="K421">
            <v>259.27999999999997</v>
          </cell>
          <cell r="L421">
            <v>259.27999999999997</v>
          </cell>
        </row>
        <row r="423">
          <cell r="A423">
            <v>1217000042</v>
          </cell>
          <cell r="B423" t="str">
            <v>MURETE DE ENRACE DE 15 CMS. DE ESPESOR EN CIMENTACIÓN CON BLOCK HUECO DE 15 X 20 X 40 CMS, DE F'c=40 KG/CM2, ASENTADO CON MORTERO CEMENTO-ARENA. 1:3.; INCLUYE: ACARREOS, HERRAMIENTA MENOR, MANO DE  OBRA Y TODO LO NECESARIO PARA SU CORRECTA EJECUCION.</v>
          </cell>
          <cell r="C423" t="str">
            <v>M2</v>
          </cell>
          <cell r="D423">
            <v>220.1</v>
          </cell>
          <cell r="E423">
            <v>220.1</v>
          </cell>
          <cell r="F423">
            <v>220.1</v>
          </cell>
          <cell r="G423">
            <v>220.1</v>
          </cell>
          <cell r="H423">
            <v>268.98</v>
          </cell>
          <cell r="I423">
            <v>225.44</v>
          </cell>
          <cell r="J423">
            <v>221.04</v>
          </cell>
          <cell r="K423">
            <v>221.04</v>
          </cell>
          <cell r="L423">
            <v>221.04</v>
          </cell>
        </row>
        <row r="425">
          <cell r="A425">
            <v>1217000051</v>
          </cell>
          <cell r="B425" t="str">
            <v>MURETE DE ENRASE EN CIMENTACIÓN CON BLOCK RELLENO  20X20X40 CM DE CONCRETO F'c=40 KG/CM2 RELLENO DE CONCRETO POBRE ASENTADO CON MORTERO CEMENTO-ARENA 1:5 DE 20CMS. DE ESPESOR, INCLUYE: ACARREOS, MATERIALES,  PLOMEO, HERRAMIENTA  MENOR, MANO DE OBRA Y TODO</v>
          </cell>
          <cell r="C425" t="str">
            <v>M2</v>
          </cell>
          <cell r="D425">
            <v>430.3</v>
          </cell>
          <cell r="E425">
            <v>430.3</v>
          </cell>
          <cell r="F425">
            <v>430.3</v>
          </cell>
          <cell r="G425">
            <v>430.3</v>
          </cell>
          <cell r="H425">
            <v>516.16999999999996</v>
          </cell>
          <cell r="I425">
            <v>466.6</v>
          </cell>
          <cell r="J425">
            <v>431.27</v>
          </cell>
          <cell r="K425">
            <v>431.27</v>
          </cell>
          <cell r="L425">
            <v>431.27</v>
          </cell>
        </row>
        <row r="427">
          <cell r="A427">
            <v>1217000052</v>
          </cell>
          <cell r="B427" t="str">
            <v xml:space="preserve">MURETE DE ENRACE EN CIMENTACIÓN CON TABIQUE DE CONCRETO F'c=40 KG/CM2 DE 15 X 20 X 40 CMS. ASENTADO CON MORTERO: CEMENTO- ARENA, 1:5 DE 15 CMS. DE ESPESOR; INCLUY: ACARREOS, MATERIALES,  PLOMEO, HERRAMIENTA MENOR, MANO DE OBRA Y TODO LO NECESARIO PARA SU </v>
          </cell>
          <cell r="C427" t="str">
            <v>M2</v>
          </cell>
          <cell r="D427">
            <v>259.07</v>
          </cell>
          <cell r="E427">
            <v>259.07</v>
          </cell>
          <cell r="F427">
            <v>259.07</v>
          </cell>
          <cell r="G427">
            <v>259.07</v>
          </cell>
          <cell r="H427">
            <v>313.31</v>
          </cell>
          <cell r="I427">
            <v>264.98</v>
          </cell>
          <cell r="J427">
            <v>260.12</v>
          </cell>
          <cell r="K427">
            <v>260.12</v>
          </cell>
          <cell r="L427">
            <v>260.12</v>
          </cell>
        </row>
        <row r="429">
          <cell r="A429">
            <v>1217000053</v>
          </cell>
          <cell r="B429" t="str">
            <v>MURETE DE ENRACE EN CIMENTACIÓN CON TABICÓN DE CONCRETO DE F'c=40 KG/CM2 DE 15 X 20 X 40 CM ASENTADO CON MORTERO CEMENTO-ARENA. 1:5 DE 20 CMS. DE ESPESOR, INCLUYE: ACARREOS, MATERIALES,  PLOMEO HERRAMIENTA MENOR, MANO DE OBRA Y TODO LO NECESARIO PARA SU C</v>
          </cell>
          <cell r="C429" t="str">
            <v>M2</v>
          </cell>
          <cell r="D429">
            <v>338.63</v>
          </cell>
          <cell r="E429">
            <v>338.63</v>
          </cell>
          <cell r="F429">
            <v>338.63</v>
          </cell>
          <cell r="G429">
            <v>338.63</v>
          </cell>
          <cell r="H429">
            <v>407.38</v>
          </cell>
          <cell r="I429">
            <v>346.77</v>
          </cell>
          <cell r="J429">
            <v>339.96</v>
          </cell>
          <cell r="K429">
            <v>339.96</v>
          </cell>
          <cell r="L429">
            <v>339.96</v>
          </cell>
        </row>
        <row r="431">
          <cell r="A431">
            <v>1219000011</v>
          </cell>
          <cell r="B431" t="str">
            <v>ADEME DE PIEDRA BRAZA DE 30 X 35 CMS. DE ESPESOR SIN MORTERO PARA POZO DE ABSORCIÓN; INCLUYE: ACARREOS, MATERIALES, HERRAMIENTA  MENOR, MANO DE OBRA Y TODO LO NECESARIO PARA SU CORRECTA EJECUCION.</v>
          </cell>
          <cell r="C431" t="str">
            <v>M3</v>
          </cell>
          <cell r="D431">
            <v>698.58</v>
          </cell>
          <cell r="E431">
            <v>698.58</v>
          </cell>
          <cell r="F431">
            <v>698.58</v>
          </cell>
          <cell r="G431">
            <v>698.58</v>
          </cell>
          <cell r="H431">
            <v>819</v>
          </cell>
          <cell r="I431">
            <v>701.21</v>
          </cell>
          <cell r="J431">
            <v>701.21</v>
          </cell>
          <cell r="K431">
            <v>701.21</v>
          </cell>
          <cell r="L431">
            <v>701.21</v>
          </cell>
        </row>
        <row r="433">
          <cell r="A433">
            <v>1219000021</v>
          </cell>
          <cell r="B433" t="str">
            <v>ADEME DE TABIQUE ROJO COMÚN DE 35 CMS. DE ESPESOR SIN MORTERO;  INCLUYE: ACARREOS, MATERIALES,  HERRAMIENTA MENOR, MANO DE OBRA Y TODO LO NECESARIO PARA SU CORRECTA EJECUCION.</v>
          </cell>
          <cell r="C433" t="str">
            <v>M2</v>
          </cell>
          <cell r="D433">
            <v>499.79</v>
          </cell>
          <cell r="E433">
            <v>499.79</v>
          </cell>
          <cell r="F433">
            <v>499.79</v>
          </cell>
          <cell r="G433">
            <v>499.79</v>
          </cell>
          <cell r="H433">
            <v>608.29</v>
          </cell>
          <cell r="I433">
            <v>502.15</v>
          </cell>
          <cell r="J433">
            <v>502.15</v>
          </cell>
          <cell r="K433">
            <v>502.15</v>
          </cell>
          <cell r="L433">
            <v>502.15</v>
          </cell>
        </row>
        <row r="435">
          <cell r="A435">
            <v>1219000031</v>
          </cell>
          <cell r="B435" t="str">
            <v>ADEME DE TABIQUE ROJO COMÚN DE 35 CMS. DE ESPESOR ASENTADO CON MORTERO CEMENTO CAL, ARENA 1:2:6;  INCLUYE: ACARREOS, MATERIALES, PLOMEO, HERRAMIENTA MENOR, MANO DE OBRA Y TODO LO NECESARIO PARA SU CORRECTA EJECUCION.</v>
          </cell>
          <cell r="C435" t="str">
            <v>M2</v>
          </cell>
          <cell r="D435">
            <v>652.79999999999995</v>
          </cell>
          <cell r="E435">
            <v>652.79999999999995</v>
          </cell>
          <cell r="F435">
            <v>652.79999999999995</v>
          </cell>
          <cell r="G435">
            <v>652.79999999999995</v>
          </cell>
          <cell r="H435">
            <v>814.84</v>
          </cell>
          <cell r="I435">
            <v>669.98</v>
          </cell>
          <cell r="J435">
            <v>655.93</v>
          </cell>
          <cell r="K435">
            <v>655.93</v>
          </cell>
          <cell r="L435">
            <v>655.93</v>
          </cell>
        </row>
        <row r="437">
          <cell r="A437">
            <v>1219000041</v>
          </cell>
          <cell r="B437" t="str">
            <v>ADEME RECUPERABLE DE MADERA EN EXCAVACIONES;  INCLUYE:  ACARREO, SUMINISTRO, COLOCACIÓN, RETIRO, HERRAMIENTA MENOR, MANO DE OBRA Y TODO LO NECESARIO PARA SU CORRECTA EJECUCION.</v>
          </cell>
          <cell r="C437" t="str">
            <v>PT</v>
          </cell>
          <cell r="D437">
            <v>13.23</v>
          </cell>
          <cell r="E437">
            <v>13.23</v>
          </cell>
          <cell r="F437">
            <v>13.23</v>
          </cell>
          <cell r="G437">
            <v>13.23</v>
          </cell>
          <cell r="H437">
            <v>16.309999999999999</v>
          </cell>
          <cell r="I437">
            <v>13.36</v>
          </cell>
          <cell r="J437">
            <v>13.36</v>
          </cell>
          <cell r="K437">
            <v>13.36</v>
          </cell>
          <cell r="L437">
            <v>13.36</v>
          </cell>
        </row>
        <row r="439">
          <cell r="A439">
            <v>1219000051</v>
          </cell>
          <cell r="B439" t="str">
            <v>ADEME PERDIDO DE MADERA EN EXCAVACIONES, INCLUYE:  ACARREO, SUMINISTRO, COLOCACIÓN,  HERRAMIENTA MENOR, MANO DE OBRA Y TODO LO NECESARIO PARA SU CORRECTA EJECUCION.</v>
          </cell>
          <cell r="C439" t="str">
            <v>PT</v>
          </cell>
          <cell r="D439">
            <v>13.76</v>
          </cell>
          <cell r="E439">
            <v>13.76</v>
          </cell>
          <cell r="F439">
            <v>13.76</v>
          </cell>
          <cell r="G439">
            <v>13.76</v>
          </cell>
          <cell r="H439">
            <v>16.22</v>
          </cell>
          <cell r="I439">
            <v>13.86</v>
          </cell>
          <cell r="J439">
            <v>13.86</v>
          </cell>
          <cell r="K439">
            <v>13.86</v>
          </cell>
          <cell r="L439">
            <v>13.86</v>
          </cell>
        </row>
        <row r="441">
          <cell r="A441">
            <v>1219000061</v>
          </cell>
          <cell r="B441" t="str">
            <v>COSTALES RELLENOS DE BARRO O TIERRA, PARA REPRESAS DE CONTROL Y CONTENCIONES;  INCLUYE: ACARREO, COLOCACIÓN, COSTALES, TIERRA Y/O BARRO, HERRAMIENTA MENOR , MANO DE OBRA Y TODO LO NECESARIO PARA SU CORRECTA EJECUCION.</v>
          </cell>
          <cell r="C441" t="str">
            <v>PZA</v>
          </cell>
          <cell r="D441">
            <v>13.21</v>
          </cell>
          <cell r="E441">
            <v>13.21</v>
          </cell>
          <cell r="F441">
            <v>13.21</v>
          </cell>
          <cell r="G441">
            <v>13.21</v>
          </cell>
          <cell r="H441">
            <v>18.89</v>
          </cell>
          <cell r="I441">
            <v>13.31</v>
          </cell>
          <cell r="J441">
            <v>13.31</v>
          </cell>
          <cell r="K441">
            <v>13.31</v>
          </cell>
          <cell r="L441">
            <v>13.31</v>
          </cell>
        </row>
        <row r="443">
          <cell r="A443">
            <v>1220000011</v>
          </cell>
          <cell r="B443" t="str">
            <v>ANCLAJE DE CASTILLO EN MAMPOSTERÍA SECCIÓN TRAPEZOIDAL DE 30 X 30 X 80 CMS.   ARMADO CON 4 VARILLA DEL No. 3 Y ESTRIBOS No. 2 A CADA 20 CM, CON CONCRETO DE F'c= 150 KG/CM2;  INCLUYE:    ACARREO, CIMBRA CON MADERA DE PINO DE 3a., CIMBRADO, DESCIMBRADO, MAT</v>
          </cell>
          <cell r="C443" t="str">
            <v>PZA</v>
          </cell>
          <cell r="D443">
            <v>232.19</v>
          </cell>
          <cell r="E443">
            <v>232.19</v>
          </cell>
          <cell r="F443">
            <v>232.19</v>
          </cell>
          <cell r="G443">
            <v>232.19</v>
          </cell>
          <cell r="H443">
            <v>286.66000000000003</v>
          </cell>
          <cell r="I443">
            <v>248.95</v>
          </cell>
          <cell r="J443">
            <v>232.99</v>
          </cell>
          <cell r="K443">
            <v>232.99</v>
          </cell>
          <cell r="L443">
            <v>232.99</v>
          </cell>
        </row>
        <row r="445">
          <cell r="A445">
            <v>1220000021</v>
          </cell>
          <cell r="B445" t="str">
            <v>ANCLAJE DE CASTILLO EN CIMENTACIÓN DE 14 X 21 CMS. CON CONCRETO F'c=150 KG/CM2 ARMADO CON 4 VARILLAS No. 3 Y ESTRIBOS DEL No. 2 A CADA 15 CMS;  INCLUYE:  ANCLAJE A 1.00 MTS., ACARREO, CIMBRA COMÚN, CON MADERA DE PINO DE 3a., CIMBRADO, DESCIMBRADO, MATERIA</v>
          </cell>
          <cell r="C445" t="str">
            <v>M</v>
          </cell>
          <cell r="D445">
            <v>204.92</v>
          </cell>
          <cell r="E445">
            <v>204.92</v>
          </cell>
          <cell r="F445">
            <v>204.92</v>
          </cell>
          <cell r="G445">
            <v>204.92</v>
          </cell>
          <cell r="H445">
            <v>257.19</v>
          </cell>
          <cell r="I445">
            <v>212.07</v>
          </cell>
          <cell r="J445">
            <v>205.89</v>
          </cell>
          <cell r="K445">
            <v>205.89</v>
          </cell>
          <cell r="L445">
            <v>205.89</v>
          </cell>
        </row>
        <row r="447">
          <cell r="A447">
            <v>1220000031</v>
          </cell>
          <cell r="B447" t="str">
            <v>ANCLAJE DE CASTILLOS EN CIMENTACIÓN DE 14X14CM.CON CONCRETO F'c=150KG/CM2 ARMADO CON 4 VARILLAS No. 3 Y ESTRIBOS DEL No. 2 A CADA 20 CMS;  INCLUYE:  ANCLAJE A 1.00 MTS,  ACARREO, CIMBRA CON MADERA DE PINO DE 3a., CIMBRADO, DESCIMBRADO, MATERIALES, HERRAMI</v>
          </cell>
          <cell r="C447" t="str">
            <v>M</v>
          </cell>
          <cell r="D447">
            <v>167.05</v>
          </cell>
          <cell r="E447">
            <v>167.05</v>
          </cell>
          <cell r="F447">
            <v>167.05</v>
          </cell>
          <cell r="G447">
            <v>167.05</v>
          </cell>
          <cell r="H447">
            <v>212.02</v>
          </cell>
          <cell r="I447">
            <v>172.1</v>
          </cell>
          <cell r="J447">
            <v>167.93</v>
          </cell>
          <cell r="K447">
            <v>167.93</v>
          </cell>
          <cell r="L447">
            <v>167.93</v>
          </cell>
        </row>
        <row r="449">
          <cell r="A449">
            <v>1220000041</v>
          </cell>
          <cell r="B449" t="str">
            <v>ANCLAJE DE CASTILLO EN CIMENTACIÓN DE 14 X 14CMS.CON CONCRETO F'c=150KG/CM2, ARMADO CON 4 VARILLAS No. 3 Y ESTRIBOS DEL No. 2 A CADA 15 CMS; INCLUYE: ANCLAJE A  1.00 MTS., ACARREO, CIMBRA CON MADERA DE PINO DE 3a., CIMBRADO, DESCIMBRADO, MATERIALES, HERRA</v>
          </cell>
          <cell r="C449" t="str">
            <v>M</v>
          </cell>
          <cell r="D449">
            <v>169.07</v>
          </cell>
          <cell r="E449">
            <v>169.07</v>
          </cell>
          <cell r="F449">
            <v>169.07</v>
          </cell>
          <cell r="G449">
            <v>169.07</v>
          </cell>
          <cell r="H449">
            <v>214.04</v>
          </cell>
          <cell r="I449">
            <v>174.13</v>
          </cell>
          <cell r="J449">
            <v>169.94</v>
          </cell>
          <cell r="K449">
            <v>169.94</v>
          </cell>
          <cell r="L449">
            <v>169.94</v>
          </cell>
        </row>
        <row r="451">
          <cell r="A451">
            <v>1220000051</v>
          </cell>
          <cell r="B451" t="str">
            <v>ANCLAJE DE CASTILLO EN CIMENTACIÓN DE 14 X 30CMS.CON CONCRETO F'c=150 KG/CM2, ARMADO CON 6 VARILLAS DEL No. 3 Y ESTRIBOS DEL No. 2 A CADA 15 CMS;  INCLUYE: ACARREO, CIMBRA CON MADERA DE PINO DE 3a., ACERO, CIMBRADO, DESCIMBRADO, HERRAMIENTA MENOR, MANO DE</v>
          </cell>
          <cell r="C451" t="str">
            <v>M</v>
          </cell>
          <cell r="D451">
            <v>266.02999999999997</v>
          </cell>
          <cell r="E451">
            <v>266.02999999999997</v>
          </cell>
          <cell r="F451">
            <v>266.02999999999997</v>
          </cell>
          <cell r="G451">
            <v>266.02999999999997</v>
          </cell>
          <cell r="H451">
            <v>327.71</v>
          </cell>
          <cell r="I451">
            <v>275.91000000000003</v>
          </cell>
          <cell r="J451">
            <v>267.14</v>
          </cell>
          <cell r="K451">
            <v>267.14</v>
          </cell>
          <cell r="L451">
            <v>267.14</v>
          </cell>
        </row>
        <row r="453">
          <cell r="A453">
            <v>1220000061</v>
          </cell>
          <cell r="B453" t="str">
            <v>ANCLAJE DE CASTILLO A MAMPOSTERÍA DE 15 X 15 CM. F'c=150 KG/CM2. CON 4 VARILLAS No. 3 Y ESTRIBOS No. 2  A CADA 25 CM INCLUYE  TODO LO NECESARIO PARA SU CORRECTA EJECUCION.</v>
          </cell>
          <cell r="C453" t="str">
            <v>M</v>
          </cell>
          <cell r="D453">
            <v>124.64</v>
          </cell>
          <cell r="E453">
            <v>124.64</v>
          </cell>
          <cell r="F453">
            <v>124.64</v>
          </cell>
          <cell r="G453">
            <v>124.64</v>
          </cell>
          <cell r="H453">
            <v>160.24</v>
          </cell>
          <cell r="I453">
            <v>130.07</v>
          </cell>
          <cell r="J453">
            <v>125.3</v>
          </cell>
          <cell r="K453">
            <v>125.3</v>
          </cell>
          <cell r="L453">
            <v>125.3</v>
          </cell>
        </row>
        <row r="455">
          <cell r="B455" t="str">
            <v>Total  CIMENTACION</v>
          </cell>
        </row>
        <row r="456">
          <cell r="A456" t="str">
            <v>A13</v>
          </cell>
          <cell r="B456" t="str">
            <v>ESTRUCTURA DE CONCRETO</v>
          </cell>
        </row>
        <row r="457">
          <cell r="A457" t="str">
            <v>A1302</v>
          </cell>
          <cell r="B457" t="str">
            <v>CIMBRAS</v>
          </cell>
        </row>
        <row r="458">
          <cell r="A458">
            <v>1302000011</v>
          </cell>
          <cell r="B458" t="str">
            <v xml:space="preserve">CIMBRA PARA MUROS Y COLUMNAS NO APARENTE CON MADERA DE PINO DE 3a.;  INCLUYE: CIMBRADO, DESCIMBRADO, HABILITADO,  ANDAMIOS, MADERA DE PINO DE TERCERA PARA TROQUELES (POLINES, BARROTES Y CHAFLANES), HERRAMIENTA MENOR, MANO DE OBRA Y TODO LO NECESARIO PARA </v>
          </cell>
          <cell r="C458" t="str">
            <v>M2</v>
          </cell>
          <cell r="D458">
            <v>195.04</v>
          </cell>
          <cell r="E458">
            <v>195.04</v>
          </cell>
          <cell r="F458">
            <v>195.04</v>
          </cell>
          <cell r="G458">
            <v>195.04</v>
          </cell>
          <cell r="H458">
            <v>235.37</v>
          </cell>
          <cell r="I458">
            <v>196.6</v>
          </cell>
          <cell r="J458">
            <v>196.6</v>
          </cell>
          <cell r="K458">
            <v>196.6</v>
          </cell>
          <cell r="L458">
            <v>196.6</v>
          </cell>
        </row>
        <row r="460">
          <cell r="A460">
            <v>1302000021</v>
          </cell>
          <cell r="B460" t="str">
            <v>CIMBRA PARA LOSAS Y TRABES DE ENTREPISO APARENTE CON CIMBRAPLAY DE PINO DE 16 MM;  INCLUYE: CIMBRADO Y DESCIMBRADO (ESTRUCTURAS DE CONCRETO.), ANDAMIOS, MADERA DE PINO DE TERCERA PARA SOPORTE, CONTRAVENTEO Y ARRASTRES,  (BARROTES, POLINES Y CHAFLANES). HE</v>
          </cell>
          <cell r="C460" t="str">
            <v>M2</v>
          </cell>
          <cell r="D460">
            <v>211.17</v>
          </cell>
          <cell r="E460">
            <v>211.17</v>
          </cell>
          <cell r="F460">
            <v>211.17</v>
          </cell>
          <cell r="G460">
            <v>211.17</v>
          </cell>
          <cell r="H460">
            <v>241.01</v>
          </cell>
          <cell r="I460">
            <v>212.24</v>
          </cell>
          <cell r="J460">
            <v>212.24</v>
          </cell>
          <cell r="K460">
            <v>212.24</v>
          </cell>
          <cell r="L460">
            <v>212.24</v>
          </cell>
        </row>
        <row r="462">
          <cell r="A462">
            <v>1302000031</v>
          </cell>
          <cell r="B462" t="str">
            <v>CIMBRA PARA LOSAS Y TRABES DE ENTREPISO APARENTE CON CIMBRAPLAY DE PINO DE 16 MM.;  INCLUYE: CIMBRADO Y DESCIMBRADO (ESTRUCTURA DE CONCRETO), ANDAMIOS, MADERA DE PINO DE TERCERA PARA SOPORTE, CONTRAVENTEO Y ARRASTRES (BARROTES, POLINES Y CHAFLANES), HERRA</v>
          </cell>
          <cell r="C462" t="str">
            <v>M2</v>
          </cell>
          <cell r="D462">
            <v>224.98</v>
          </cell>
          <cell r="E462">
            <v>224.98</v>
          </cell>
          <cell r="F462">
            <v>224.98</v>
          </cell>
          <cell r="G462">
            <v>224.98</v>
          </cell>
          <cell r="H462">
            <v>258.11</v>
          </cell>
          <cell r="I462">
            <v>226.21</v>
          </cell>
          <cell r="J462">
            <v>226.21</v>
          </cell>
          <cell r="K462">
            <v>226.21</v>
          </cell>
          <cell r="L462">
            <v>226.21</v>
          </cell>
        </row>
        <row r="464">
          <cell r="A464">
            <v>1302000041</v>
          </cell>
          <cell r="B464" t="str">
            <v xml:space="preserve">CIMBRA PARA LOSAS Y TRABES DE AZOTEA CON MADERA DE PINO;  INCLUYE: CIMBRADO, DESCIMBRADO, ANDAMIOS, MADERA DE PINO DE TERCERA PARA SOPORTE, CONTRAVENTEO Y ARRASTRES (POLINES, BARROTES Y CHAFLANES), HERRAMIENTA MENOR, MANO DE OBRA Y TODO LO NECESARIO PARA </v>
          </cell>
          <cell r="C464" t="str">
            <v>M2</v>
          </cell>
          <cell r="D464">
            <v>205.06</v>
          </cell>
          <cell r="E464">
            <v>205.06</v>
          </cell>
          <cell r="F464">
            <v>205.06</v>
          </cell>
          <cell r="G464">
            <v>205.06</v>
          </cell>
          <cell r="H464">
            <v>234.91</v>
          </cell>
          <cell r="I464">
            <v>206.14</v>
          </cell>
          <cell r="J464">
            <v>206.14</v>
          </cell>
          <cell r="K464">
            <v>206.14</v>
          </cell>
          <cell r="L464">
            <v>206.14</v>
          </cell>
        </row>
        <row r="466">
          <cell r="A466">
            <v>1302000051</v>
          </cell>
          <cell r="B466" t="str">
            <v>CIMBRA PARA LOSAS Y TRABES DE AZOTEA APARENTE CON TRIPLAY DE PINO DE 16 MM., INCLUYE: CIMBRADO Y DESCIMBRADO, ANDAMIOS, MADERA DE  PINO DE TERCERA PARA SOPORTE, CONTRAVENTEO Y ARRASTRES (POLINES, BARROTES Y CHAFLANES), HERRAMIENTA MENOR, MANO DE OBRA Y TO</v>
          </cell>
          <cell r="C466" t="str">
            <v>M2</v>
          </cell>
          <cell r="D466">
            <v>238.45</v>
          </cell>
          <cell r="E466">
            <v>238.45</v>
          </cell>
          <cell r="F466">
            <v>238.45</v>
          </cell>
          <cell r="G466">
            <v>238.45</v>
          </cell>
          <cell r="H466">
            <v>271.57</v>
          </cell>
          <cell r="I466">
            <v>239.68</v>
          </cell>
          <cell r="J466">
            <v>239.68</v>
          </cell>
          <cell r="K466">
            <v>239.68</v>
          </cell>
          <cell r="L466">
            <v>239.68</v>
          </cell>
        </row>
        <row r="468">
          <cell r="A468">
            <v>1302000061</v>
          </cell>
          <cell r="B468" t="str">
            <v>CIMBRA PARA TRABES APARENTE CON CIMBRAPLAY DE 16 MM., INCLUYE: HABILITADO, CIMBRADO, DESCIMBRADO, ANDAMIOS, MADERA DE PINO DE TERCERA PARA TROQUELES, CONTRAVENTEO, SOPORTE Y ARRASTRES (POLINES, BARROTES Y CHAFLANES), HERRAMIENTA, MANO DE OBRA Y TODO LO NE</v>
          </cell>
          <cell r="C468" t="str">
            <v>M2</v>
          </cell>
          <cell r="D468">
            <v>233.92</v>
          </cell>
          <cell r="E468">
            <v>233.92</v>
          </cell>
          <cell r="F468">
            <v>233.92</v>
          </cell>
          <cell r="G468">
            <v>233.92</v>
          </cell>
          <cell r="H468">
            <v>267.06</v>
          </cell>
          <cell r="I468">
            <v>235.16</v>
          </cell>
          <cell r="J468">
            <v>235.16</v>
          </cell>
          <cell r="K468">
            <v>235.16</v>
          </cell>
          <cell r="L468">
            <v>235.16</v>
          </cell>
        </row>
        <row r="470">
          <cell r="A470">
            <v>1302000071</v>
          </cell>
          <cell r="B470" t="str">
            <v xml:space="preserve">CIMBRA PARA LOSAS Y TRABES DE ENTREPISO CON MADERA DE PINO, INCLUYE: CIMBRADO, DESCIMBRADO,  ANDAMIOS, MADERA DE PINO DE TERCERA PARA SOPORTE, CONTRAVENTEO Y ARRASTRES (POLINES, BARROTES Y CHAFLANES), HERRAMIENTA, MANO DE OBRA Y TODO LO NECESARIO PARA SU </v>
          </cell>
          <cell r="C470" t="str">
            <v>M2</v>
          </cell>
          <cell r="D470">
            <v>208.67</v>
          </cell>
          <cell r="E470">
            <v>208.67</v>
          </cell>
          <cell r="F470">
            <v>208.67</v>
          </cell>
          <cell r="G470">
            <v>208.67</v>
          </cell>
          <cell r="H470">
            <v>238.54</v>
          </cell>
          <cell r="I470">
            <v>209.77</v>
          </cell>
          <cell r="J470">
            <v>209.77</v>
          </cell>
          <cell r="K470">
            <v>209.77</v>
          </cell>
          <cell r="L470">
            <v>209.77</v>
          </cell>
        </row>
        <row r="472">
          <cell r="A472">
            <v>1302000081</v>
          </cell>
          <cell r="B472" t="str">
            <v>CIMBRA COMÚN CON MADERA DE PINO DE 3a. EN RAMPAS DE ESCALERA, MEDIDA POR SUPERFICIE DE CONTACTO;  INCLUYE: MATERIALES, CIMBRADO Y DESCIMBRADO, ANDAMIOS, SOPORTES, CONTRAVENTEO Y ARRASTRES (POLINES, BARROTES Y CHAFLANES), HERRAMIENTA MENOR, MANO DE OBRA EN</v>
          </cell>
          <cell r="C472" t="str">
            <v>M2</v>
          </cell>
          <cell r="D472">
            <v>205.69</v>
          </cell>
          <cell r="E472">
            <v>205.69</v>
          </cell>
          <cell r="F472">
            <v>205.69</v>
          </cell>
          <cell r="G472">
            <v>205.69</v>
          </cell>
          <cell r="H472">
            <v>235.54</v>
          </cell>
          <cell r="I472">
            <v>206.78</v>
          </cell>
          <cell r="J472">
            <v>206.78</v>
          </cell>
          <cell r="K472">
            <v>206.78</v>
          </cell>
          <cell r="L472">
            <v>206.78</v>
          </cell>
        </row>
        <row r="474">
          <cell r="A474">
            <v>1302000101</v>
          </cell>
          <cell r="B474" t="str">
            <v>CIMBRA COMÚN CON MADERA DE PINO DE 3a. EN MUROS, FALDONES Y PRETILES, MEDIDA POR SUPERFICIE DE CONTACTO;  INCLUYE: MATERIALES, CIMBRADO Y DESCIMBRADO, SOPORTES, TROQUELES (POLINES, BARROTES Y CHAFLANES), HERRAMIENTA MENOR,  MANO DE OBRA EN HABILITADO Y TO</v>
          </cell>
          <cell r="C474" t="str">
            <v>M2</v>
          </cell>
          <cell r="D474">
            <v>161.71</v>
          </cell>
          <cell r="E474">
            <v>161.71</v>
          </cell>
          <cell r="F474">
            <v>161.71</v>
          </cell>
          <cell r="G474">
            <v>161.71</v>
          </cell>
          <cell r="H474">
            <v>191.57</v>
          </cell>
          <cell r="I474">
            <v>162.80000000000001</v>
          </cell>
          <cell r="J474">
            <v>162.80000000000001</v>
          </cell>
          <cell r="K474">
            <v>162.80000000000001</v>
          </cell>
          <cell r="L474">
            <v>162.80000000000001</v>
          </cell>
        </row>
        <row r="476">
          <cell r="A476">
            <v>1302000111</v>
          </cell>
          <cell r="B476" t="str">
            <v>CIMBRA APARENTE CON CIMBRAPLAY DE PINO DE 16 MM. Y MADERA DE PINO DE 3a. EN FALDONES Y PRETILES, MEDIDA POR SUPERFICIE DE CONTACTO;  INCLUYE: MATERIALES,  CIMBRADO Y DESCIMBRADO, SOPORTES, TROQUELES (POLINES, BARROTES Y CHAFLANES), HERRAMIENTA MENOR, MANO</v>
          </cell>
          <cell r="C476" t="str">
            <v>M2</v>
          </cell>
          <cell r="D476">
            <v>175.96</v>
          </cell>
          <cell r="E476">
            <v>175.96</v>
          </cell>
          <cell r="F476">
            <v>175.96</v>
          </cell>
          <cell r="G476">
            <v>175.96</v>
          </cell>
          <cell r="H476">
            <v>205.81</v>
          </cell>
          <cell r="I476">
            <v>177.05</v>
          </cell>
          <cell r="J476">
            <v>177.05</v>
          </cell>
          <cell r="K476">
            <v>177.05</v>
          </cell>
          <cell r="L476">
            <v>177.05</v>
          </cell>
        </row>
        <row r="478">
          <cell r="A478">
            <v>1302000121</v>
          </cell>
          <cell r="B478" t="str">
            <v>CIMBRA APARENTE CON CIMBRAPLAY DE PINO DE 16 MM. Y MADERA DE PINO DE 3a. EN RAMPAS DE ESCALERA, MEDIDA POR SUPERFICIE DE CONTACTO;  INCLUYE: MATERIALES, CIMBRADO Y DESCIMBRADO, SOPORTES, CONTRAVENTEO Y ARRASTRES (POLINES, BARROTES Y CHAFLANES),HERRAMIENTA</v>
          </cell>
          <cell r="C478" t="str">
            <v>M2</v>
          </cell>
          <cell r="D478">
            <v>232.68</v>
          </cell>
          <cell r="E478">
            <v>232.68</v>
          </cell>
          <cell r="F478">
            <v>232.68</v>
          </cell>
          <cell r="G478">
            <v>232.68</v>
          </cell>
          <cell r="H478">
            <v>265.81</v>
          </cell>
          <cell r="I478">
            <v>233.92</v>
          </cell>
          <cell r="J478">
            <v>233.92</v>
          </cell>
          <cell r="K478">
            <v>233.92</v>
          </cell>
          <cell r="L478">
            <v>233.92</v>
          </cell>
        </row>
        <row r="480">
          <cell r="A480">
            <v>1302000131</v>
          </cell>
          <cell r="B480" t="str">
            <v>CIMBRA COMÚN CON MADERA DE PINO DE 3a. EN REMATES DE PLATAFORMAS;  INCLUYE: MATERIALES,  CIMBRADO Y DESCIMBRADO,  MEDIDA  POR SUPERFICIE DE CONTACTO, HERRAMIENTA MENOR, MANO DE OBRA EN HABILITADO.Y TODO LO NECESARIO PARA SU CORRECTA EJECUCION.</v>
          </cell>
          <cell r="C480" t="str">
            <v>M2</v>
          </cell>
          <cell r="D480">
            <v>224.41</v>
          </cell>
          <cell r="E480">
            <v>224.41</v>
          </cell>
          <cell r="F480">
            <v>224.41</v>
          </cell>
          <cell r="G480">
            <v>224.41</v>
          </cell>
          <cell r="H480">
            <v>270.49</v>
          </cell>
          <cell r="I480">
            <v>226.38</v>
          </cell>
          <cell r="J480">
            <v>226.38</v>
          </cell>
          <cell r="K480">
            <v>226.38</v>
          </cell>
          <cell r="L480">
            <v>226.38</v>
          </cell>
        </row>
        <row r="482">
          <cell r="A482">
            <v>1302000012</v>
          </cell>
          <cell r="B482" t="str">
            <v>CIMBRA APARENTE CON CIMBRAPLAY DE PINO DE 16 MM EN MUROS Y COLUMNAS, HASTA 4.00 MTS DE ALTURA,  INCLUYE: CIMBRADO, DESCIMBRADO, HABILITADO,  ANDAMIOS, MADERA DE PINO DE TERCERA PARA TROQUELES (POLINES, BARROTES Y CHAFLANES), HERRAMIENTA MENOR, MANO DE OBR</v>
          </cell>
          <cell r="C482" t="str">
            <v xml:space="preserve">M2 </v>
          </cell>
          <cell r="D482">
            <v>188.7</v>
          </cell>
          <cell r="E482">
            <v>188.7</v>
          </cell>
          <cell r="F482">
            <v>188.7</v>
          </cell>
          <cell r="G482">
            <v>188.7</v>
          </cell>
          <cell r="H482">
            <v>221.84</v>
          </cell>
          <cell r="I482">
            <v>189.93</v>
          </cell>
          <cell r="J482">
            <v>189.93</v>
          </cell>
          <cell r="K482">
            <v>189.93</v>
          </cell>
          <cell r="L482">
            <v>189.93</v>
          </cell>
        </row>
        <row r="484">
          <cell r="B484" t="str">
            <v>Total  CIMBRAS</v>
          </cell>
        </row>
        <row r="485">
          <cell r="A485" t="str">
            <v>A1303</v>
          </cell>
          <cell r="B485" t="str">
            <v>ACEROS</v>
          </cell>
        </row>
        <row r="486">
          <cell r="A486">
            <v>1303000011</v>
          </cell>
          <cell r="B486" t="str">
            <v>ACERO DE REFUERZO EN MUROS Y COLUMNAS CON VARILLA DEL No. 2, Fy=2400 KG/CM2, DE 0.00 A 3.00 METROS DE ALTURA; INCLUYE:  ACARREOS INTERNOS, SUMINISTRO EN OBRA,  HABILITADO, COLOCACIÓN,  AMARRES, GANCHOS, TRASLAPES, DESPERDICIOS,  DOBLECES, HERRAMIENTA MENO</v>
          </cell>
          <cell r="C486" t="str">
            <v>KG</v>
          </cell>
          <cell r="D486">
            <v>22.43</v>
          </cell>
          <cell r="E486">
            <v>22.43</v>
          </cell>
          <cell r="F486">
            <v>22.43</v>
          </cell>
          <cell r="G486">
            <v>22.43</v>
          </cell>
          <cell r="H486">
            <v>26.96</v>
          </cell>
          <cell r="I486">
            <v>22.54</v>
          </cell>
          <cell r="J486">
            <v>22.54</v>
          </cell>
          <cell r="K486">
            <v>22.54</v>
          </cell>
          <cell r="L486">
            <v>22.54</v>
          </cell>
        </row>
        <row r="488">
          <cell r="A488">
            <v>1303000021</v>
          </cell>
          <cell r="B488" t="str">
            <v>ACERO DE REFUERZO EN MUROS Y COLUMNAS, CON VARILLA DEL No. 3 Fy=4000 KG/CM2, DE 0.00 A 3.00 MTS. DE ALTURA; INCLUYE: SUMINISTRO EN OBRA, ACARREOS INTERNOS, HABILITADO, COLOCACIÓN AMARRES, GANCHOS, TRASLAPES, DESPERDICIOS,  DOBLECES, HERRAMIENTA MENOR, MAN</v>
          </cell>
          <cell r="C488" t="str">
            <v>KG</v>
          </cell>
          <cell r="D488">
            <v>19.239999999999998</v>
          </cell>
          <cell r="E488">
            <v>19.239999999999998</v>
          </cell>
          <cell r="F488">
            <v>19.239999999999998</v>
          </cell>
          <cell r="G488">
            <v>19.239999999999998</v>
          </cell>
          <cell r="H488">
            <v>22.24</v>
          </cell>
          <cell r="I488">
            <v>19.29</v>
          </cell>
          <cell r="J488">
            <v>19.29</v>
          </cell>
          <cell r="K488">
            <v>19.29</v>
          </cell>
          <cell r="L488">
            <v>19.29</v>
          </cell>
        </row>
        <row r="490">
          <cell r="A490">
            <v>1303000031</v>
          </cell>
          <cell r="B490" t="str">
            <v>ACERO DE REFUERZO EN MUROS Y COLUMNAS, CON VARILLA DEL No. 4 AL 12, Fy=4000 KG/CM2, DE 0.00 A 3.00 MTS. DE ALTURA; INCLUYE: SUMINISTRO EN OBRA, ACARREOS INTERNOS, HABILITADO, COLOCACIÓN AMARRES, GANCHOS, TRASLAPES, DESPERDICIOS,  DOBLECES, HERRAMIENTA MEN</v>
          </cell>
          <cell r="C490" t="str">
            <v>KG</v>
          </cell>
          <cell r="D490">
            <v>18.149999999999999</v>
          </cell>
          <cell r="E490">
            <v>18.149999999999999</v>
          </cell>
          <cell r="F490">
            <v>18.149999999999999</v>
          </cell>
          <cell r="G490">
            <v>18.149999999999999</v>
          </cell>
          <cell r="H490">
            <v>20.72</v>
          </cell>
          <cell r="I490">
            <v>18.21</v>
          </cell>
          <cell r="J490">
            <v>18.21</v>
          </cell>
          <cell r="K490">
            <v>18.21</v>
          </cell>
          <cell r="L490">
            <v>18.21</v>
          </cell>
        </row>
        <row r="492">
          <cell r="A492">
            <v>1303000041</v>
          </cell>
          <cell r="B492" t="str">
            <v>ACERO DE REFUERZO EN MUROS Y COLUMNAS CON VARILLA DEL NO. 2, Fy=2400 KG/CM2, DE 3.00 A 6.00 METROS DE ALTURA; INCLUYE: ACARREOS INTERNOS, SUMINISTRO EN OBRA, HABILITADO, COLOCACIÓN AMARRES, GANCHOS, TRASLAPES, DESPERDICIOS,  DOBLECES, HERRAMIENTA MENOR, M</v>
          </cell>
          <cell r="C492" t="str">
            <v>KG</v>
          </cell>
          <cell r="D492">
            <v>23.7</v>
          </cell>
          <cell r="E492">
            <v>23.7</v>
          </cell>
          <cell r="F492">
            <v>23.7</v>
          </cell>
          <cell r="G492">
            <v>23.7</v>
          </cell>
          <cell r="H492">
            <v>28.86</v>
          </cell>
          <cell r="I492">
            <v>23.82</v>
          </cell>
          <cell r="J492">
            <v>23.82</v>
          </cell>
          <cell r="K492">
            <v>23.82</v>
          </cell>
          <cell r="L492">
            <v>23.82</v>
          </cell>
        </row>
        <row r="494">
          <cell r="A494">
            <v>1303000051</v>
          </cell>
          <cell r="B494" t="str">
            <v>ACERO DE REFUERZO EN MUROS Y COLUMNAS CON VARILLA DEL No. 3, Fy=4000 KG/CM2, DE 3.00 A 6.00 METROS DE ALTURA;  INCLUYE: ACARREOS INTERNOS, SUMINISTRO EN OBRA,  HABILITADO, COLOCACIÓN,  AMARRES, GANCHOS, TRASLAPES, DESPERDICIOS,  DOBLECES, HERRAMIENTA MENO</v>
          </cell>
          <cell r="C494" t="str">
            <v>KG</v>
          </cell>
          <cell r="D494">
            <v>19.89</v>
          </cell>
          <cell r="E494">
            <v>19.89</v>
          </cell>
          <cell r="F494">
            <v>19.89</v>
          </cell>
          <cell r="G494">
            <v>19.89</v>
          </cell>
          <cell r="H494">
            <v>23.24</v>
          </cell>
          <cell r="I494">
            <v>19.97</v>
          </cell>
          <cell r="J494">
            <v>19.97</v>
          </cell>
          <cell r="K494">
            <v>19.97</v>
          </cell>
          <cell r="L494">
            <v>19.97</v>
          </cell>
        </row>
        <row r="496">
          <cell r="A496">
            <v>1303000061</v>
          </cell>
          <cell r="B496" t="str">
            <v>ACERO DE REFUERZO EN MUROS Y COLUMNAS CON VARILLA DEL No. 4 AL 12, Fy=4000 KG/CM2, DE 3.00 A 6.00 METROS DE ALTURA; INCLUYE: ACARREOS INTERNOS, SUMINISTRO EN OBRA, HABILITADO, COLOCACIÓN AMARRES, GANCHOS, TRASLAPES, DESPERDICIOS, DOBLECES, HERRAMIENTA MEN</v>
          </cell>
          <cell r="C496" t="str">
            <v>KG</v>
          </cell>
          <cell r="D496">
            <v>18.760000000000002</v>
          </cell>
          <cell r="E496">
            <v>18.760000000000002</v>
          </cell>
          <cell r="F496">
            <v>18.760000000000002</v>
          </cell>
          <cell r="G496">
            <v>18.760000000000002</v>
          </cell>
          <cell r="H496">
            <v>21.65</v>
          </cell>
          <cell r="I496">
            <v>18.82</v>
          </cell>
          <cell r="J496">
            <v>18.82</v>
          </cell>
          <cell r="K496">
            <v>18.82</v>
          </cell>
          <cell r="L496">
            <v>18.82</v>
          </cell>
        </row>
        <row r="498">
          <cell r="A498">
            <v>1303000071</v>
          </cell>
          <cell r="B498" t="str">
            <v xml:space="preserve">ACERO DE REFUERZO EN MUROS Y COLUMNAS CON VARILLA DEL No. 2, Fy=2400 KG/CM2, DE 6.00 A 12.00 METROS DE ALTURA;  INCLUYE: ACARREOS INTERNOS, SUMINISTRO EN OBRA, HABILITADO, COLOCACIÓN, AMARRES, GANCHOS, TRASLAPES, DESPERDICIOS,  HERRAMIENTA MENOR, MANO DE </v>
          </cell>
          <cell r="C498" t="str">
            <v>KG</v>
          </cell>
          <cell r="D498">
            <v>24.49</v>
          </cell>
          <cell r="E498">
            <v>24.49</v>
          </cell>
          <cell r="F498">
            <v>24.49</v>
          </cell>
          <cell r="G498">
            <v>24.49</v>
          </cell>
          <cell r="H498">
            <v>30.05</v>
          </cell>
          <cell r="I498">
            <v>24.61</v>
          </cell>
          <cell r="J498">
            <v>24.61</v>
          </cell>
          <cell r="K498">
            <v>24.61</v>
          </cell>
          <cell r="L498">
            <v>24.61</v>
          </cell>
        </row>
        <row r="500">
          <cell r="A500">
            <v>1303000081</v>
          </cell>
          <cell r="B500" t="str">
            <v xml:space="preserve">ACERO DE REFUERZO EN MUROS Y COLUMNAS CON VARILLA DEL No. 3, Fy=4000 KG/CM2, DE 6.00 A 12.00 METROS DE ALTURA;  INCLUYE: ACARREOS INTERNOS, SUMINISTRO EN OBRA, HABILITADO, COLOCACIÓN, AMARRES, GANCHOS, TRASLAPES, DESPERDICIOS,  HERRAMIENTA MENOR, MANO DE </v>
          </cell>
          <cell r="C500" t="str">
            <v>KG</v>
          </cell>
          <cell r="D500">
            <v>21.21</v>
          </cell>
          <cell r="E500">
            <v>21.21</v>
          </cell>
          <cell r="F500">
            <v>21.21</v>
          </cell>
          <cell r="G500">
            <v>21.21</v>
          </cell>
          <cell r="H500">
            <v>25.23</v>
          </cell>
          <cell r="I500">
            <v>21.3</v>
          </cell>
          <cell r="J500">
            <v>21.3</v>
          </cell>
          <cell r="K500">
            <v>21.3</v>
          </cell>
          <cell r="L500">
            <v>21.3</v>
          </cell>
        </row>
        <row r="502">
          <cell r="A502">
            <v>1303000091</v>
          </cell>
          <cell r="B502" t="str">
            <v>ACERO DE REFUERZO EN MUROS Y COLUMNAS CON VARILLA DEL No 4 AL 12, Fy=4000 KG/CM2, DE 6.00 A 12.00 MTS. DE ALTURA; INCLUYE: .SUMINISTRO EN OBRA, ACARREOS INTERNOS, HABILITADO, COLOCACIÓN,  AMARRES, GANCHOS, TRASLAPES, DESPERDICIOS,  DOBLECES, HERRAMIENTA M</v>
          </cell>
          <cell r="C502" t="str">
            <v>KG</v>
          </cell>
          <cell r="D502">
            <v>19.84</v>
          </cell>
          <cell r="E502">
            <v>19.84</v>
          </cell>
          <cell r="F502">
            <v>19.84</v>
          </cell>
          <cell r="G502">
            <v>19.84</v>
          </cell>
          <cell r="H502">
            <v>23.28</v>
          </cell>
          <cell r="I502">
            <v>19.940000000000001</v>
          </cell>
          <cell r="J502">
            <v>19.940000000000001</v>
          </cell>
          <cell r="K502">
            <v>19.940000000000001</v>
          </cell>
          <cell r="L502">
            <v>19.940000000000001</v>
          </cell>
        </row>
        <row r="504">
          <cell r="A504">
            <v>1303000092</v>
          </cell>
          <cell r="B504" t="str">
            <v>ACERO DE REFUERZO EN ESTRUCTURA CON ALAMBRON No. 2 Fy= 2400 KG/CM2 INCLUYE: ACARREOS INTERNOS, SUMINISTRO EN OBRA, HABILITADO, COLOCACIÓN AMARRES, GANCHOS, TRASLAPES, DESPERDICIOS, SILLETAS, DOBLECES, HERRAMIENTA MENOR,  MANO DE OBRA Y TODO LO NECESARIO P</v>
          </cell>
          <cell r="C504" t="str">
            <v>KG</v>
          </cell>
          <cell r="D504">
            <v>21.92</v>
          </cell>
          <cell r="E504">
            <v>21.92</v>
          </cell>
          <cell r="F504">
            <v>21.92</v>
          </cell>
          <cell r="G504">
            <v>21.92</v>
          </cell>
          <cell r="H504">
            <v>26.16</v>
          </cell>
          <cell r="I504">
            <v>22.01</v>
          </cell>
          <cell r="J504">
            <v>22.01</v>
          </cell>
          <cell r="K504">
            <v>22.01</v>
          </cell>
          <cell r="L504">
            <v>22.01</v>
          </cell>
        </row>
        <row r="506">
          <cell r="A506">
            <v>1303000093</v>
          </cell>
          <cell r="B506" t="str">
            <v>ACERO DE REFUERZO EN ESTRUCTURA DIÁMETRO No. 3 Fy= 4200 KG/CM2 INCLUYE: ACARREOS INTERNOS, SUMINISTRO EN OBRA, HABILITADO, COLOCACIÓN, AMARRES, GANCHOS, TRASLAPES, DESPERDICIOS, SILLETAS, DOBLECES, HERRAMIENTA MENOR,  MANO DE OBRA Y TODO LO NECESARIO PARA</v>
          </cell>
          <cell r="C506" t="str">
            <v>KG</v>
          </cell>
          <cell r="D506">
            <v>19.239999999999998</v>
          </cell>
          <cell r="E506">
            <v>19.239999999999998</v>
          </cell>
          <cell r="F506">
            <v>19.239999999999998</v>
          </cell>
          <cell r="G506">
            <v>19.239999999999998</v>
          </cell>
          <cell r="H506">
            <v>22.24</v>
          </cell>
          <cell r="I506">
            <v>19.29</v>
          </cell>
          <cell r="J506">
            <v>19.29</v>
          </cell>
          <cell r="K506">
            <v>19.29</v>
          </cell>
          <cell r="L506">
            <v>19.29</v>
          </cell>
        </row>
        <row r="508">
          <cell r="A508">
            <v>1303000094</v>
          </cell>
          <cell r="B508" t="str">
            <v xml:space="preserve">ACERO DE REFUERZO EN ESTRUCTURA DIÁMETRO. No. 4 Fy=4200 KG/CM2; INCLUYE: ACARREOS INTERNOS, SUMINISTRO EN OBRA, HABILITADO, COLOCACIÓN AMARRES, GANCHOS, TRASLAPES, DESPERDICIOS, DOBLECES, SILLETAS, HERRAMIENTA MENOR, MANO DE OBRA Y TODO LO NECESARIO PARA </v>
          </cell>
          <cell r="C508" t="str">
            <v>KG</v>
          </cell>
          <cell r="D508">
            <v>18.149999999999999</v>
          </cell>
          <cell r="E508">
            <v>18.149999999999999</v>
          </cell>
          <cell r="F508">
            <v>18.149999999999999</v>
          </cell>
          <cell r="G508">
            <v>18.149999999999999</v>
          </cell>
          <cell r="H508">
            <v>20.72</v>
          </cell>
          <cell r="I508">
            <v>18.21</v>
          </cell>
          <cell r="J508">
            <v>18.21</v>
          </cell>
          <cell r="K508">
            <v>18.21</v>
          </cell>
          <cell r="L508">
            <v>18.21</v>
          </cell>
        </row>
        <row r="510">
          <cell r="A510">
            <v>1310000011</v>
          </cell>
          <cell r="B510" t="str">
            <v>ACERO DE REFUERZO EN LOSAS Y TRABES DE ENTREPISO CON VARILLA NUM.2 Fy=2400 KG/CM2,  INCLUYE: ACARREOS INTERNOS, SUMINISTRO EN OBRA, HABILITADO, COLOCACIÓN,  AMARRES, GANCHOS, TRASLAPES, DESPERDICIOS,  DOBLECES, HERRAMIENTA MENOR, MANO DE OBRA Y TODO LO NE</v>
          </cell>
          <cell r="C510" t="str">
            <v>KG</v>
          </cell>
          <cell r="D510">
            <v>21.44</v>
          </cell>
          <cell r="E510">
            <v>21.44</v>
          </cell>
          <cell r="F510">
            <v>21.44</v>
          </cell>
          <cell r="G510">
            <v>21.44</v>
          </cell>
          <cell r="H510">
            <v>25.46</v>
          </cell>
          <cell r="I510">
            <v>21.53</v>
          </cell>
          <cell r="J510">
            <v>21.53</v>
          </cell>
          <cell r="K510">
            <v>21.53</v>
          </cell>
          <cell r="L510">
            <v>21.53</v>
          </cell>
        </row>
        <row r="512">
          <cell r="A512">
            <v>1310000021</v>
          </cell>
          <cell r="B512" t="str">
            <v>ACERO DE REFUERZO EN LOSAS Y TRABES DE ENTREPISO CON VARILLA No. 3 Fy=4000 KG/CM2;  INCLUYE: ACARREOS INTERNOS, SUMINISTRO EN OBRA, HABILITADO, COLOCACIÓN,  AMARRES, GANCHOS, TRASLAPES, DESPERDICIOS, DOBLECES, HERRAMIENTA MENOR, MANO DE OBRA Y TODO LO NEC</v>
          </cell>
          <cell r="C512" t="str">
            <v>KG</v>
          </cell>
          <cell r="D512">
            <v>19.239999999999998</v>
          </cell>
          <cell r="E512">
            <v>19.239999999999998</v>
          </cell>
          <cell r="F512">
            <v>19.239999999999998</v>
          </cell>
          <cell r="G512">
            <v>19.239999999999998</v>
          </cell>
          <cell r="H512">
            <v>22.24</v>
          </cell>
          <cell r="I512">
            <v>19.29</v>
          </cell>
          <cell r="J512">
            <v>19.29</v>
          </cell>
          <cell r="K512">
            <v>19.29</v>
          </cell>
          <cell r="L512">
            <v>19.29</v>
          </cell>
        </row>
        <row r="514">
          <cell r="A514">
            <v>1310000031</v>
          </cell>
          <cell r="B514" t="str">
            <v>ACERO DE REFUERZO EN LOSAS Y TRABES DE ENTREPISO CON VARILLA NO. 4 AL 12 Fy=4000 KG/CM2; INCLUYE: ACARREOS INTERNOS, SUMINISTRO EN OBRA, HABILITADO, COLOCACIÓN,  AMARRES, GANCHOS, TRASLAPES, DESPERDICIOS, DOBLECES, HERRAMIENTA MENOR, MANO DE OBRA Y TODO L</v>
          </cell>
          <cell r="C514" t="str">
            <v>KG</v>
          </cell>
          <cell r="D514">
            <v>18.149999999999999</v>
          </cell>
          <cell r="E514">
            <v>18.149999999999999</v>
          </cell>
          <cell r="F514">
            <v>18.149999999999999</v>
          </cell>
          <cell r="G514">
            <v>18.149999999999999</v>
          </cell>
          <cell r="H514">
            <v>20.72</v>
          </cell>
          <cell r="I514">
            <v>18.21</v>
          </cell>
          <cell r="J514">
            <v>18.21</v>
          </cell>
          <cell r="K514">
            <v>18.21</v>
          </cell>
          <cell r="L514">
            <v>18.21</v>
          </cell>
        </row>
        <row r="516">
          <cell r="A516">
            <v>1310000041</v>
          </cell>
          <cell r="B516" t="str">
            <v>ACERO DE REFUERZO EN LOSAS Y TRABES DE AZOTEA CON VARILLA NO. 2 Fy= 2400 KG/CM2&gt;;  INCLUYE: ACARREOS INTERNOS, SUMINISTRO EN OBRA, HABILITADO, COLOCACIÓN,  AMARRES, GANCHOS, TRASLAPES, DESPERDICIOS, DOBLECES, HERRAMIENTA MENOR,  MANO DE OBRA Y TODO LO NEC</v>
          </cell>
          <cell r="C516" t="str">
            <v>KG</v>
          </cell>
          <cell r="D516">
            <v>21.92</v>
          </cell>
          <cell r="E516">
            <v>21.92</v>
          </cell>
          <cell r="F516">
            <v>21.92</v>
          </cell>
          <cell r="G516">
            <v>21.92</v>
          </cell>
          <cell r="H516">
            <v>26.16</v>
          </cell>
          <cell r="I516">
            <v>22.01</v>
          </cell>
          <cell r="J516">
            <v>22.01</v>
          </cell>
          <cell r="K516">
            <v>22.01</v>
          </cell>
          <cell r="L516">
            <v>22.01</v>
          </cell>
        </row>
        <row r="518">
          <cell r="A518">
            <v>1310000051</v>
          </cell>
          <cell r="B518" t="str">
            <v>ACERO DE REFUERZO EN LOSAS Y TRABES DE AZOTEA CON VARILLA NUM. 3 Fy=4000 KG/CM2;  INCLUYE: ACARREOS INTERNOS, SUMINISTRO EN OBRA, HABILITADO, COLOCACIÓN,  AMARRES, GANCHOS, TRASLAPES, DESPERDICIOS, DOBLECES, HERRAMIENTA MENOR, MANO DE OBRA Y TODO LO NECES</v>
          </cell>
          <cell r="C518" t="str">
            <v>KG</v>
          </cell>
          <cell r="D518">
            <v>19.5</v>
          </cell>
          <cell r="E518">
            <v>19.5</v>
          </cell>
          <cell r="F518">
            <v>19.5</v>
          </cell>
          <cell r="G518">
            <v>19.5</v>
          </cell>
          <cell r="H518">
            <v>22.63</v>
          </cell>
          <cell r="I518">
            <v>19.57</v>
          </cell>
          <cell r="J518">
            <v>19.57</v>
          </cell>
          <cell r="K518">
            <v>19.57</v>
          </cell>
          <cell r="L518">
            <v>19.57</v>
          </cell>
        </row>
        <row r="520">
          <cell r="A520">
            <v>1310000061</v>
          </cell>
          <cell r="B520" t="str">
            <v>ACERO DE REFUERZO EN LOSAS Y TRABES DE AZOTEA CON VARILLA NÚMS.4, 5,6, AL 12, Fy=4000 KG/CM2;  INCLUYE: ACARREOS INTERNOS, SUMINISTRO EN OBRA, HABILITADO, COLOCACIÓN,  AMARRES, GANCHOS, TRASLAPES, DESPERDICIOS,  DOBLECES, HERRAMIENTA MENOR, MANO DE OBRA Y</v>
          </cell>
          <cell r="C520" t="str">
            <v>KG</v>
          </cell>
          <cell r="D520">
            <v>18.34</v>
          </cell>
          <cell r="E520">
            <v>18.34</v>
          </cell>
          <cell r="F520">
            <v>18.34</v>
          </cell>
          <cell r="G520">
            <v>18.34</v>
          </cell>
          <cell r="H520">
            <v>21.02</v>
          </cell>
          <cell r="I520">
            <v>18.39</v>
          </cell>
          <cell r="J520">
            <v>18.39</v>
          </cell>
          <cell r="K520">
            <v>18.39</v>
          </cell>
          <cell r="L520">
            <v>18.39</v>
          </cell>
        </row>
        <row r="522">
          <cell r="A522">
            <v>1310000062</v>
          </cell>
          <cell r="B522" t="str">
            <v>REFUERZO DE MALLA-LAC  6-6/4-4, EN LOSAS DE CONCRETO DE AZOTEA;  INCLUYE: SUMINISTRO, COLOCACIÓN,  HABILITADO, CORTES, HERRAMIENTA MENOR, MANO DE OBRA Y TODO LO NECESARIO PARA SU CORRECTA EJECUCION.</v>
          </cell>
          <cell r="C522" t="str">
            <v>M2</v>
          </cell>
          <cell r="D522">
            <v>45.16</v>
          </cell>
          <cell r="E522">
            <v>45.16</v>
          </cell>
          <cell r="F522">
            <v>45.16</v>
          </cell>
          <cell r="G522">
            <v>45.16</v>
          </cell>
          <cell r="H522">
            <v>52.39</v>
          </cell>
          <cell r="I522">
            <v>45.32</v>
          </cell>
          <cell r="J522">
            <v>45.32</v>
          </cell>
          <cell r="K522">
            <v>45.32</v>
          </cell>
          <cell r="L522">
            <v>45.32</v>
          </cell>
        </row>
        <row r="524">
          <cell r="A524">
            <v>1316000011</v>
          </cell>
          <cell r="B524" t="str">
            <v>APLICACIÓN DE SOLDADURA EN JUNTA A TOPE DE VARILLAS DE ACERO DE REFUERZO DEL No. 8;  INCLUYE: PREPARACIÓN DE LOS ELEMENTOS, MATERIALES, EQUIPO,  LIMPIEZA FINAL, HERRAMIENTA MENOR, MANO DE OBRA Y TODO LO NECESARIO PARA SU CORRECTA EJECUCION.</v>
          </cell>
          <cell r="C524" t="str">
            <v>JTA</v>
          </cell>
          <cell r="D524">
            <v>28.73</v>
          </cell>
          <cell r="E524">
            <v>28.73</v>
          </cell>
          <cell r="F524">
            <v>28.73</v>
          </cell>
          <cell r="G524">
            <v>28.73</v>
          </cell>
          <cell r="H524">
            <v>40</v>
          </cell>
          <cell r="I524">
            <v>28.97</v>
          </cell>
          <cell r="J524">
            <v>28.97</v>
          </cell>
          <cell r="K524">
            <v>28.97</v>
          </cell>
          <cell r="L524">
            <v>28.97</v>
          </cell>
        </row>
        <row r="526">
          <cell r="A526">
            <v>1316000021</v>
          </cell>
          <cell r="B526" t="str">
            <v>APLICACIÓN DE SOLDADURA EN JUNTA A TOPE DE VARILLAS DE ACERO DE REFUERZO DEL No. 10.;  INCLUYE: PREPARACIÓN DE LOS ELEMENTOS, MATERIALES, EQUIPO,  LIMPIEZA FINAL, HERRAMIENTA MENOR, MANO DE OBRA YTODO LO NECESARIO PARA SU CORRECTA EJECUCION.</v>
          </cell>
          <cell r="C526" t="str">
            <v>JTA</v>
          </cell>
          <cell r="D526">
            <v>34.1</v>
          </cell>
          <cell r="E526">
            <v>34.1</v>
          </cell>
          <cell r="F526">
            <v>34.1</v>
          </cell>
          <cell r="G526">
            <v>34.1</v>
          </cell>
          <cell r="H526">
            <v>46.76</v>
          </cell>
          <cell r="I526">
            <v>34.380000000000003</v>
          </cell>
          <cell r="J526">
            <v>34.380000000000003</v>
          </cell>
          <cell r="K526">
            <v>34.380000000000003</v>
          </cell>
          <cell r="L526">
            <v>34.380000000000003</v>
          </cell>
        </row>
        <row r="528">
          <cell r="B528" t="str">
            <v>Total  ACEROS</v>
          </cell>
        </row>
        <row r="529">
          <cell r="A529" t="str">
            <v>A1305</v>
          </cell>
          <cell r="B529" t="str">
            <v>CONCRETOS FABRICADO EN OBRA</v>
          </cell>
        </row>
        <row r="530">
          <cell r="A530">
            <v>1305000021</v>
          </cell>
          <cell r="B530" t="str">
            <v>CONCRETO SIMPLE DE F c=200 Kg/Cm2 FABRICADO EN OBRA CON REVOLVEDORA PARA: COLUMNAS. TAMAÑO MÁXIMO DEL AGREGADO 19 MM. (3/4"),   BANCO DE PROCEDENCIA APROBADO POR LA SECRETARIA;  INCLUYE: ACARREO DENTRO DE LA OBRA, COLADO, VIBRADO, CURADO, MUESTREO, DESPER</v>
          </cell>
          <cell r="C530" t="str">
            <v>M3</v>
          </cell>
          <cell r="D530">
            <v>2080.71</v>
          </cell>
          <cell r="E530">
            <v>2080.71</v>
          </cell>
          <cell r="F530">
            <v>2080.71</v>
          </cell>
          <cell r="G530">
            <v>2080.71</v>
          </cell>
          <cell r="H530">
            <v>2679.66</v>
          </cell>
          <cell r="I530">
            <v>2293.6</v>
          </cell>
          <cell r="J530">
            <v>2089.58</v>
          </cell>
          <cell r="K530">
            <v>2089.58</v>
          </cell>
          <cell r="L530">
            <v>2089.58</v>
          </cell>
        </row>
        <row r="532">
          <cell r="A532">
            <v>1305000031</v>
          </cell>
          <cell r="B532" t="str">
            <v>CONCRETO SIMPLE DE F c=250 Kg/Cm2 FABRICADO EN OBRA CON REVOLVEDORA PARA: COLUMNAS. TAMAÑO MÁXIMO DEL AGREGADO 19 MM. (3/4"),   BANCO DE PROCEDENCIA APROBADO POR LA SECRETARIA;  INCLUYE: ACARREO DENTRO DE LA OBRA, COLADO, VIBRADO, CURADO, MUESTREO, DESPER</v>
          </cell>
          <cell r="C532" t="str">
            <v>M3</v>
          </cell>
          <cell r="D532">
            <v>2180.4899999999998</v>
          </cell>
          <cell r="E532">
            <v>2180.4899999999998</v>
          </cell>
          <cell r="F532">
            <v>2180.4899999999998</v>
          </cell>
          <cell r="G532">
            <v>2180.4899999999998</v>
          </cell>
          <cell r="H532">
            <v>2774.06</v>
          </cell>
          <cell r="I532">
            <v>2389.0700000000002</v>
          </cell>
          <cell r="J532">
            <v>2189.36</v>
          </cell>
          <cell r="K532">
            <v>2189.36</v>
          </cell>
          <cell r="L532">
            <v>2189.36</v>
          </cell>
        </row>
        <row r="534">
          <cell r="A534">
            <v>1306000011</v>
          </cell>
          <cell r="B534" t="str">
            <v xml:space="preserve">CONCRETO SIMPLE DE F c=200 Kg/Cm2 FABRICADO EN OBRA CON REVOLVEDORA PARA: PARA LOSAS Y TRABES DE ENTREPISO. TAMAÑO MÁXIMO DEL AGREGADO 19 MM. (3/4"),   BANCO DE PROCEDENCIA APROBADO POR LA SECRETARIA;  INCLUYE: ACARREO DENTRO DE LA OBRA, COLADO, VIBRADO, </v>
          </cell>
          <cell r="C534" t="str">
            <v>M3</v>
          </cell>
          <cell r="D534">
            <v>2066.87</v>
          </cell>
          <cell r="E534">
            <v>2066.87</v>
          </cell>
          <cell r="F534">
            <v>2066.87</v>
          </cell>
          <cell r="G534">
            <v>2066.87</v>
          </cell>
          <cell r="H534">
            <v>2664.17</v>
          </cell>
          <cell r="I534">
            <v>2279.67</v>
          </cell>
          <cell r="J534">
            <v>2075.67</v>
          </cell>
          <cell r="K534">
            <v>2075.67</v>
          </cell>
          <cell r="L534">
            <v>2075.67</v>
          </cell>
        </row>
        <row r="536">
          <cell r="A536">
            <v>1306000021</v>
          </cell>
          <cell r="B536" t="str">
            <v>CONCRETO SIMPLE DE F c=200 Kg/Cm2 FABRICADO EN OBRA CON REVOLVEDORA PARA: LOSAS Y TRABES DE AZOTEA . TAMAÑO MÁXIMO DEL AGREGADO 19 MM. (3/4"),   BANCO DE PROCEDENCIA APROBADO POR LA SECRETARIA;  INCLUYE: ACARREO DENTRO DE LA OBRA, COLADO, VIBRADO, CURADO,</v>
          </cell>
          <cell r="C536" t="str">
            <v>M3</v>
          </cell>
          <cell r="D536">
            <v>2138.21</v>
          </cell>
          <cell r="E536">
            <v>2138.21</v>
          </cell>
          <cell r="F536">
            <v>2138.21</v>
          </cell>
          <cell r="G536">
            <v>2138.21</v>
          </cell>
          <cell r="H536">
            <v>2771.63</v>
          </cell>
          <cell r="I536">
            <v>2351.81</v>
          </cell>
          <cell r="J536">
            <v>2147.7800000000002</v>
          </cell>
          <cell r="K536">
            <v>2147.7800000000002</v>
          </cell>
          <cell r="L536">
            <v>2147.7800000000002</v>
          </cell>
        </row>
        <row r="538">
          <cell r="A538">
            <v>1306000031</v>
          </cell>
          <cell r="B538" t="str">
            <v xml:space="preserve">CONCRETO SIMPLE DE F c=250 Kg/Cm2 FABRICADO EN OBRA CON REVOLVEDORA PARA: LOSAS Y TRABES DE AZOTEA. TAMAÑO MÁXIMO DEL AGREGADO 19 MM. (3/4"),   BANCO DE PROCEDENCIA APROBADO POR LA SECRETARIA;  INCLUYE: ACARREO DENTRO DE LA OBRA, COLADO, VIBRADO, CURADO, </v>
          </cell>
          <cell r="C538" t="str">
            <v>M3</v>
          </cell>
          <cell r="D538">
            <v>2237.9899999999998</v>
          </cell>
          <cell r="E538">
            <v>2237.9899999999998</v>
          </cell>
          <cell r="F538">
            <v>2237.9899999999998</v>
          </cell>
          <cell r="G538">
            <v>2237.9899999999998</v>
          </cell>
          <cell r="H538">
            <v>2866.02</v>
          </cell>
          <cell r="I538">
            <v>2447.2800000000002</v>
          </cell>
          <cell r="J538">
            <v>2247.56</v>
          </cell>
          <cell r="K538">
            <v>2247.56</v>
          </cell>
          <cell r="L538">
            <v>2247.56</v>
          </cell>
        </row>
        <row r="540">
          <cell r="A540">
            <v>1306000032</v>
          </cell>
          <cell r="B540" t="str">
            <v>CONCRETO SIMPLE DE F c=250 Kg/Cm2 FABRICADO EN OBRA CON REVOLVEDORA PARA:  LOSAS Y TRABES DE ENTREPISO. TAMAÑO MÁXIMO DEL AGREGADO 19 MM. (3/4"),   BANCO DE PROCEDENCIA APROBADO POR LA SECRETARIA;  INCLUYE: ACARREO DENTRO DE LA OBRA, COLADO, VIBRADO, CURA</v>
          </cell>
          <cell r="C540" t="str">
            <v>M3</v>
          </cell>
          <cell r="D540">
            <v>2166.65</v>
          </cell>
          <cell r="E540">
            <v>2166.65</v>
          </cell>
          <cell r="F540">
            <v>2166.65</v>
          </cell>
          <cell r="G540">
            <v>2166.65</v>
          </cell>
          <cell r="H540">
            <v>2758.56</v>
          </cell>
          <cell r="I540">
            <v>2375.15</v>
          </cell>
          <cell r="J540">
            <v>2175.4299999999998</v>
          </cell>
          <cell r="K540">
            <v>2175.4299999999998</v>
          </cell>
          <cell r="L540">
            <v>2175.4299999999998</v>
          </cell>
        </row>
        <row r="542">
          <cell r="A542">
            <v>1306000033</v>
          </cell>
          <cell r="B542" t="str">
            <v>CONCRETO SIMPLE DE F c=200 Kg/Cm2 FABRICADO EN OBRA CON REVOLVEDORA PARA: PRETILES Y FALDONES DE SUPERESTRUCTURA.. TAMAÑO MÁXIMO DEL AGREGADO 19 MM. (3/4"),   BANCO DE PROCEDENCIA APROBADO POR LA SECRETARIA;  INCLUYE: ACARREO DENTRO DE LA OBRA, COLADO, VI</v>
          </cell>
          <cell r="C542" t="str">
            <v>M3</v>
          </cell>
          <cell r="D542">
            <v>2102.52</v>
          </cell>
          <cell r="E542">
            <v>2102.52</v>
          </cell>
          <cell r="F542">
            <v>2102.52</v>
          </cell>
          <cell r="G542">
            <v>2102.52</v>
          </cell>
          <cell r="H542">
            <v>2717.9</v>
          </cell>
          <cell r="I542">
            <v>2315.7399999999998</v>
          </cell>
          <cell r="J542">
            <v>2111.71</v>
          </cell>
          <cell r="K542">
            <v>2111.71</v>
          </cell>
          <cell r="L542">
            <v>2111.71</v>
          </cell>
        </row>
        <row r="544">
          <cell r="A544">
            <v>1306000034</v>
          </cell>
          <cell r="B544" t="str">
            <v>CONCRETO SIMPLE DE F c=250 Kg/Cm2 FABRICADO EN OBRA CON REVOLVEDORA PARA: PRETILES Y FALDONES DE SUPERESTRUCTURA. TAMAÑO MÁXIMO DEL AGREGADO 19 MM. (3/4"),   BANCO DE PROCEDENCIA APROBADO POR LA SECRETARIA;  INCLUYE: ACARREO DENTRO DE LA OBRA, COLADO, VIB</v>
          </cell>
          <cell r="C544" t="str">
            <v>M3</v>
          </cell>
          <cell r="D544">
            <v>2309.3200000000002</v>
          </cell>
          <cell r="E544">
            <v>2309.3200000000002</v>
          </cell>
          <cell r="F544">
            <v>2309.3200000000002</v>
          </cell>
          <cell r="G544">
            <v>2309.3200000000002</v>
          </cell>
          <cell r="H544">
            <v>2973.49</v>
          </cell>
          <cell r="I544">
            <v>2519.39</v>
          </cell>
          <cell r="J544">
            <v>2319.6799999999998</v>
          </cell>
          <cell r="K544">
            <v>2319.6799999999998</v>
          </cell>
          <cell r="L544">
            <v>2319.6799999999998</v>
          </cell>
        </row>
        <row r="546">
          <cell r="A546">
            <v>1306000035</v>
          </cell>
          <cell r="B546" t="str">
            <v>CONCRETO SIMPLE DE F c=200 Kg/Cm2 FABRICADO EN OBRA CON REVOLVEDORA PARA:  LOSAS DE ENTREPISO RETICULAR. TAMAÑO MÁXIMO DEL AGREGADO 19 MM. (3/4"),   BANCO DE PROCEDENCIA APROBADO POR LA SECRETARIA;  INCLUYE: ACARREO DENTRO DE LA OBRA, COLADO, VIBRADO, CUR</v>
          </cell>
          <cell r="C546" t="str">
            <v>M3</v>
          </cell>
          <cell r="D546">
            <v>2066.87</v>
          </cell>
          <cell r="E546">
            <v>2066.87</v>
          </cell>
          <cell r="F546">
            <v>2066.87</v>
          </cell>
          <cell r="G546">
            <v>2066.87</v>
          </cell>
          <cell r="H546">
            <v>2664.17</v>
          </cell>
          <cell r="I546">
            <v>2279.67</v>
          </cell>
          <cell r="J546">
            <v>2075.67</v>
          </cell>
          <cell r="K546">
            <v>2075.67</v>
          </cell>
          <cell r="L546">
            <v>2075.67</v>
          </cell>
        </row>
        <row r="548">
          <cell r="A548">
            <v>1306000037</v>
          </cell>
          <cell r="B548" t="str">
            <v>CONCRETO SIMPLE DE F c=250 Kg/Cm2 FABRICADO EN OBRA CON REVOLVEDORA PARA: LOSAS DE ENTREPISO RETICULAR. TAMAÑO MÁXIMO DEL AGREGADO 19 MM. (3/4"),   BANCO DE PROCEDENCIA APROBADO POR LA SECRETARIA;  INCLUYE: ACARREO DENTRO DE LA OBRA, COLADO, VIBRADO, CURA</v>
          </cell>
          <cell r="C548" t="str">
            <v>M3</v>
          </cell>
          <cell r="D548">
            <v>2166.65</v>
          </cell>
          <cell r="E548">
            <v>2166.65</v>
          </cell>
          <cell r="F548">
            <v>2166.65</v>
          </cell>
          <cell r="G548">
            <v>2166.65</v>
          </cell>
          <cell r="H548">
            <v>2758.56</v>
          </cell>
          <cell r="I548">
            <v>2375.15</v>
          </cell>
          <cell r="J548">
            <v>2175.4299999999998</v>
          </cell>
          <cell r="K548">
            <v>2175.4299999999998</v>
          </cell>
          <cell r="L548">
            <v>2175.4299999999998</v>
          </cell>
        </row>
        <row r="550">
          <cell r="A550">
            <v>1306000036</v>
          </cell>
          <cell r="B550" t="str">
            <v>CONCRETO SIMPLE DE F c=200 Kg/Cm2 FABRICADO EN OBRA CON REVOLVEDORA PARA:  LOSAS DE AZOTEA RETICULAR. TAMAÑO MÁXIMO DEL AGREGADO 19 MM. (3/4"),   BANCO DE PROCEDENCIA APROBADO POR LA SECRETARIA;  INCLUYE: ACARREO DENTRO DE LA OBRA, COLADO, VIBRADO, CURADO</v>
          </cell>
          <cell r="C550" t="str">
            <v>M3</v>
          </cell>
          <cell r="D550">
            <v>2168</v>
          </cell>
          <cell r="E550">
            <v>2168</v>
          </cell>
          <cell r="F550">
            <v>2168</v>
          </cell>
          <cell r="G550">
            <v>2168</v>
          </cell>
          <cell r="H550">
            <v>2801.93</v>
          </cell>
          <cell r="I550">
            <v>2381.81</v>
          </cell>
          <cell r="J550">
            <v>2177.79</v>
          </cell>
          <cell r="K550">
            <v>2177.79</v>
          </cell>
          <cell r="L550">
            <v>2177.79</v>
          </cell>
        </row>
        <row r="552">
          <cell r="A552">
            <v>1306000041</v>
          </cell>
          <cell r="B552" t="str">
            <v>CONCRETO SIMPLE DE F c=250 Kg/Cm2 FABRICADO EN OBRA CON REVOLVEDORA PARA:  LOSAS DE AZOTEA RETICULAR. TAMAÑO MÁXIMO DEL AGREGADO 19 MM. (3/4"),   BANCO DE PROCEDENCIA APROBADO POR LA SECRETARIA;  INCLUYE: ACARREO DENTRO DE LA OBRA, COLADO, VIBRADO, CURADO</v>
          </cell>
          <cell r="C552" t="str">
            <v>M3</v>
          </cell>
          <cell r="D552">
            <v>2281.62</v>
          </cell>
          <cell r="E552">
            <v>2281.62</v>
          </cell>
          <cell r="F552">
            <v>2281.62</v>
          </cell>
          <cell r="G552">
            <v>2281.62</v>
          </cell>
          <cell r="H552">
            <v>2911.83</v>
          </cell>
          <cell r="I552">
            <v>2491.21</v>
          </cell>
          <cell r="J552">
            <v>2291.4899999999998</v>
          </cell>
          <cell r="K552">
            <v>2291.4899999999998</v>
          </cell>
          <cell r="L552">
            <v>2291.4899999999998</v>
          </cell>
        </row>
        <row r="554">
          <cell r="A554">
            <v>1308000011</v>
          </cell>
          <cell r="B554" t="str">
            <v>CONCRETO F c=150KG/CM2 EN CADENAS Y CASTILLOS CEMENTO NORMAL TAMAÑO MÁXIMO DE AGREGADO 19 MM. (3/4"),  ELABORADO  EN OBRA CON MAQUINA REVOLVEDORA; INCLUYE:  COLOCADO, VIBRADO, CURADO, HERRAMIENTA MENOR, MANO DE OBRA Y TODO LO NECESARIO PARA SU CORRECTA EJ</v>
          </cell>
          <cell r="C554" t="str">
            <v>M3</v>
          </cell>
          <cell r="D554">
            <v>2034.26</v>
          </cell>
          <cell r="E554">
            <v>2034.26</v>
          </cell>
          <cell r="F554">
            <v>2034.26</v>
          </cell>
          <cell r="G554">
            <v>2034.26</v>
          </cell>
          <cell r="H554">
            <v>2674.39</v>
          </cell>
          <cell r="I554">
            <v>2253.23</v>
          </cell>
          <cell r="J554">
            <v>2043.83</v>
          </cell>
          <cell r="K554">
            <v>2043.83</v>
          </cell>
          <cell r="L554">
            <v>2043.83</v>
          </cell>
        </row>
        <row r="556">
          <cell r="A556">
            <v>1308000031</v>
          </cell>
          <cell r="B556" t="str">
            <v xml:space="preserve">CONCRETO F c= 200 KG/CM2 EN CADENAS Y CASTILLOS, CEMENTO NORMAL TAMAÑO MÁXIMO DE AGREGADO 19 MM. (3/4"),  ELABORADO EN OBRA CON MAQUINA REVOLVEDORA; INCLUYE:  COLOCADO, VIBRADO,  CURADO, HERRAMIENTA MENOR Y MANO DE OBRA. INCLUYE TODO LO NECESARIO PARA SU </v>
          </cell>
          <cell r="C556" t="str">
            <v>M3</v>
          </cell>
          <cell r="D556">
            <v>2138.21</v>
          </cell>
          <cell r="E556">
            <v>2138.21</v>
          </cell>
          <cell r="F556">
            <v>2138.21</v>
          </cell>
          <cell r="G556">
            <v>2138.21</v>
          </cell>
          <cell r="H556">
            <v>2771.63</v>
          </cell>
          <cell r="I556">
            <v>2351.81</v>
          </cell>
          <cell r="J556">
            <v>2147.7800000000002</v>
          </cell>
          <cell r="K556">
            <v>2147.7800000000002</v>
          </cell>
          <cell r="L556">
            <v>2147.7800000000002</v>
          </cell>
        </row>
        <row r="558">
          <cell r="A558">
            <v>1315000011</v>
          </cell>
          <cell r="B558" t="str">
            <v>ELEVACIÓN DE CONCRETO Y MATERIALES DIVERSOS DEL SEGUNDO AL SEXTO NIVEL USANDO MALACATE. INCLUYE TODO LO NECESARIO PARA SU CORRECTA EJECUCION.</v>
          </cell>
          <cell r="C558" t="str">
            <v>M3</v>
          </cell>
          <cell r="D558">
            <v>46.48</v>
          </cell>
          <cell r="E558">
            <v>46.48</v>
          </cell>
          <cell r="F558">
            <v>46.48</v>
          </cell>
          <cell r="G558">
            <v>46.48</v>
          </cell>
          <cell r="H558">
            <v>60.08</v>
          </cell>
          <cell r="I558">
            <v>46.91</v>
          </cell>
          <cell r="J558">
            <v>46.91</v>
          </cell>
          <cell r="K558">
            <v>46.91</v>
          </cell>
          <cell r="L558">
            <v>46.91</v>
          </cell>
        </row>
        <row r="560">
          <cell r="A560">
            <v>1306000071</v>
          </cell>
          <cell r="B560" t="str">
            <v>SUMINISTRO Y COLOCACION DE CASETON DE POLIESTIRENO, CUALQUIER DIMENSION; INCLUYE: ACARREO DENTRO DE LA OBRA, MATERIALES, MANO DE OBRA, HERRAMIENTA Y TODO LO NECESARIO PARA SU CORRECTA EJECUCION.</v>
          </cell>
          <cell r="C560" t="str">
            <v>M3</v>
          </cell>
          <cell r="D560">
            <v>1038.54</v>
          </cell>
          <cell r="E560">
            <v>1038.54</v>
          </cell>
          <cell r="F560">
            <v>1038.54</v>
          </cell>
          <cell r="G560">
            <v>1038.54</v>
          </cell>
          <cell r="H560">
            <v>1089.71</v>
          </cell>
          <cell r="I560">
            <v>1039.42</v>
          </cell>
          <cell r="J560">
            <v>1039.42</v>
          </cell>
          <cell r="K560">
            <v>1039.42</v>
          </cell>
          <cell r="L560">
            <v>1039.42</v>
          </cell>
        </row>
        <row r="562">
          <cell r="A562">
            <v>1306000042</v>
          </cell>
          <cell r="B562" t="str">
            <v>CONCRETO SIMPLE DE F c=250 Kg/Cm2 FABRICADO EN OBRA CON REVOLVEDORA PARA:  LOSAS DE ENTREPISO RETICULAR. TAMAÑO MÁXIMO DEL AGREGADO 19 MM. (3/4"),   BANCO DE PROCEDENCIA APROBADO POR LA SECRETARIA;  INCLUYE: ACARREO DENTRO DE LA OBRA, COLADO, VIBRADO, CUR</v>
          </cell>
          <cell r="C562" t="str">
            <v>M3</v>
          </cell>
          <cell r="D562">
            <v>2180.4899999999998</v>
          </cell>
          <cell r="E562">
            <v>2180.4899999999998</v>
          </cell>
          <cell r="F562">
            <v>2180.4899999999998</v>
          </cell>
          <cell r="G562">
            <v>2180.4899999999998</v>
          </cell>
          <cell r="H562">
            <v>2774.06</v>
          </cell>
          <cell r="I562">
            <v>2389.0700000000002</v>
          </cell>
          <cell r="J562">
            <v>2189.36</v>
          </cell>
          <cell r="K562">
            <v>2189.36</v>
          </cell>
          <cell r="L562">
            <v>2189.36</v>
          </cell>
        </row>
        <row r="564">
          <cell r="A564">
            <v>1305000032</v>
          </cell>
          <cell r="B564" t="str">
            <v>CONCRETO SIMPLE DE F c=200 Kg/Cm2 FABRICADO EN OBRA CON REVOLVEDORA PARA: MUROS. TAMAÑO MÁXIMO DEL AGREGADO 19 MM. (3/4"),   BANCO DE PROCEDENCIA APROBADO POR LA SECRETARIA;  INCLUYE: ACARREO DENTRO DE LA OBRA, COLADO, VIBRADO, CURADO, MUESTREO, DESPERDIC</v>
          </cell>
          <cell r="C564" t="str">
            <v>M3</v>
          </cell>
          <cell r="D564">
            <v>2191.54</v>
          </cell>
          <cell r="E564">
            <v>2191.54</v>
          </cell>
          <cell r="F564">
            <v>2191.54</v>
          </cell>
          <cell r="G564">
            <v>2191.54</v>
          </cell>
          <cell r="H564">
            <v>2844.98</v>
          </cell>
          <cell r="I564">
            <v>2405.64</v>
          </cell>
          <cell r="J564">
            <v>2201.63</v>
          </cell>
          <cell r="K564">
            <v>2201.63</v>
          </cell>
          <cell r="L564">
            <v>2201.63</v>
          </cell>
        </row>
        <row r="566">
          <cell r="A566">
            <v>1305000033</v>
          </cell>
          <cell r="B566" t="str">
            <v>CONCRETO SIMPLE DE F c=250 Kg/Cm2 FABRICADO EN OBRA CON REVOLVEDORA PARA: MUROS. TAMAÑO MÁXIMO DEL AGREGADO 19 MM. (3/4"),   BANCO DE PROCEDENCIA APROBADO POR LA SECRETARIA;  INCLUYE: ACARREO DENTRO DE LA OBRA, COLADO, VIBRADO, CURADO, MUESTREO, DESPERDIC</v>
          </cell>
          <cell r="C566" t="str">
            <v>M3</v>
          </cell>
          <cell r="D566">
            <v>2291.3200000000002</v>
          </cell>
          <cell r="E566">
            <v>2291.3200000000002</v>
          </cell>
          <cell r="F566">
            <v>2291.3200000000002</v>
          </cell>
          <cell r="G566">
            <v>2291.3200000000002</v>
          </cell>
          <cell r="H566">
            <v>2939.37</v>
          </cell>
          <cell r="I566">
            <v>2501.11</v>
          </cell>
          <cell r="J566">
            <v>2301.4</v>
          </cell>
          <cell r="K566">
            <v>2301.4</v>
          </cell>
          <cell r="L566">
            <v>2301.4</v>
          </cell>
        </row>
        <row r="568">
          <cell r="B568" t="str">
            <v>Total  CONCRETOS FABRICADO EN OBRA</v>
          </cell>
        </row>
        <row r="569">
          <cell r="A569" t="str">
            <v>A1306</v>
          </cell>
          <cell r="B569" t="str">
            <v>MESETAS</v>
          </cell>
        </row>
        <row r="570">
          <cell r="A570">
            <v>1306000051</v>
          </cell>
          <cell r="B570" t="str">
            <v>LOSA DE CONCRETO F c=150 KG/CM2, DE 86 X 200 CMS. DE 8 CMS. DE ESPESOR,  ACABADO APARENTE, PULIDO PARA RECIBIR VERTEDEROS ARMADO CON VARILLA No. 3 INCLUYE TODO LO NECESARIO PARA SU CORRECTA EJECUCION.</v>
          </cell>
          <cell r="C570" t="str">
            <v>PZA</v>
          </cell>
          <cell r="D570">
            <v>996.25</v>
          </cell>
          <cell r="E570">
            <v>996.25</v>
          </cell>
          <cell r="F570">
            <v>996.25</v>
          </cell>
          <cell r="G570">
            <v>996.25</v>
          </cell>
          <cell r="H570">
            <v>1191.33</v>
          </cell>
          <cell r="I570">
            <v>1030.43</v>
          </cell>
          <cell r="J570">
            <v>1000.5</v>
          </cell>
          <cell r="K570">
            <v>1000.5</v>
          </cell>
          <cell r="L570">
            <v>1000.5</v>
          </cell>
        </row>
        <row r="572">
          <cell r="A572">
            <v>1306000061</v>
          </cell>
          <cell r="B572" t="str">
            <v>LOSA PARA MESETA, PARA MOSTRADOR DE CONCRETO F c=150 KG/CM2 , DE 10 CMS. DE ESPESOR,  ARMADO CON VARILLA No. 3, A CADA 20 CMS. AMBOS SENTIDOS,  0.60  METROS DE ANCHO; INCLUYE:  ARMADO, CORTES, DESPERDICIOS, HERRAMIENTA MENOR, MANO DE OBRA Y TODO LO NECESA</v>
          </cell>
          <cell r="C572" t="str">
            <v>ML</v>
          </cell>
          <cell r="D572">
            <v>390.93</v>
          </cell>
          <cell r="E572">
            <v>390.93</v>
          </cell>
          <cell r="F572">
            <v>390.93</v>
          </cell>
          <cell r="G572">
            <v>390.93</v>
          </cell>
          <cell r="H572">
            <v>508.59</v>
          </cell>
          <cell r="I572">
            <v>405.75</v>
          </cell>
          <cell r="J572">
            <v>393.18</v>
          </cell>
          <cell r="K572">
            <v>393.18</v>
          </cell>
          <cell r="L572">
            <v>393.18</v>
          </cell>
        </row>
        <row r="574">
          <cell r="B574" t="str">
            <v>Total  MESETAS</v>
          </cell>
        </row>
        <row r="575">
          <cell r="A575" t="str">
            <v>A1307</v>
          </cell>
          <cell r="B575" t="str">
            <v>CONCRETO PREMEZCLADO</v>
          </cell>
        </row>
        <row r="576">
          <cell r="A576">
            <v>1306000081</v>
          </cell>
          <cell r="B576" t="str">
            <v>SUMINISTRO. DE CONCRETO PREMEZCLADO F'C=200 KG/CM2. CON CEMENTO R.N., TAMAÑO MÁXIMO DE AGREGADO SERÁ DE 19 MM. (3/4");  INCLUYE: ACARREO, MUESTREO, REVENIMIENTO 14 CMS. EN CONCRETOS PARA BOMBEO, DESPERDICIO, BOMBEO,  EQUIPO, EN CUALQUIER NIVEL, HERRAMIENT</v>
          </cell>
          <cell r="C576" t="str">
            <v>M3</v>
          </cell>
          <cell r="D576">
            <v>1712.07</v>
          </cell>
          <cell r="E576">
            <v>1712.07</v>
          </cell>
          <cell r="F576">
            <v>1712.07</v>
          </cell>
          <cell r="G576">
            <v>1712.07</v>
          </cell>
          <cell r="H576">
            <v>1712.07</v>
          </cell>
          <cell r="I576">
            <v>1712.07</v>
          </cell>
          <cell r="J576">
            <v>1712.07</v>
          </cell>
          <cell r="K576">
            <v>1712.07</v>
          </cell>
          <cell r="L576">
            <v>1712.07</v>
          </cell>
        </row>
        <row r="578">
          <cell r="A578">
            <v>1306000082</v>
          </cell>
          <cell r="B578" t="str">
            <v>COLOCACIÓN, VIBRADO Y CURADO DE CONCRETOS PREMEZCLADOS EN COLUMNAS EN CUALQUIER NIVEL. INCLUYE TODO LO NECESARIO PARA SU CORRECTA EJECUCION.</v>
          </cell>
          <cell r="C578" t="str">
            <v>M3.</v>
          </cell>
          <cell r="D578">
            <v>141.11000000000001</v>
          </cell>
          <cell r="E578">
            <v>141.11000000000001</v>
          </cell>
          <cell r="F578">
            <v>141.11000000000001</v>
          </cell>
          <cell r="G578">
            <v>141.11000000000001</v>
          </cell>
          <cell r="H578">
            <v>194.94</v>
          </cell>
          <cell r="I578">
            <v>142.47999999999999</v>
          </cell>
          <cell r="J578">
            <v>142.47999999999999</v>
          </cell>
          <cell r="K578">
            <v>142.47999999999999</v>
          </cell>
          <cell r="L578">
            <v>142.47999999999999</v>
          </cell>
        </row>
        <row r="580">
          <cell r="A580">
            <v>1306000091</v>
          </cell>
          <cell r="B580" t="str">
            <v>SUMINISTRO DE CONCRETO PREMEZCLADO F'C=250 KG/CM2. CON CEMENTO R.N. TAMAÑO MÁXIMO DE AGREGADO SERÁ DE 19 MM. (3/4");  INCLUYE: ACARREO, MUESTREO, REVENIMIENTO 14 CMS. EN CONCRETO  PARA BOMBEO DESPERDICIO, BOMBEO Y EQUIPO, EN CUALQUIER NIVEL, HERRAMIENTA M</v>
          </cell>
          <cell r="C580" t="str">
            <v>M3</v>
          </cell>
          <cell r="D580">
            <v>1805.6</v>
          </cell>
          <cell r="E580">
            <v>1805.6</v>
          </cell>
          <cell r="F580">
            <v>1805.6</v>
          </cell>
          <cell r="G580">
            <v>1805.6</v>
          </cell>
          <cell r="H580">
            <v>1805.6</v>
          </cell>
          <cell r="I580">
            <v>1805.6</v>
          </cell>
          <cell r="J580">
            <v>1805.6</v>
          </cell>
          <cell r="K580">
            <v>1805.6</v>
          </cell>
          <cell r="L580">
            <v>1805.6</v>
          </cell>
        </row>
        <row r="582">
          <cell r="A582">
            <v>1306000092</v>
          </cell>
          <cell r="B582" t="str">
            <v xml:space="preserve">SUMINISTRO DE CONCRETO PREMEZCLADO F'C=300 KG/CM2,  CON CEMENTO R.N.  TAMAÑO MÁXIMO DE AGREGADO SERÁ DE 19 MM. (3/4") ; INCLUYE. ACARREO, MUESTREO, REVENIMIENTO 14 CMS. EN CONCRETO PARA BOMBEO, DESPERDICIO, BOMBEO,  EQUIPO EN CUALQUIER NIVEL, HERRAMIENTA </v>
          </cell>
          <cell r="C582" t="str">
            <v>M3.</v>
          </cell>
          <cell r="D582">
            <v>1989.15</v>
          </cell>
          <cell r="E582">
            <v>1989.15</v>
          </cell>
          <cell r="F582">
            <v>1989.15</v>
          </cell>
          <cell r="G582">
            <v>1989.15</v>
          </cell>
          <cell r="H582">
            <v>1989.15</v>
          </cell>
          <cell r="I582">
            <v>1989.15</v>
          </cell>
          <cell r="J582">
            <v>1989.15</v>
          </cell>
          <cell r="K582">
            <v>1989.15</v>
          </cell>
          <cell r="L582">
            <v>1989.15</v>
          </cell>
        </row>
        <row r="584">
          <cell r="A584">
            <v>1306000093</v>
          </cell>
          <cell r="B584" t="str">
            <v>SUMINISTRO DE CONCRETO PREMEZCLADO F'C=350 KG./CM2,  CON CEMENTO RN.  TAMAÑO MÁXIMO DE AGREGADO SERÁ DE 19 MM. (3/4"); INCLUYE. ACARREO MUESTREO REVENIMIENTO 14 CMS. EN CONCRETO PARA BOMBEO, DESPERDICIO, BOMBEO, EQUIPO, EN CUALQUIER NIVEL, HERRAMIENTA MEN</v>
          </cell>
          <cell r="C584" t="str">
            <v>M3.</v>
          </cell>
          <cell r="D584">
            <v>2137.6</v>
          </cell>
          <cell r="E584">
            <v>2137.6</v>
          </cell>
          <cell r="F584">
            <v>2137.6</v>
          </cell>
          <cell r="G584">
            <v>2137.6</v>
          </cell>
          <cell r="H584">
            <v>2137.6</v>
          </cell>
          <cell r="I584">
            <v>2137.6</v>
          </cell>
          <cell r="J584">
            <v>2137.6</v>
          </cell>
          <cell r="K584">
            <v>2137.6</v>
          </cell>
          <cell r="L584">
            <v>2137.6</v>
          </cell>
        </row>
        <row r="586">
          <cell r="A586">
            <v>1306000094</v>
          </cell>
          <cell r="B586" t="str">
            <v>SUMINISTRO DE CONCRETO PREMEZCLADO  F'C=300KG/CM2, CON CEMENTO R.R. A 3 DIAS, TAMAÑO MÁXIMO DE AGREGADO SERÁ DE 19 MM. (3/4"); INCLUYE. ACARREO MUESTREO REVENIMIENTO 14 CMS. EN CONCRETO PARA BOMBEO, DESPERDICIO, BOMBEO, EQUIPO, EN CUALQUIER NIVEL, HERRAMI</v>
          </cell>
          <cell r="C586" t="str">
            <v>M3.</v>
          </cell>
          <cell r="D586">
            <v>2458.9499999999998</v>
          </cell>
          <cell r="E586">
            <v>2458.9499999999998</v>
          </cell>
          <cell r="F586">
            <v>2458.9499999999998</v>
          </cell>
          <cell r="G586">
            <v>2458.9499999999998</v>
          </cell>
          <cell r="H586">
            <v>2458.9499999999998</v>
          </cell>
          <cell r="I586">
            <v>2458.9499999999998</v>
          </cell>
          <cell r="J586">
            <v>2458.9499999999998</v>
          </cell>
          <cell r="K586">
            <v>2458.9499999999998</v>
          </cell>
          <cell r="L586">
            <v>2458.9499999999998</v>
          </cell>
        </row>
        <row r="588">
          <cell r="A588">
            <v>1306000095</v>
          </cell>
          <cell r="B588" t="str">
            <v>SUMINISTRO DE CONCRETO PREMEZCLADO F'C=350 KG/CM2, CON CEMENTO R.R., A 3 DIAS, TAMAÑO MÁXIMO DE AGREGADO SERÁ DE 19 MM. (3/4");  INCLUYE. ACARREO, MUESTREO, REVENIMIENTO 14 CMS. EN CONCRETO PARA BOMBEO, DESPERDICIO, BOMBEO,  EQUIPO EN CUALQUIER NIVEL, HER</v>
          </cell>
          <cell r="C588" t="str">
            <v>M3.</v>
          </cell>
          <cell r="D588">
            <v>2607.4</v>
          </cell>
          <cell r="E588">
            <v>2607.4</v>
          </cell>
          <cell r="F588">
            <v>2607.4</v>
          </cell>
          <cell r="G588">
            <v>2607.4</v>
          </cell>
          <cell r="H588">
            <v>2607.4</v>
          </cell>
          <cell r="I588">
            <v>2607.4</v>
          </cell>
          <cell r="J588">
            <v>2607.4</v>
          </cell>
          <cell r="K588">
            <v>2607.4</v>
          </cell>
          <cell r="L588">
            <v>2607.4</v>
          </cell>
        </row>
        <row r="590">
          <cell r="A590">
            <v>1306000101</v>
          </cell>
          <cell r="B590" t="str">
            <v>COLOCACIÓN, VIBRADO Y CURADO DE CONCRETOS PREMEZCLADOS EN LOSAS Y TRABES DE ENTREPISO Y AZOTEA EN CUALQUIER NIVEL. INCLUYE TODO LO NECESARIO PARA SU CORRECTA EJECUCION.</v>
          </cell>
          <cell r="C590" t="str">
            <v>M3.</v>
          </cell>
          <cell r="D590">
            <v>129.41999999999999</v>
          </cell>
          <cell r="E590">
            <v>129.41999999999999</v>
          </cell>
          <cell r="F590">
            <v>129.41999999999999</v>
          </cell>
          <cell r="G590">
            <v>129.41999999999999</v>
          </cell>
          <cell r="H590">
            <v>178.42</v>
          </cell>
          <cell r="I590">
            <v>130.71</v>
          </cell>
          <cell r="J590">
            <v>130.71</v>
          </cell>
          <cell r="K590">
            <v>130.71</v>
          </cell>
          <cell r="L590">
            <v>130.71</v>
          </cell>
        </row>
        <row r="592">
          <cell r="A592">
            <v>1306000131</v>
          </cell>
          <cell r="B592" t="str">
            <v>COLOCACIÓN, VIBRADO Y CURADO DE CONCRETOS PREMEZCLADOS EN MUROS, PRETILES Y FALDONES DE SUPERESTRUCTURAS EN CUALQUIER NIVEL. INCLUYE TODO LO NECESARIO PARA SU CORRECTA EJECUCION.</v>
          </cell>
          <cell r="C592" t="str">
            <v>M3.</v>
          </cell>
          <cell r="D592">
            <v>127.18</v>
          </cell>
          <cell r="E592">
            <v>127.18</v>
          </cell>
          <cell r="F592">
            <v>127.18</v>
          </cell>
          <cell r="G592">
            <v>127.18</v>
          </cell>
          <cell r="H592">
            <v>177.7</v>
          </cell>
          <cell r="I592">
            <v>128.47</v>
          </cell>
          <cell r="J592">
            <v>128.47</v>
          </cell>
          <cell r="K592">
            <v>128.47</v>
          </cell>
          <cell r="L592">
            <v>128.47</v>
          </cell>
        </row>
        <row r="594">
          <cell r="A594">
            <v>1306000151</v>
          </cell>
          <cell r="B594" t="str">
            <v>COLOCACIÓN, VIBRADO Y CURADO DE CONCRETOS PREMEZCLADOS EN LOSA DE ENTREPISO Y AZOTEA RETICULARES INCLUYE TODO LO NECESARIO PARA SU CORRECTA EJECUCION.</v>
          </cell>
          <cell r="C594" t="str">
            <v>M3.</v>
          </cell>
          <cell r="D594">
            <v>131.09</v>
          </cell>
          <cell r="E594">
            <v>131.09</v>
          </cell>
          <cell r="F594">
            <v>131.09</v>
          </cell>
          <cell r="G594">
            <v>131.09</v>
          </cell>
          <cell r="H594">
            <v>181.05</v>
          </cell>
          <cell r="I594">
            <v>132.44999999999999</v>
          </cell>
          <cell r="J594">
            <v>132.44999999999999</v>
          </cell>
          <cell r="K594">
            <v>132.44999999999999</v>
          </cell>
          <cell r="L594">
            <v>132.44999999999999</v>
          </cell>
        </row>
        <row r="596">
          <cell r="A596">
            <v>1306000321</v>
          </cell>
          <cell r="B596" t="str">
            <v>SUMINISTRO DE CONCRETO PREMEZCLADO F'C=200 KG/CM2, CON CEMENTO R.R. A 3 DIAS, TAMAÑO MÁXIMO DE AGREGADO SERÁ DE 19 MM. (3/4");  INCLUYE:  ACARREO, MUESTREO, REVENIMIENTO DE 14 CMS. EN CONCRETO PARA BOMBEO, MERMAS, BOMBEO,  EQUIPO EN CUALQUIER NIVEL, HERRA</v>
          </cell>
          <cell r="C596" t="str">
            <v>M3</v>
          </cell>
          <cell r="D596">
            <v>2181.86</v>
          </cell>
          <cell r="E596">
            <v>2181.86</v>
          </cell>
          <cell r="F596">
            <v>2181.86</v>
          </cell>
          <cell r="G596">
            <v>2181.86</v>
          </cell>
          <cell r="H596">
            <v>2181.86</v>
          </cell>
          <cell r="I596">
            <v>2181.86</v>
          </cell>
          <cell r="J596">
            <v>2181.86</v>
          </cell>
          <cell r="K596">
            <v>2181.86</v>
          </cell>
          <cell r="L596">
            <v>2181.86</v>
          </cell>
        </row>
        <row r="598">
          <cell r="A598">
            <v>1306000331</v>
          </cell>
          <cell r="B598" t="str">
            <v>SUMINISTRO DE CONCRETO PREMEZCLADO F'C=250 KG/CM2, CON CEMENTO R.R., A 3 DIAS, TAMAÑO MÁXIMO DE AGREGADO SERÁ DE 19 MM.(3/4"); INCLUYE: ACARREO, MUESTREO, REVENIMIENTO  DE 14 CMS. EN CONCRETO PARA BOMBEO, MERMAS, BOMBEO, EQUIPO EN CUALQUIER NIVEL, HERRAMI</v>
          </cell>
          <cell r="C598" t="str">
            <v>M3</v>
          </cell>
          <cell r="D598">
            <v>2275.4</v>
          </cell>
          <cell r="E598">
            <v>2275.4</v>
          </cell>
          <cell r="F598">
            <v>2275.4</v>
          </cell>
          <cell r="G598">
            <v>2275.4</v>
          </cell>
          <cell r="H598">
            <v>2275.4</v>
          </cell>
          <cell r="I598">
            <v>2275.4</v>
          </cell>
          <cell r="J598">
            <v>2275.4</v>
          </cell>
          <cell r="K598">
            <v>2275.4</v>
          </cell>
          <cell r="L598">
            <v>2275.4</v>
          </cell>
        </row>
        <row r="600">
          <cell r="B600" t="str">
            <v>Total  CONCRETO PREMEZCLADO</v>
          </cell>
        </row>
        <row r="601">
          <cell r="A601" t="str">
            <v>A1312</v>
          </cell>
          <cell r="B601" t="str">
            <v>IMPERMEABILIZANTES, JUNTAS, CALAFATEO</v>
          </cell>
        </row>
        <row r="602">
          <cell r="A602">
            <v>1312000011</v>
          </cell>
          <cell r="B602" t="str">
            <v>IMPERMEABILIZANTE INTEGRAL "FESTERGRAL"   O SIMILAR EN CALIDAD Y COSTO, EN ELEMENTOS DE CONCRETO ARMADO A RAZÓN DE 1.50 KG. POR CADA 50 KG. DE CEMENTO, EN CONCRETO F c=150 KG/CM2; INCLUYE: MATERIALES, HERRAMIENTA MENOR, MANO DE OBRA Y TODO LO NECESARIO PA</v>
          </cell>
          <cell r="C602" t="str">
            <v>M3.</v>
          </cell>
          <cell r="D602">
            <v>193.5</v>
          </cell>
          <cell r="E602">
            <v>193.5</v>
          </cell>
          <cell r="F602">
            <v>193.5</v>
          </cell>
          <cell r="G602">
            <v>193.5</v>
          </cell>
          <cell r="H602">
            <v>205.66</v>
          </cell>
          <cell r="I602">
            <v>193.7</v>
          </cell>
          <cell r="J602">
            <v>193.7</v>
          </cell>
          <cell r="K602">
            <v>193.7</v>
          </cell>
          <cell r="L602">
            <v>193.7</v>
          </cell>
        </row>
        <row r="604">
          <cell r="A604">
            <v>1312000021</v>
          </cell>
          <cell r="B604" t="str">
            <v>IMPERMEABILIZANTE INTEGRAL "FESTERGRAL "  O SIMILAR EN CALIDAD Y COSTO, EN ELEMENTOS DE CONCRETO ARMADO  A RAZÓN DE 1.50 KG. POR CADA 50 KG. DE CEMENTO, EN CONCRETO F c=200 KG/CM; INCLUYE: MATERIALES, HERRAMIENTA MENOR,  MANO DE OBRA Y TODO LO NECESARIO P</v>
          </cell>
          <cell r="C604" t="str">
            <v>M3</v>
          </cell>
          <cell r="D604">
            <v>217.38</v>
          </cell>
          <cell r="E604">
            <v>217.38</v>
          </cell>
          <cell r="F604">
            <v>217.38</v>
          </cell>
          <cell r="G604">
            <v>217.38</v>
          </cell>
          <cell r="H604">
            <v>229.54</v>
          </cell>
          <cell r="I604">
            <v>217.59</v>
          </cell>
          <cell r="J604">
            <v>217.59</v>
          </cell>
          <cell r="K604">
            <v>217.59</v>
          </cell>
          <cell r="L604">
            <v>217.59</v>
          </cell>
        </row>
        <row r="606">
          <cell r="A606">
            <v>1312000031</v>
          </cell>
          <cell r="B606" t="str">
            <v>IMPERMEABILIZANTE INTEGRAL "FESTERGRAL"  O SIMILAR EN CALIDAD Y COSTO, EN ELEMENTOS DE CONCRETO ARMADO A RAZÓN DE 1.50 KG. POR CADA 50 KG. DE CEMENTO EN CONCRETO F c=250 KG/CMS; INCLUYE: MATERIALES, HERRAMIENTA MENOR, MANO DE OBRA Y TODO LO NECESARIO PARA</v>
          </cell>
          <cell r="C606" t="str">
            <v>M3</v>
          </cell>
          <cell r="D606">
            <v>240.23</v>
          </cell>
          <cell r="E606">
            <v>240.23</v>
          </cell>
          <cell r="F606">
            <v>240.23</v>
          </cell>
          <cell r="G606">
            <v>240.23</v>
          </cell>
          <cell r="H606">
            <v>252.39</v>
          </cell>
          <cell r="I606">
            <v>240.43</v>
          </cell>
          <cell r="J606">
            <v>240.43</v>
          </cell>
          <cell r="K606">
            <v>240.43</v>
          </cell>
          <cell r="L606">
            <v>240.43</v>
          </cell>
        </row>
        <row r="608">
          <cell r="B608" t="str">
            <v>Total  IMPERMEABILIZANTES, JUNTAS, CALAFATEO</v>
          </cell>
        </row>
        <row r="609">
          <cell r="A609" t="str">
            <v>A1313</v>
          </cell>
          <cell r="B609" t="str">
            <v>CONCRETO EN CALLES Y GUARNICIONES</v>
          </cell>
        </row>
        <row r="610">
          <cell r="A610">
            <v>1313000011</v>
          </cell>
          <cell r="B610" t="str">
            <v>CONCRETO F c=150KG/CM2 EN GUARNICIONES CON SECCIÓN DE 15 X 20 X 40 CMS. CON CEMENTO NORMAL,  TAMAÑO MÁXIMO DE AGREGADO 3/4 , ELABORADO EN OBRA CON REVOLVEDORA, VIBRADOR;  INCLUYE:  COLADO, VIBRADO, CURADO, CIMBRADO, DESCIMBRADO, HERRAMIENTA MENOR, MANO DE</v>
          </cell>
          <cell r="C610" t="str">
            <v>M</v>
          </cell>
          <cell r="D610">
            <v>231.85</v>
          </cell>
          <cell r="E610">
            <v>231.85</v>
          </cell>
          <cell r="F610">
            <v>231.85</v>
          </cell>
          <cell r="G610">
            <v>231.85</v>
          </cell>
          <cell r="H610">
            <v>297.89</v>
          </cell>
          <cell r="I610">
            <v>248.35</v>
          </cell>
          <cell r="J610">
            <v>233</v>
          </cell>
          <cell r="K610">
            <v>233</v>
          </cell>
          <cell r="L610">
            <v>233</v>
          </cell>
        </row>
        <row r="612">
          <cell r="A612">
            <v>1313000021</v>
          </cell>
          <cell r="B612" t="str">
            <v>CONCRETO F c=200 KG/CM2 DE 15 CMS. DE ESPESOR EN CALLES CON CEMENTO NORMAL,  TAMAÑO MÁXIMO DE AGREGADO 3/4" , ELABORADO EN OBRA CON REVOLVEDORA, VIBRADOR;  INCLUYE: COLOCADO, VIBRADO, CURADO, CIMBRA EN LIMITES, REGLEADO,  NIVELADO, HERRAMIENTA MENOR Y MAN</v>
          </cell>
          <cell r="C612" t="str">
            <v>M2</v>
          </cell>
          <cell r="D612">
            <v>339.15</v>
          </cell>
          <cell r="E612">
            <v>339.15</v>
          </cell>
          <cell r="F612">
            <v>339.15</v>
          </cell>
          <cell r="G612">
            <v>339.15</v>
          </cell>
          <cell r="H612">
            <v>431.98</v>
          </cell>
          <cell r="I612">
            <v>371.16</v>
          </cell>
          <cell r="J612">
            <v>340.55</v>
          </cell>
          <cell r="K612">
            <v>340.55</v>
          </cell>
          <cell r="L612">
            <v>340.55</v>
          </cell>
        </row>
        <row r="614">
          <cell r="A614">
            <v>1313000022</v>
          </cell>
          <cell r="B614" t="str">
            <v>CONCRETO F c=250 KG/CM2 DE 15 CMS. DE ESPESOR EN CALLES CON CEMENTO NORMAL,  TAMAÑO MÁXIMO DE AGREGADO 3/4",  ELABORADO EN OBRA CON REVOLVEDORA, VIBRADOR;  INCLUYE:  COLOCADO, VIBRADO, CURADO, CIMBRA EN LIMITES, REGLEADO, REGLEADO, COMPACTADO, HERRAMIENTA</v>
          </cell>
          <cell r="C614" t="str">
            <v>M2</v>
          </cell>
          <cell r="D614">
            <v>354.11</v>
          </cell>
          <cell r="E614">
            <v>354.11</v>
          </cell>
          <cell r="F614">
            <v>354.11</v>
          </cell>
          <cell r="G614">
            <v>354.11</v>
          </cell>
          <cell r="H614">
            <v>446.15</v>
          </cell>
          <cell r="I614">
            <v>385.47</v>
          </cell>
          <cell r="J614">
            <v>355.53</v>
          </cell>
          <cell r="K614">
            <v>355.53</v>
          </cell>
          <cell r="L614">
            <v>355.53</v>
          </cell>
        </row>
        <row r="616">
          <cell r="A616">
            <v>1313000031</v>
          </cell>
          <cell r="B616" t="str">
            <v>CONCRETO F c=150 KG/CM2 DE 15 CMS. DE ESPESOR EN CALLES CON CEMENTO NORMAL TAMAÑO MÁXIMO DE AGREGADO 3/4",  ELABORADO EN OBRA CON REVOLVEDORA, VIBRADOR;  INCLUYE:  COLOCADO, VIBRADO, CURADO, CIMBRA EN LIMITES, REGLEADO NIVELADO, COMPACTADO, HERRAMIENTA ME</v>
          </cell>
          <cell r="C616" t="str">
            <v>M2</v>
          </cell>
          <cell r="D616">
            <v>324.08</v>
          </cell>
          <cell r="E616">
            <v>324.08</v>
          </cell>
          <cell r="F616">
            <v>324.08</v>
          </cell>
          <cell r="G616">
            <v>324.08</v>
          </cell>
          <cell r="H616">
            <v>418.05</v>
          </cell>
          <cell r="I616">
            <v>357</v>
          </cell>
          <cell r="J616">
            <v>325.5</v>
          </cell>
          <cell r="K616">
            <v>325.5</v>
          </cell>
          <cell r="L616">
            <v>325.5</v>
          </cell>
        </row>
        <row r="618">
          <cell r="A618">
            <v>1313000041</v>
          </cell>
          <cell r="B618" t="str">
            <v>CONCRETO F c=150KG/CM2 EN GUARNICIONES CON SECCIÓN DE 15 X 20 X 45 CMS. CON CEMENTO NORMAL,  TAMAÑO MÁXIMO DE AGREGADO 3/4", ELABORADO EN OBRA CON REVOLVEDORA, VIBRADOR;  INCLUYE: COLOCADO, CURADO, CIMBRADO,  DESCIMBRADO, HERRAMIENTA MENOR, MANO DE OBRA Y</v>
          </cell>
          <cell r="C618" t="str">
            <v>M</v>
          </cell>
          <cell r="D618">
            <v>257.72000000000003</v>
          </cell>
          <cell r="E618">
            <v>257.72000000000003</v>
          </cell>
          <cell r="F618">
            <v>257.72000000000003</v>
          </cell>
          <cell r="G618">
            <v>257.72000000000003</v>
          </cell>
          <cell r="H618">
            <v>332.46</v>
          </cell>
          <cell r="I618">
            <v>275.49</v>
          </cell>
          <cell r="J618">
            <v>259.02</v>
          </cell>
          <cell r="K618">
            <v>259.02</v>
          </cell>
          <cell r="L618">
            <v>259.02</v>
          </cell>
        </row>
        <row r="620">
          <cell r="A620">
            <v>1317000011</v>
          </cell>
          <cell r="B620" t="str">
            <v>SUMINISTRO Y COLOCACIÓN DE JUNTA  CONSTRUCTIVA  A BASE DE CELOTEX IMPREGNADO, PARA JUNTAS FRÍAS EN CONSTRUCCIÓN DE EDIFICIOS, INCLUYE: CORTES, AJUSTES, COLOCACIÓN, DESPERDICIOS,  JUNTA DE ANCHO VARIABLE DE 13 MM. DE ESPESOR Y TODO LO NECESARIO PARA SU COR</v>
          </cell>
          <cell r="C620" t="str">
            <v>M2</v>
          </cell>
          <cell r="D620">
            <v>516.08000000000004</v>
          </cell>
          <cell r="E620">
            <v>516.08000000000004</v>
          </cell>
          <cell r="F620">
            <v>516.08000000000004</v>
          </cell>
          <cell r="G620">
            <v>516.08000000000004</v>
          </cell>
          <cell r="H620">
            <v>588.33000000000004</v>
          </cell>
          <cell r="I620">
            <v>517.64</v>
          </cell>
          <cell r="J620">
            <v>517.64</v>
          </cell>
          <cell r="K620">
            <v>517.64</v>
          </cell>
          <cell r="L620">
            <v>517.64</v>
          </cell>
        </row>
        <row r="622">
          <cell r="A622">
            <v>1317000021</v>
          </cell>
          <cell r="B622" t="str">
            <v>SUMINISTRO Y COLOCACIÓN DE BANDA DE 100 MM. (4"), DE ANCHO, DE CLORURO DE POLIVINILO (P.V.C.), PARA JUNTAS FRÍAS DE CONSTRUCCIÓN EN CISTERNAS Y TANQUES;  INCLUYE: AJUSTES,  COLOCACIÓN, TENSADO, DESPERDICIOS, HERRAMIENTA MENOR, MANO DE OBRA Y TODO LO NECES</v>
          </cell>
          <cell r="C622" t="str">
            <v>M</v>
          </cell>
          <cell r="D622">
            <v>115.31</v>
          </cell>
          <cell r="E622">
            <v>115.31</v>
          </cell>
          <cell r="F622">
            <v>115.31</v>
          </cell>
          <cell r="G622">
            <v>115.31</v>
          </cell>
          <cell r="H622">
            <v>127.34</v>
          </cell>
          <cell r="I622">
            <v>115.57</v>
          </cell>
          <cell r="J622">
            <v>115.57</v>
          </cell>
          <cell r="K622">
            <v>115.57</v>
          </cell>
          <cell r="L622">
            <v>115.57</v>
          </cell>
        </row>
        <row r="624">
          <cell r="A624">
            <v>1317000031</v>
          </cell>
          <cell r="B624" t="str">
            <v>SUMINISTRO Y COLOCACIÓN DE BANDA DE 150 MM. (6"), DE ANCHO, DE CLORURO DE POLIVINILO (P.V.C.), PARA JUNTAS FRÍAS DE CONSTRUCCIÓN EN CISTERNAS Y TANQUES;  INCLUYE: AJUSTES,  COLOCACIÓN, TENSADO, DESPERDICIOS, HERRAMIENTA MENOR, MANO DE OBRA Y TODO LO NECES</v>
          </cell>
          <cell r="C624" t="str">
            <v>M</v>
          </cell>
          <cell r="D624">
            <v>126.56</v>
          </cell>
          <cell r="E624">
            <v>126.56</v>
          </cell>
          <cell r="F624">
            <v>126.56</v>
          </cell>
          <cell r="G624">
            <v>126.56</v>
          </cell>
          <cell r="H624">
            <v>138.62</v>
          </cell>
          <cell r="I624">
            <v>126.84</v>
          </cell>
          <cell r="J624">
            <v>126.84</v>
          </cell>
          <cell r="K624">
            <v>126.84</v>
          </cell>
          <cell r="L624">
            <v>126.84</v>
          </cell>
        </row>
        <row r="626">
          <cell r="A626">
            <v>1317000041</v>
          </cell>
          <cell r="B626" t="str">
            <v>SUMINISTRO Y COLOCACIÓN DE BANDA DE CLORURO DE 220 MM. (9") DE ANCHO, DE POLIVINILO (P.V.C.),  PARA JUNTAS FRÍAS DE CONSTRUCCIÓN EN CISTERNAS Y TANQUES; INCLUYE:  AJUSTES, COLOCACIÓN, TENSADO,  DESPERDICIO, HERRAMIENTA MENOR, MANO DE OBRA Y TODO LO NECESA</v>
          </cell>
          <cell r="C626" t="str">
            <v>M</v>
          </cell>
          <cell r="D626">
            <v>179.01</v>
          </cell>
          <cell r="E626">
            <v>179.01</v>
          </cell>
          <cell r="F626">
            <v>179.01</v>
          </cell>
          <cell r="G626">
            <v>179.01</v>
          </cell>
          <cell r="H626">
            <v>191.07</v>
          </cell>
          <cell r="I626">
            <v>179.29</v>
          </cell>
          <cell r="J626">
            <v>179.29</v>
          </cell>
          <cell r="K626">
            <v>179.29</v>
          </cell>
          <cell r="L626">
            <v>179.29</v>
          </cell>
        </row>
        <row r="628">
          <cell r="A628">
            <v>1317000051</v>
          </cell>
          <cell r="B628" t="str">
            <v>SUMINISTRO Y COLOCACIÓN DE JUNTA CONSTRUCTIVA  DE13 MM. ESPESOR, DE EXPANSIÓN, A BASE DE CELOTEX, EN TIRAS DE 10 X 91 CMS. INCLUYE: CORTES, AJUSTES,  COLOCACIÓN, DESPERDICIO, HERRAMIENTA MENOR, MANO DE OBRA Y TODO LO NECESARIO PARA SU CORRECTA EJECUCION.</v>
          </cell>
          <cell r="C628" t="str">
            <v>M</v>
          </cell>
          <cell r="D628">
            <v>53.41</v>
          </cell>
          <cell r="E628">
            <v>53.41</v>
          </cell>
          <cell r="F628">
            <v>53.41</v>
          </cell>
          <cell r="G628">
            <v>53.41</v>
          </cell>
          <cell r="H628">
            <v>65.47</v>
          </cell>
          <cell r="I628">
            <v>53.69</v>
          </cell>
          <cell r="J628">
            <v>53.69</v>
          </cell>
          <cell r="K628">
            <v>53.69</v>
          </cell>
          <cell r="L628">
            <v>53.69</v>
          </cell>
        </row>
        <row r="630">
          <cell r="A630">
            <v>1317000052</v>
          </cell>
          <cell r="B630" t="str">
            <v>SEPARACIÓN DE JUNTA CONSTRUCTIVA INCLUYE: VOLTEADOR EN AMBOS PARAMENTOS EXTERIORES Y TODO LO NECESARIO PARA SU CORRECTA EJECUCION.</v>
          </cell>
          <cell r="C630" t="str">
            <v>M</v>
          </cell>
          <cell r="D630">
            <v>47.56</v>
          </cell>
          <cell r="E630">
            <v>47.56</v>
          </cell>
          <cell r="F630">
            <v>47.56</v>
          </cell>
          <cell r="G630">
            <v>47.56</v>
          </cell>
          <cell r="H630">
            <v>71.63</v>
          </cell>
          <cell r="I630">
            <v>48.08</v>
          </cell>
          <cell r="J630">
            <v>48.08</v>
          </cell>
          <cell r="K630">
            <v>48.08</v>
          </cell>
          <cell r="L630">
            <v>48.08</v>
          </cell>
        </row>
        <row r="632">
          <cell r="A632">
            <v>1317000061</v>
          </cell>
          <cell r="B632" t="str">
            <v>SEPARACIÓN DE JUNTA CONSTRUCTIVA CON PLACA DE POLIESTIRENO DE 2CM DE ESPESOR; INCLUYE: NIVELACION, FIJACION, MATERIALES, MANO DE OBRA, HERRAMIENTA Y TODO LO NECESARIO PARA SU CORRECTA EJECUCION.</v>
          </cell>
          <cell r="C632" t="str">
            <v>M2</v>
          </cell>
          <cell r="D632">
            <v>101.34</v>
          </cell>
          <cell r="E632">
            <v>101.34</v>
          </cell>
          <cell r="F632">
            <v>101.34</v>
          </cell>
          <cell r="G632">
            <v>101.34</v>
          </cell>
          <cell r="H632">
            <v>137.47</v>
          </cell>
          <cell r="I632">
            <v>102.13</v>
          </cell>
          <cell r="J632">
            <v>102.13</v>
          </cell>
          <cell r="K632">
            <v>102.13</v>
          </cell>
          <cell r="L632">
            <v>102.13</v>
          </cell>
        </row>
        <row r="634">
          <cell r="A634">
            <v>1313000025</v>
          </cell>
          <cell r="B634" t="str">
            <v>SUMINISTRO Y COLOCACION DE CALAFATEO EN CALLES CON UN ESPESOR MAX. DE 2.5 CMS Y 15 CMS,  DE ALTO CON EMULSION ASFALTICA;  INCLUYE: MATERIALES, HERRAMIENTA MENOR,  MANO DE OBRA Y TODO LO NECESARIO PARA SU CORRECTA EJECUCION.</v>
          </cell>
          <cell r="C634" t="str">
            <v>M</v>
          </cell>
          <cell r="D634">
            <v>20.78</v>
          </cell>
          <cell r="E634">
            <v>20.78</v>
          </cell>
          <cell r="F634">
            <v>20.78</v>
          </cell>
          <cell r="G634">
            <v>20.78</v>
          </cell>
          <cell r="H634">
            <v>28.74</v>
          </cell>
          <cell r="I634">
            <v>21.59</v>
          </cell>
          <cell r="J634">
            <v>20.94</v>
          </cell>
          <cell r="K634">
            <v>20.94</v>
          </cell>
          <cell r="L634">
            <v>20.94</v>
          </cell>
        </row>
        <row r="636">
          <cell r="B636" t="str">
            <v>Total  CONCRETO EN CALLES Y GUARNICIONES</v>
          </cell>
        </row>
        <row r="637">
          <cell r="A637" t="str">
            <v>A1316</v>
          </cell>
          <cell r="B637" t="str">
            <v>ESTRUCTURA METALICA</v>
          </cell>
        </row>
        <row r="638">
          <cell r="A638">
            <v>1316000031</v>
          </cell>
          <cell r="B638" t="str">
            <v>SUMINISTRO, FABRICACIÓN, TRANSPORTE Y MONTAJE DE ESTRUCTURA LIGERA TIPO 1 Y 2 AGUAS, FORMADA POR PERFILES ESTRUCTURALES NO MAYORES DE 3" Y TODO LO NECESARIO PARA SU CORRECTA EJECUCION.</v>
          </cell>
          <cell r="C638" t="str">
            <v>KG</v>
          </cell>
          <cell r="D638">
            <v>29.68</v>
          </cell>
          <cell r="E638">
            <v>29.68</v>
          </cell>
          <cell r="F638">
            <v>29.68</v>
          </cell>
          <cell r="G638">
            <v>29.68</v>
          </cell>
          <cell r="H638">
            <v>33.78</v>
          </cell>
          <cell r="I638">
            <v>29.8</v>
          </cell>
          <cell r="J638">
            <v>29.8</v>
          </cell>
          <cell r="K638">
            <v>29.8</v>
          </cell>
          <cell r="L638">
            <v>29.8</v>
          </cell>
        </row>
        <row r="640">
          <cell r="B640" t="str">
            <v>Total  ESTRUCTURA METALICA</v>
          </cell>
        </row>
        <row r="641">
          <cell r="B641" t="str">
            <v>Total  ESTRUCTURA</v>
          </cell>
        </row>
        <row r="642">
          <cell r="A642" t="str">
            <v>A14</v>
          </cell>
          <cell r="B642" t="str">
            <v>ESTRUCTURA METALICA</v>
          </cell>
        </row>
        <row r="643">
          <cell r="A643">
            <v>1401000024</v>
          </cell>
          <cell r="B643" t="str">
            <v>SUMINISTRO, HABILITADO Y MONTAJE DE ESTRUCTURA  MONTEN ; INCLUYE: PINTURA ANTICORROSIVA Y ESMALTE, ACARREOS, SOLDADURA, CORTES, DESPERDICIOS, HERRAMIENTA MENOR, MANO DE OBRA Y TODO LO NECESARIO PARA SU CORRECTA EJECUCION.</v>
          </cell>
          <cell r="C643" t="str">
            <v>KG</v>
          </cell>
          <cell r="D643">
            <v>46.34</v>
          </cell>
          <cell r="E643">
            <v>46.34</v>
          </cell>
          <cell r="F643">
            <v>46.34</v>
          </cell>
          <cell r="G643">
            <v>46.34</v>
          </cell>
          <cell r="H643">
            <v>54.85</v>
          </cell>
          <cell r="I643">
            <v>46.58</v>
          </cell>
          <cell r="J643">
            <v>46.58</v>
          </cell>
          <cell r="K643">
            <v>46.58</v>
          </cell>
          <cell r="L643">
            <v>46.58</v>
          </cell>
        </row>
        <row r="645">
          <cell r="A645">
            <v>1401000041</v>
          </cell>
          <cell r="B645" t="str">
            <v>HERRERÍA TUBULAR DE PERFILES COMERCIALES ROLADOS EN FRIÓ, DE LAMINA NEGRA CAL. No. 18, PARA PUERTAS CHAMBRANAS, VENTANAS, CANCELES, BARANDALES, Y REJAS;   INCLUYE: ACARREOS, FLETES, ANCLAS, HERRAJES, ZOCLOS, MOLDURAS, SOLDADURAS, PINTURA ANTICORROSIVA Y E</v>
          </cell>
          <cell r="C645" t="str">
            <v>KG</v>
          </cell>
          <cell r="D645">
            <v>39.450000000000003</v>
          </cell>
          <cell r="E645">
            <v>39.450000000000003</v>
          </cell>
          <cell r="F645">
            <v>39.450000000000003</v>
          </cell>
          <cell r="G645">
            <v>39.450000000000003</v>
          </cell>
          <cell r="H645">
            <v>46.67</v>
          </cell>
          <cell r="I645">
            <v>39.61</v>
          </cell>
          <cell r="J645">
            <v>39.61</v>
          </cell>
          <cell r="K645">
            <v>39.61</v>
          </cell>
          <cell r="L645">
            <v>39.61</v>
          </cell>
        </row>
        <row r="647">
          <cell r="A647">
            <v>1401000050</v>
          </cell>
          <cell r="B647" t="str">
            <v>SUMINISTRO, HABILITADO Y MONTAJE DE PERFIL MONTEN PARA ESTRUCTURA DE CUBIERTA;  INCLUYE: ANCLAS, SEPARADORES,  TRABES METÁLICAS, CANAL DE CONEXIÓN, LARGUEROS, SOLDADURA, PINTURA ANTICORROSIVA, HERRAMIENTA MENOR, MANO DE OBRA Y TODO LO NECESARIO PARA SU CO</v>
          </cell>
          <cell r="C647" t="str">
            <v>KG.</v>
          </cell>
          <cell r="D647">
            <v>40.450000000000003</v>
          </cell>
          <cell r="E647">
            <v>40.450000000000003</v>
          </cell>
          <cell r="F647">
            <v>40.450000000000003</v>
          </cell>
          <cell r="G647">
            <v>40.450000000000003</v>
          </cell>
          <cell r="H647">
            <v>48.37</v>
          </cell>
          <cell r="I647">
            <v>40.619999999999997</v>
          </cell>
          <cell r="J647">
            <v>40.619999999999997</v>
          </cell>
          <cell r="K647">
            <v>40.619999999999997</v>
          </cell>
          <cell r="L647">
            <v>40.619999999999997</v>
          </cell>
        </row>
        <row r="649">
          <cell r="A649">
            <v>1401000051</v>
          </cell>
          <cell r="B649" t="str">
            <v>SUMINISTRO  Y COLOCACIÓN DE ANCLAS DE VARILLA LISA DE 3/8" X 48 CMS.; INCLUYE:  EXTREMO ROSCADO, TUERCA HEXAGONAL Y DOBLES,  HABILITADO, HERRAMIENTA MENOR, MANO DE OBRA Y TODO LO NECESARIO PARA SU CORRECTA EJECUCION.</v>
          </cell>
          <cell r="C649" t="str">
            <v>PZA</v>
          </cell>
          <cell r="D649">
            <v>64</v>
          </cell>
          <cell r="E649">
            <v>64</v>
          </cell>
          <cell r="F649">
            <v>64</v>
          </cell>
          <cell r="G649">
            <v>64</v>
          </cell>
          <cell r="H649">
            <v>78.45</v>
          </cell>
          <cell r="I649">
            <v>64.319999999999993</v>
          </cell>
          <cell r="J649">
            <v>64.319999999999993</v>
          </cell>
          <cell r="K649">
            <v>64.319999999999993</v>
          </cell>
          <cell r="L649">
            <v>64.319999999999993</v>
          </cell>
        </row>
        <row r="651">
          <cell r="A651">
            <v>1401000053</v>
          </cell>
          <cell r="B651" t="str">
            <v>SUMINISTRO Y COLOCACIÓN DE ANCLA DE VARILLA LISA DE 5/8"X68 CM INCLUYE: EXTREMO ROSCADO, TUERCA HEXAGONAL Y DOBLES,  HABILITADO, HERRAMIENTA MENOR, MANO DE OBRA Y TODO LO NECESARIO PARA SU CORRECTA EJECUCION.</v>
          </cell>
          <cell r="C651" t="str">
            <v>PZA</v>
          </cell>
          <cell r="D651">
            <v>115.51</v>
          </cell>
          <cell r="E651">
            <v>115.51</v>
          </cell>
          <cell r="F651">
            <v>115.51</v>
          </cell>
          <cell r="G651">
            <v>115.51</v>
          </cell>
          <cell r="H651">
            <v>133.59</v>
          </cell>
          <cell r="I651">
            <v>115.91</v>
          </cell>
          <cell r="J651">
            <v>115.91</v>
          </cell>
          <cell r="K651">
            <v>115.91</v>
          </cell>
          <cell r="L651">
            <v>115.91</v>
          </cell>
        </row>
        <row r="653">
          <cell r="A653">
            <v>1401000054</v>
          </cell>
          <cell r="B653" t="str">
            <v>SUMINISTRO Y COLOCACIÓN DE ANCLAS DE VARILLA LISA DE 1/2"X42 CMS. INCLUYE: EXTREMO ROSCADO, TUERCA HEXAGONAL Y DOBLES,  HABILITADO, HERRAMIENTA MENOR, MANO DE OBRA Y TODO LO NECESARIO PARA SU CORRECTA EJECUCION.</v>
          </cell>
          <cell r="C653" t="str">
            <v>PZA</v>
          </cell>
          <cell r="D653">
            <v>96.5</v>
          </cell>
          <cell r="E653">
            <v>96.5</v>
          </cell>
          <cell r="F653">
            <v>96.5</v>
          </cell>
          <cell r="G653">
            <v>96.5</v>
          </cell>
          <cell r="H653">
            <v>114.57</v>
          </cell>
          <cell r="I653">
            <v>96.89</v>
          </cell>
          <cell r="J653">
            <v>96.89</v>
          </cell>
          <cell r="K653">
            <v>96.89</v>
          </cell>
          <cell r="L653">
            <v>96.89</v>
          </cell>
        </row>
        <row r="655">
          <cell r="A655">
            <v>1401000055</v>
          </cell>
          <cell r="B655" t="str">
            <v>SUMINISTRO  Y COLOCACIÓN DE CANALÓN DE LAMINA LISA GALVANIZADA CALIBRE 20,  DE 1.10 METROS DE DESARROLLO,  AMACIZADA CON SOPORTES DE SOLERA DE 1 1/2"X1/8" A CADA 2.50 METROS; INCLUYE: ACARREOS, CORTES, DOBLECES, DESPERDICIOS, HERRAMIENTA MENOR, MANO DE OB</v>
          </cell>
          <cell r="C655" t="str">
            <v>M</v>
          </cell>
          <cell r="D655">
            <v>229.79</v>
          </cell>
          <cell r="E655">
            <v>229.79</v>
          </cell>
          <cell r="F655">
            <v>229.79</v>
          </cell>
          <cell r="G655">
            <v>229.79</v>
          </cell>
          <cell r="H655">
            <v>265.93</v>
          </cell>
          <cell r="I655">
            <v>230.58</v>
          </cell>
          <cell r="J655">
            <v>230.58</v>
          </cell>
          <cell r="K655">
            <v>230.58</v>
          </cell>
          <cell r="L655">
            <v>230.58</v>
          </cell>
        </row>
        <row r="657">
          <cell r="A657">
            <v>1401000056</v>
          </cell>
          <cell r="B657" t="str">
            <v>SUMINISTRO  Y COLOCACIÓN DE TIRANTES DE VARILLA LISA DE 3/8" DE DIÁMETRO Y DE 1.00 METRO DE DESARROLLO CON PUNTAS ROSCADAS;  INCLUYE: TUERCAS, RONDANAS, CORTES, DESPERDICIOS, HERRAMIENTA MENOR, MANO DE OBRA Y TODO LO NECESARIO PARA SU CORRECTA EJECUCION.</v>
          </cell>
          <cell r="C657" t="str">
            <v>PZA</v>
          </cell>
          <cell r="D657">
            <v>92.42</v>
          </cell>
          <cell r="E657">
            <v>92.42</v>
          </cell>
          <cell r="F657">
            <v>92.42</v>
          </cell>
          <cell r="G657">
            <v>92.42</v>
          </cell>
          <cell r="H657">
            <v>106.86</v>
          </cell>
          <cell r="I657">
            <v>92.74</v>
          </cell>
          <cell r="J657">
            <v>92.74</v>
          </cell>
          <cell r="K657">
            <v>92.74</v>
          </cell>
          <cell r="L657">
            <v>92.74</v>
          </cell>
        </row>
        <row r="659">
          <cell r="A659">
            <v>1401000057</v>
          </cell>
          <cell r="B659" t="str">
            <v>SUMINISTRO Y COLOCACIÓN DE TORNILLO DE 3/8" X  2";  INCLUYE: TUERCA HEXAGONAL,  RONDANA, HERRAMIENTA MENOR, MANO DE OBRA Y TODO LO NECESARIO PARA SU CORRECTA EJECUCION.</v>
          </cell>
          <cell r="C659" t="str">
            <v>PZA</v>
          </cell>
          <cell r="D659">
            <v>18.010000000000002</v>
          </cell>
          <cell r="E659">
            <v>18.010000000000002</v>
          </cell>
          <cell r="F659">
            <v>18.010000000000002</v>
          </cell>
          <cell r="G659">
            <v>18.010000000000002</v>
          </cell>
          <cell r="H659">
            <v>21.61</v>
          </cell>
          <cell r="I659">
            <v>18.079999999999998</v>
          </cell>
          <cell r="J659">
            <v>18.079999999999998</v>
          </cell>
          <cell r="K659">
            <v>18.079999999999998</v>
          </cell>
          <cell r="L659">
            <v>18.079999999999998</v>
          </cell>
        </row>
        <row r="661">
          <cell r="A661">
            <v>1401000059</v>
          </cell>
          <cell r="B661" t="str">
            <v>SUMINISTRO Y COLOCACIÓN DE TIRANTES DE VARILLA LISA DE 5/8" DE DIÁMETRO. INCLUYE: DOBLE TUERCA HEXAGONAL, CUERDAS EN LA PUNTA DE 1.00 M. DE LONG. RONDANAS DESPERDICIO HERRAMIENTA  MENOR, MANO DE OBRA Y TODO LO NECESARIO PARA SU CORRECTA EJECUCION.</v>
          </cell>
          <cell r="C661" t="str">
            <v>PZA</v>
          </cell>
          <cell r="D661">
            <v>178.16</v>
          </cell>
          <cell r="E661">
            <v>178.16</v>
          </cell>
          <cell r="F661">
            <v>178.16</v>
          </cell>
          <cell r="G661">
            <v>178.16</v>
          </cell>
          <cell r="H661">
            <v>196.23</v>
          </cell>
          <cell r="I661">
            <v>178.55</v>
          </cell>
          <cell r="J661">
            <v>178.55</v>
          </cell>
          <cell r="K661">
            <v>178.55</v>
          </cell>
          <cell r="L661">
            <v>178.55</v>
          </cell>
        </row>
        <row r="663">
          <cell r="A663">
            <v>1401000081</v>
          </cell>
          <cell r="B663" t="str">
            <v>SUMINISTRO Y COLOCACIÓN DE LAMINA PINTRO R-72 CAL. 26;  INCLUYE: ACARREOS, BIRLOS, HERRAMIENTA  MENOR, MANO DE OBRA Y TODO LO NECESARIO PARA SU CORRECTA EJECUCION.</v>
          </cell>
          <cell r="C663" t="str">
            <v>M2</v>
          </cell>
          <cell r="D663">
            <v>162.97999999999999</v>
          </cell>
          <cell r="E663">
            <v>162.97999999999999</v>
          </cell>
          <cell r="F663">
            <v>162.97999999999999</v>
          </cell>
          <cell r="G663">
            <v>162.97999999999999</v>
          </cell>
          <cell r="H663">
            <v>175.03</v>
          </cell>
          <cell r="I663">
            <v>163.26</v>
          </cell>
          <cell r="J663">
            <v>163.26</v>
          </cell>
          <cell r="K663">
            <v>163.26</v>
          </cell>
          <cell r="L663">
            <v>163.26</v>
          </cell>
        </row>
        <row r="665">
          <cell r="A665">
            <v>1401000091</v>
          </cell>
          <cell r="B665" t="str">
            <v>SUMINISTRO Y COLOCACIÓN DE LAMINA ZINTRO R-72 CAL.26;  INCLUYE: ACARREOS, BIRLOS, HERRAMIENTA  MENOR, MANO DE OBRA Y TODO LO NECESARIO PARA SU CORRECTA EJECUCION.</v>
          </cell>
          <cell r="C665" t="str">
            <v>M2</v>
          </cell>
          <cell r="D665">
            <v>146.38999999999999</v>
          </cell>
          <cell r="E665">
            <v>146.38999999999999</v>
          </cell>
          <cell r="F665">
            <v>146.38999999999999</v>
          </cell>
          <cell r="G665">
            <v>146.38999999999999</v>
          </cell>
          <cell r="H665">
            <v>158.43</v>
          </cell>
          <cell r="I665">
            <v>146.66</v>
          </cell>
          <cell r="J665">
            <v>146.66</v>
          </cell>
          <cell r="K665">
            <v>146.66</v>
          </cell>
          <cell r="L665">
            <v>146.66</v>
          </cell>
        </row>
        <row r="667">
          <cell r="A667">
            <v>1401000261</v>
          </cell>
          <cell r="B667" t="str">
            <v>SUMINISTRO Y COLOCACIÓN DE ARANDELA METÁLICA DE 0.20 X 0.30 METROS DE LAMINA CALIBRE No. 20, CON PERFORACIONES DE 32 MM. Y 25 MM. DE DIÁMETRO;  INCLUYE: ACARREOS, SOLDADURA A TUBERÍA, HERRAMIENTA  MENOR, MANO DE OBRA Y TODO LO NECESARIO PARA SU CORRECTA E</v>
          </cell>
          <cell r="C667" t="str">
            <v>PZA</v>
          </cell>
          <cell r="D667">
            <v>152.76</v>
          </cell>
          <cell r="E667">
            <v>152.76</v>
          </cell>
          <cell r="F667">
            <v>152.76</v>
          </cell>
          <cell r="G667">
            <v>152.76</v>
          </cell>
          <cell r="H667">
            <v>225.02</v>
          </cell>
          <cell r="I667">
            <v>154.33000000000001</v>
          </cell>
          <cell r="J667">
            <v>154.33000000000001</v>
          </cell>
          <cell r="K667">
            <v>154.33000000000001</v>
          </cell>
          <cell r="L667">
            <v>154.33000000000001</v>
          </cell>
        </row>
        <row r="669">
          <cell r="A669">
            <v>1401000281</v>
          </cell>
          <cell r="B669" t="str">
            <v>SUMINISTRO Y COLOCACION DE PLACA DE APOYO DE 3/16" DE ESPESOR DE SECCIÓN 12X12 CM. INCLUYE: ANCLAS EN "U" DE 12 X 1/2" DE DIÁMETRO, ACARREOS, SOLDADURA, HERRAMIENTA, MANO DE OBRA Y TODO LO NECESARIO PARA SU CORRECTA EJECUCION.</v>
          </cell>
          <cell r="C669" t="str">
            <v>PZA</v>
          </cell>
          <cell r="D669">
            <v>203.27</v>
          </cell>
          <cell r="E669">
            <v>203.27</v>
          </cell>
          <cell r="F669">
            <v>203.27</v>
          </cell>
          <cell r="G669">
            <v>203.27</v>
          </cell>
          <cell r="H669">
            <v>293.58999999999997</v>
          </cell>
          <cell r="I669">
            <v>205.25</v>
          </cell>
          <cell r="J669">
            <v>205.25</v>
          </cell>
          <cell r="K669">
            <v>205.25</v>
          </cell>
          <cell r="L669">
            <v>205.25</v>
          </cell>
        </row>
        <row r="671">
          <cell r="A671">
            <v>1401000291</v>
          </cell>
          <cell r="B671" t="str">
            <v>SUMINISTRO Y COLOCACION DE PLACA DE ACERO DE1/2" DE ESPESOR DE 20X15 CMS.; INCLUYE: ANCLA CALIBRE NO. 4 TIPO OMEGA CON DIAMETRO DE 3", TORNILLOS DE 1/2" CON TUERCAS Y 2 ANCLAS DE ANGULO, ACARREOS, SOLDADURA, HERRAMIENTA, MANO DE OBRA Y TODO LO NECESARIO P</v>
          </cell>
          <cell r="C671" t="str">
            <v>PZA</v>
          </cell>
          <cell r="D671">
            <v>353.8</v>
          </cell>
          <cell r="E671">
            <v>353.8</v>
          </cell>
          <cell r="F671">
            <v>353.8</v>
          </cell>
          <cell r="G671">
            <v>353.8</v>
          </cell>
          <cell r="H671">
            <v>393.87</v>
          </cell>
          <cell r="I671">
            <v>356.03</v>
          </cell>
          <cell r="J671">
            <v>356.03</v>
          </cell>
          <cell r="K671">
            <v>356.03</v>
          </cell>
          <cell r="L671">
            <v>356.03</v>
          </cell>
        </row>
        <row r="673">
          <cell r="A673">
            <v>1401000294</v>
          </cell>
          <cell r="B673" t="str">
            <v>SUMINISTRO Y COLOCACIÓN DE ANCLA DE VARILLA LISA DE 1/2" DE DIÁMETRO Y 60 CMS. DE DESARROLLO INCLUYE:TUERCA HEXAGONAL Y RONDANA PLANA, HERRAMIETA MENOR, MANO DE OBRA Y TODO LO NECESARIO PARA SU CORRECTA EJECUCION.</v>
          </cell>
          <cell r="C673" t="str">
            <v>PZA</v>
          </cell>
          <cell r="D673">
            <v>93.96</v>
          </cell>
          <cell r="E673">
            <v>93.96</v>
          </cell>
          <cell r="F673">
            <v>93.96</v>
          </cell>
          <cell r="G673">
            <v>93.96</v>
          </cell>
          <cell r="H673">
            <v>112.04</v>
          </cell>
          <cell r="I673">
            <v>94.36</v>
          </cell>
          <cell r="J673">
            <v>94.36</v>
          </cell>
          <cell r="K673">
            <v>94.36</v>
          </cell>
          <cell r="L673">
            <v>94.36</v>
          </cell>
        </row>
        <row r="675">
          <cell r="A675">
            <v>1401000302</v>
          </cell>
          <cell r="B675" t="str">
            <v>SUMINISTRO Y COLOCACIÓN CABALLETE DE LAMINA PINTRO R-72 CAL. 26;  INCLUYE: PIJAS AUTOTALADRANTES, HERRAMIENTA MENOR, MANO DE OBRA Y TODO LO NECESARIO PARA SU CORRECTA EJECUCION.</v>
          </cell>
          <cell r="C675" t="str">
            <v>M</v>
          </cell>
          <cell r="D675">
            <v>98.21</v>
          </cell>
          <cell r="E675">
            <v>98.21</v>
          </cell>
          <cell r="F675">
            <v>98.21</v>
          </cell>
          <cell r="G675">
            <v>98.21</v>
          </cell>
          <cell r="H675">
            <v>110.25</v>
          </cell>
          <cell r="I675">
            <v>98.48</v>
          </cell>
          <cell r="J675">
            <v>98.48</v>
          </cell>
          <cell r="K675">
            <v>98.48</v>
          </cell>
          <cell r="L675">
            <v>98.48</v>
          </cell>
        </row>
        <row r="677">
          <cell r="A677">
            <v>1401000295</v>
          </cell>
          <cell r="B677" t="str">
            <v>SUMINISTRO Y COLOCACIÓN CABALLETE DE LAMINA ZINTRO R-72 CAL. 26;  INCLUYE: PIJAS AUTOTALADRANTES, HERRAMIENTA MENOR, MANO DE OBRA Y TODO LO NECESARIO PARA SU CORRECTA EJECUCION.</v>
          </cell>
          <cell r="C677" t="str">
            <v>M</v>
          </cell>
          <cell r="D677">
            <v>94.23</v>
          </cell>
          <cell r="E677">
            <v>94.23</v>
          </cell>
          <cell r="F677">
            <v>94.23</v>
          </cell>
          <cell r="G677">
            <v>94.23</v>
          </cell>
          <cell r="H677">
            <v>106.29</v>
          </cell>
          <cell r="I677">
            <v>94.5</v>
          </cell>
          <cell r="J677">
            <v>94.5</v>
          </cell>
          <cell r="K677">
            <v>94.5</v>
          </cell>
          <cell r="L677">
            <v>94.5</v>
          </cell>
        </row>
        <row r="679">
          <cell r="A679">
            <v>1401000296</v>
          </cell>
          <cell r="B679" t="str">
            <v>SUMINISTRO Y COLOCACIÓN DE LAMINA POLIESTER TRANSP. R-72 4.88 M. INCLUYE: PIJAS AUTOTALADRANTES Y TODO LO NECESARIO PARA SU CORRECTA EJECUCION.</v>
          </cell>
          <cell r="C679" t="str">
            <v>M2</v>
          </cell>
          <cell r="D679">
            <v>199.57</v>
          </cell>
          <cell r="E679">
            <v>199.57</v>
          </cell>
          <cell r="F679">
            <v>199.57</v>
          </cell>
          <cell r="G679">
            <v>199.57</v>
          </cell>
          <cell r="H679">
            <v>208.59</v>
          </cell>
          <cell r="I679">
            <v>199.78</v>
          </cell>
          <cell r="J679">
            <v>199.78</v>
          </cell>
          <cell r="K679">
            <v>199.78</v>
          </cell>
          <cell r="L679">
            <v>199.78</v>
          </cell>
        </row>
        <row r="681">
          <cell r="A681">
            <v>1401000297</v>
          </cell>
          <cell r="B681" t="str">
            <v>SUMINISTRO Y COLOCACIÓN DE ANCLA DE VARILLA LISA DE 5/8 DE  DIAMETRO Y 60 CM  DE DESARROLLO, PUNTA ROSCADA;  INCLUYE: TUERCA HEXAGONAL, RONDANA PLANA, HERRAMIENTA MENOR, MANO DE OBRA Y TODO LO NECESARIO PARA SU CORRECTA EJECUCION.</v>
          </cell>
          <cell r="C681" t="str">
            <v>PZA</v>
          </cell>
          <cell r="D681">
            <v>106.86</v>
          </cell>
          <cell r="E681">
            <v>106.86</v>
          </cell>
          <cell r="F681">
            <v>106.86</v>
          </cell>
          <cell r="G681">
            <v>106.86</v>
          </cell>
          <cell r="H681">
            <v>124.95</v>
          </cell>
          <cell r="I681">
            <v>107.27</v>
          </cell>
          <cell r="J681">
            <v>107.27</v>
          </cell>
          <cell r="K681">
            <v>107.27</v>
          </cell>
          <cell r="L681">
            <v>107.27</v>
          </cell>
        </row>
        <row r="683">
          <cell r="A683">
            <v>1401000298</v>
          </cell>
          <cell r="B683" t="str">
            <v>SUMINISTRO Y COLOCACIÓN DE ANCLA DE VARILLA LISA DE 1/2" DIAMETRO Y 30 CM  DE DESARROLLO, PUNTA ROSCADA;  INCLUYE: TUERCA HEXAGONAL, RONDANA PLANA, HERRAMIENTA MENOR, MANO DE OBRA Y TODO LO NECESARIO PARA SU CORRECTA EJECUCION.</v>
          </cell>
          <cell r="C683" t="str">
            <v>PZA</v>
          </cell>
          <cell r="D683">
            <v>88.5</v>
          </cell>
          <cell r="E683">
            <v>88.5</v>
          </cell>
          <cell r="F683">
            <v>88.5</v>
          </cell>
          <cell r="G683">
            <v>88.5</v>
          </cell>
          <cell r="H683">
            <v>106.58</v>
          </cell>
          <cell r="I683">
            <v>88.9</v>
          </cell>
          <cell r="J683">
            <v>88.9</v>
          </cell>
          <cell r="K683">
            <v>88.9</v>
          </cell>
          <cell r="L683">
            <v>88.9</v>
          </cell>
        </row>
        <row r="685">
          <cell r="A685">
            <v>1402000011</v>
          </cell>
          <cell r="B685" t="str">
            <v>SUMINISTRO Y COLOCACIÓN DE CANALÓN DE LAMINA LISA GALVANIZADA CAL. 24 DE 1.10 METROS DE DESARROLLO AMACIZADO CON SOPORTES DE SOLERA DE 1 1/2" X 1/8" A CADA 2.50 METROS; INCLUYE: ACARREOS, HERRAMIENTA MENOR, MANO DE OBRA Y TODO LO NECESARIO PARA SU CORRECT</v>
          </cell>
          <cell r="C685" t="str">
            <v>M</v>
          </cell>
          <cell r="D685">
            <v>236.21</v>
          </cell>
          <cell r="E685">
            <v>236.21</v>
          </cell>
          <cell r="F685">
            <v>236.21</v>
          </cell>
          <cell r="G685">
            <v>236.21</v>
          </cell>
          <cell r="H685">
            <v>287.8</v>
          </cell>
          <cell r="I685">
            <v>237.33</v>
          </cell>
          <cell r="J685">
            <v>237.33</v>
          </cell>
          <cell r="K685">
            <v>237.33</v>
          </cell>
          <cell r="L685">
            <v>237.33</v>
          </cell>
        </row>
        <row r="687">
          <cell r="A687">
            <v>1402000012</v>
          </cell>
          <cell r="B687" t="str">
            <v>REJILLA DE SOLERA DE 1"X1/8" A CADA 3.00 CM Y MARCO DE ÁNGULO DE 1"X1/8" PARA CANALÓN DE CONCRETO DE 25 CMS. DE ANCHO INCLUYE: SOLDADURA, CORTES, DESPERDICIOS, HERRAMIENTA MENOR,  MANO DE OBRA Y TODO LO NECESARIO PARA SU CORRECTA  EJECUCION Y FIJACION.</v>
          </cell>
          <cell r="C687" t="str">
            <v>M</v>
          </cell>
          <cell r="D687">
            <v>919.76</v>
          </cell>
          <cell r="E687">
            <v>919.76</v>
          </cell>
          <cell r="F687">
            <v>919.76</v>
          </cell>
          <cell r="G687">
            <v>919.76</v>
          </cell>
          <cell r="H687">
            <v>1281.03</v>
          </cell>
          <cell r="I687">
            <v>927.64</v>
          </cell>
          <cell r="J687">
            <v>927.64</v>
          </cell>
          <cell r="K687">
            <v>927.64</v>
          </cell>
          <cell r="L687">
            <v>927.64</v>
          </cell>
        </row>
        <row r="689">
          <cell r="A689">
            <v>1402000051</v>
          </cell>
          <cell r="B689" t="str">
            <v>SUMINISTRO Y COLOCACIÓN DE CASQUILLOS DE LÁMINA LISA GALVANIZADA CAL. 24 DE 10 CM. DE DIÁMETRO PARA CONECTAR CANALÓN; INCLUYE: ACARREOS, HERRAMIENTA MENOR, MANO DE OBRA Y TODO LO NECESARIO PARA SU CORRECTA EJECUCION.</v>
          </cell>
          <cell r="C689" t="str">
            <v>PZA</v>
          </cell>
          <cell r="D689">
            <v>74.86</v>
          </cell>
          <cell r="E689">
            <v>74.86</v>
          </cell>
          <cell r="F689">
            <v>74.86</v>
          </cell>
          <cell r="G689">
            <v>74.86</v>
          </cell>
          <cell r="H689">
            <v>98.94</v>
          </cell>
          <cell r="I689">
            <v>75.37</v>
          </cell>
          <cell r="J689">
            <v>75.37</v>
          </cell>
          <cell r="K689">
            <v>75.37</v>
          </cell>
          <cell r="L689">
            <v>75.37</v>
          </cell>
        </row>
        <row r="691">
          <cell r="A691">
            <v>1403000011</v>
          </cell>
          <cell r="B691" t="str">
            <v>SUMINISTRO Y COLOCACIÓN DE ANCLAS DE 3/4" POR 70 CMS. DE LONGITUD; INCLUYE: TUERCA, RONDANA PLANA, ACARREOS, HERRAMIENTA  MENOR Y MANO DE OBRA. INCLUYE TODO LO NECESARIO PARA SU CORRECTA EJECUCION.</v>
          </cell>
          <cell r="C691" t="str">
            <v>PZA</v>
          </cell>
          <cell r="D691">
            <v>151.66</v>
          </cell>
          <cell r="E691">
            <v>151.66</v>
          </cell>
          <cell r="F691">
            <v>151.66</v>
          </cell>
          <cell r="G691">
            <v>151.66</v>
          </cell>
          <cell r="H691">
            <v>175.75</v>
          </cell>
          <cell r="I691">
            <v>152.19999999999999</v>
          </cell>
          <cell r="J691">
            <v>152.19999999999999</v>
          </cell>
          <cell r="K691">
            <v>152.19999999999999</v>
          </cell>
          <cell r="L691">
            <v>152.19999999999999</v>
          </cell>
        </row>
        <row r="693">
          <cell r="A693">
            <v>1404000058</v>
          </cell>
          <cell r="B693" t="str">
            <v>SUMINISTRO HABILITADO Y COLOCACIÓN DE ANCLAS DE VARILLA LISA EN "U" DE 5/8" X80 CMS. DE DESARROLLO;  INCLUYE: EXTREMOS ROSCADOS,  TUERCA HEXAGONAL CON RONDANA,  HERRAMIENTA MENOR, MANO DE OBRA Y TODO LO NECESARIO PARA SU CORRECTA EJECUCION.</v>
          </cell>
          <cell r="C693" t="str">
            <v>PZA</v>
          </cell>
          <cell r="D693">
            <v>173.7</v>
          </cell>
          <cell r="E693">
            <v>173.7</v>
          </cell>
          <cell r="F693">
            <v>173.7</v>
          </cell>
          <cell r="G693">
            <v>173.7</v>
          </cell>
          <cell r="H693">
            <v>193.78</v>
          </cell>
          <cell r="I693">
            <v>174.14</v>
          </cell>
          <cell r="J693">
            <v>174.14</v>
          </cell>
          <cell r="K693">
            <v>174.14</v>
          </cell>
          <cell r="L693">
            <v>174.14</v>
          </cell>
        </row>
        <row r="695">
          <cell r="A695">
            <v>1406000011</v>
          </cell>
          <cell r="B695" t="str">
            <v>DESMONTAR MALLA CICLONICA DE 1.50 METROS DE ALTURA CON BARRA SUPERIOR E INFERIOR, INCLUYE: MATERIALES, HERRAMIENTA MENOR, MANO DE OBRA Y TODO LO NECESARIO PARA SU CORRECTA EJECUCION.</v>
          </cell>
          <cell r="C695" t="str">
            <v>M2</v>
          </cell>
          <cell r="D695">
            <v>34.909999999999997</v>
          </cell>
          <cell r="E695">
            <v>34.909999999999997</v>
          </cell>
          <cell r="F695">
            <v>34.909999999999997</v>
          </cell>
          <cell r="G695">
            <v>34.909999999999997</v>
          </cell>
          <cell r="H695">
            <v>57.65</v>
          </cell>
          <cell r="I695">
            <v>35.31</v>
          </cell>
          <cell r="J695">
            <v>35.31</v>
          </cell>
          <cell r="K695">
            <v>35.31</v>
          </cell>
          <cell r="L695">
            <v>35.31</v>
          </cell>
        </row>
        <row r="697">
          <cell r="A697">
            <v>1407000011</v>
          </cell>
          <cell r="B697" t="str">
            <v>SUMINISTRO Y COLOCACION DE CERCADO DE ALAMBRE DE PUAS CON POSTE DE CONCRETO F C= 150 KG/CM2 DE 12X12X170 CM, A CADA 2.0 MTS DE DISTANCIA, ARMADO CON 3 VARILLAS No. 3 Y ESTRIBOS DE ALAMBRÓN @ 25 CM, CON CINCO HILOS, INCLUYE: MATERIALES, ACARREOS, HERRAMIEN</v>
          </cell>
          <cell r="C697" t="str">
            <v>M</v>
          </cell>
          <cell r="D697">
            <v>154.91999999999999</v>
          </cell>
          <cell r="E697">
            <v>154.91999999999999</v>
          </cell>
          <cell r="F697">
            <v>154.91999999999999</v>
          </cell>
          <cell r="G697">
            <v>154.91999999999999</v>
          </cell>
          <cell r="H697">
            <v>187.43</v>
          </cell>
          <cell r="I697">
            <v>157.66</v>
          </cell>
          <cell r="J697">
            <v>155.59</v>
          </cell>
          <cell r="K697">
            <v>155.59</v>
          </cell>
          <cell r="L697">
            <v>155.59</v>
          </cell>
        </row>
        <row r="699">
          <cell r="A699">
            <v>1407000021</v>
          </cell>
          <cell r="B699" t="str">
            <v>SUMINISTRO Y COLOCACIÓN DE CERCA DE ALAMBRE DE PÚAS CON POSTES DE MADERA 4" X 4" X 2.00 METROS A CADA 2.00 DE LONGITUD CON 5 HILOS; INCLUYE: ACARREO, HERRAMIENTA MENOR, MANO DE OBRA Y TODO LO NECESARIO PARA SU CORRECTA EJECUCION.</v>
          </cell>
          <cell r="C699" t="str">
            <v>M</v>
          </cell>
          <cell r="D699">
            <v>130.41</v>
          </cell>
          <cell r="E699">
            <v>130.41</v>
          </cell>
          <cell r="F699">
            <v>130.41</v>
          </cell>
          <cell r="G699">
            <v>130.41</v>
          </cell>
          <cell r="H699">
            <v>144.85</v>
          </cell>
          <cell r="I699">
            <v>130.72</v>
          </cell>
          <cell r="J699">
            <v>130.72</v>
          </cell>
          <cell r="K699">
            <v>130.72</v>
          </cell>
          <cell r="L699">
            <v>130.72</v>
          </cell>
        </row>
        <row r="701">
          <cell r="A701">
            <v>1407000031</v>
          </cell>
          <cell r="B701" t="str">
            <v>SUMINISTRO  E  INSTALACIÓN DE MALLA CICLON 55X55 MM. CAL.10.5 Y 2.00 M. DE ALTURA INCLUYE: POSTES DE LÍNEA DE 48 MM. CALIBRE 16 A CADA  2.50 MTS , POSTES ESQUINEROS DE 73 MM CALIBRE 16, POSTES DE ARRANQUE DE 60 MM. CALIBRE 16, RETENIDAS HORIZONTALES DE 42</v>
          </cell>
          <cell r="C701" t="str">
            <v>M</v>
          </cell>
          <cell r="D701">
            <v>437.82</v>
          </cell>
          <cell r="E701">
            <v>437.82</v>
          </cell>
          <cell r="F701">
            <v>437.82</v>
          </cell>
          <cell r="G701">
            <v>437.82</v>
          </cell>
          <cell r="H701">
            <v>493.06</v>
          </cell>
          <cell r="I701">
            <v>441.25</v>
          </cell>
          <cell r="J701">
            <v>438.07</v>
          </cell>
          <cell r="K701">
            <v>438.07</v>
          </cell>
          <cell r="L701">
            <v>438.07</v>
          </cell>
        </row>
        <row r="703">
          <cell r="A703">
            <v>1407000041</v>
          </cell>
          <cell r="B703" t="str">
            <v>FABRICACIÓN, SUM. Y COL. PORTON DE  4.00 M x 2.00 M CON MALLA DE ALAMBRE CAL 12.5 DE DOS HOJAS DE 2.00x2.00M INCLUYE: MALLA, TUBO GALV. 60mm CAL 16 CERROJO, BISAGRA, ALAMBRE DE PUAS, SOLERA, PINTURA ESMALTE, MANO DE OBRA, HERRAMIENTA Y TODO LO NECESARIO P</v>
          </cell>
          <cell r="C703" t="str">
            <v>PZA</v>
          </cell>
          <cell r="D703">
            <v>4370.33</v>
          </cell>
          <cell r="E703">
            <v>4370.33</v>
          </cell>
          <cell r="F703">
            <v>4370.33</v>
          </cell>
          <cell r="G703">
            <v>4370.33</v>
          </cell>
          <cell r="H703">
            <v>4912.24</v>
          </cell>
          <cell r="I703">
            <v>4382.1400000000003</v>
          </cell>
          <cell r="J703">
            <v>4382.1400000000003</v>
          </cell>
          <cell r="K703">
            <v>4382.1400000000003</v>
          </cell>
          <cell r="L703">
            <v>4382.1400000000003</v>
          </cell>
        </row>
        <row r="705">
          <cell r="A705">
            <v>1407000042</v>
          </cell>
          <cell r="B705" t="str">
            <v>FABRICACIÓN, SUM. Y COL. PUERTA DE  2.00 x 1.00M CON MALLA DE ALAMBRE CAL 12.5,  INCLUYE: MALLA, TUBO GALV. 48 mm Y DE 60 mm, CAL 16 CERROJO, BISAGRA, ALAMBRE DE PUAS, SOLERA, PINTURA ESMALTE, MANO DE OBRA, HERRAMIENTA Y TODO LO NECESARIO PARA SU CORRECTA</v>
          </cell>
          <cell r="C705" t="str">
            <v>PZA</v>
          </cell>
          <cell r="D705">
            <v>1522.2</v>
          </cell>
          <cell r="E705">
            <v>1522.2</v>
          </cell>
          <cell r="F705">
            <v>1522.2</v>
          </cell>
          <cell r="G705">
            <v>1522.2</v>
          </cell>
          <cell r="H705">
            <v>1702.83</v>
          </cell>
          <cell r="I705">
            <v>1526.13</v>
          </cell>
          <cell r="J705">
            <v>1526.13</v>
          </cell>
          <cell r="K705">
            <v>1526.13</v>
          </cell>
          <cell r="L705">
            <v>1526.13</v>
          </cell>
        </row>
        <row r="707">
          <cell r="A707">
            <v>1407000051</v>
          </cell>
          <cell r="B707" t="str">
            <v>REINSTALACIÓN DE MALLA CICLÓNICA GALVANIZADA; INCLUYE: HERRAMIENTA  MENOR, MANO DE OBRA Y TODO LO NECESARIO PARA SU CORRECTA EJECUCION.</v>
          </cell>
          <cell r="C707" t="str">
            <v>M2</v>
          </cell>
          <cell r="D707">
            <v>14.26</v>
          </cell>
          <cell r="E707">
            <v>14.26</v>
          </cell>
          <cell r="F707">
            <v>14.26</v>
          </cell>
          <cell r="G707">
            <v>14.26</v>
          </cell>
          <cell r="H707">
            <v>21.48</v>
          </cell>
          <cell r="I707">
            <v>14.42</v>
          </cell>
          <cell r="J707">
            <v>14.42</v>
          </cell>
          <cell r="K707">
            <v>14.42</v>
          </cell>
          <cell r="L707">
            <v>14.42</v>
          </cell>
        </row>
        <row r="709">
          <cell r="A709">
            <v>1407000061</v>
          </cell>
          <cell r="B709" t="str">
            <v>REINSTALACIÓN DE POSTES DE LÍNEAS, ESQUINEROS O DE ARRANQUE; INCLUYE: ACARREOS, ACCESORIOS, CIMENTACIÓN,  HERRAMIENTA MENOR, MANO DE OBRA  Y TODO LO NECESARIO PARA SU CORRECTA EJECUCION.</v>
          </cell>
          <cell r="C709" t="str">
            <v>PZA</v>
          </cell>
          <cell r="D709">
            <v>60.97</v>
          </cell>
          <cell r="E709">
            <v>60.97</v>
          </cell>
          <cell r="F709">
            <v>60.97</v>
          </cell>
          <cell r="G709">
            <v>60.97</v>
          </cell>
          <cell r="H709">
            <v>87.95</v>
          </cell>
          <cell r="I709">
            <v>64</v>
          </cell>
          <cell r="J709">
            <v>61.49</v>
          </cell>
          <cell r="K709">
            <v>61.49</v>
          </cell>
          <cell r="L709">
            <v>61.49</v>
          </cell>
        </row>
        <row r="711">
          <cell r="A711">
            <v>1407000071</v>
          </cell>
          <cell r="B711" t="str">
            <v>REINSTALACIÓN DE ALAMBRE DE PÚAS INCLUYE: ACARREOS,  HERRAMIENTA, MANO DE OBRA Y TODO LO NECESARIO PARA SU CORRECTA EJECUCION.</v>
          </cell>
          <cell r="C711" t="str">
            <v>M</v>
          </cell>
          <cell r="D711">
            <v>1.78</v>
          </cell>
          <cell r="E711">
            <v>1.78</v>
          </cell>
          <cell r="F711">
            <v>1.78</v>
          </cell>
          <cell r="G711">
            <v>1.78</v>
          </cell>
          <cell r="H711">
            <v>2.68</v>
          </cell>
          <cell r="I711">
            <v>1.81</v>
          </cell>
          <cell r="J711">
            <v>1.81</v>
          </cell>
          <cell r="K711">
            <v>1.81</v>
          </cell>
          <cell r="L711">
            <v>1.81</v>
          </cell>
        </row>
        <row r="713">
          <cell r="A713">
            <v>1401000291.0999999</v>
          </cell>
          <cell r="B713" t="str">
            <v>SUMINISTRO Y COLOCACION DE PLACA DE ACERO, DE DIFERENTES ESPESORES.; INCLUYE:HABILITADO, CORTES, SOLDADURA,  PINT. ANTICORROSIVA,  MONTAJE, ACARREOS, HERRAMIENTA, MANO DE OBRA Y TODO LO NECESARIO PARA SU CORRECTA EJECUCION.</v>
          </cell>
          <cell r="C713" t="str">
            <v>KG</v>
          </cell>
          <cell r="D713">
            <v>27.48</v>
          </cell>
          <cell r="E713">
            <v>27.48</v>
          </cell>
          <cell r="F713">
            <v>27.48</v>
          </cell>
          <cell r="G713">
            <v>27.48</v>
          </cell>
          <cell r="H713">
            <v>28.93</v>
          </cell>
          <cell r="I713">
            <v>27.57</v>
          </cell>
          <cell r="J713">
            <v>27.57</v>
          </cell>
          <cell r="K713">
            <v>27.57</v>
          </cell>
          <cell r="L713">
            <v>27.57</v>
          </cell>
        </row>
        <row r="715">
          <cell r="A715">
            <v>1401000042</v>
          </cell>
          <cell r="B715" t="str">
            <v>ESTRUCTURA METALICA  DE PERFILES P.T.R. INCLUYE: MATERIALES, ACARREOS, CORTES, TRAZO, HABILITADO, SOLDADURA, APLICACION DE PRIMER ANTICORROSIVO, MONTAJE, MANO DE OBRA, EQUIPO Y HERRAMIENTA.</v>
          </cell>
          <cell r="C715" t="str">
            <v>KG</v>
          </cell>
          <cell r="D715">
            <v>32.25</v>
          </cell>
          <cell r="E715">
            <v>32.25</v>
          </cell>
          <cell r="F715">
            <v>32.25</v>
          </cell>
          <cell r="G715">
            <v>32.25</v>
          </cell>
          <cell r="H715">
            <v>34.01</v>
          </cell>
          <cell r="I715">
            <v>32.369999999999997</v>
          </cell>
          <cell r="J715">
            <v>32.369999999999997</v>
          </cell>
          <cell r="K715">
            <v>32.369999999999997</v>
          </cell>
          <cell r="L715">
            <v>32.369999999999997</v>
          </cell>
        </row>
        <row r="717">
          <cell r="A717">
            <v>1401000092</v>
          </cell>
          <cell r="B717" t="str">
            <v>SUMINISTRO Y COLOCACION  DE TECHUMBRE A BASE DE MULTYTECHO DE 2" DE ESPESOR  CON LAMINA PINTRO CAL. 26/26, INCLUYE; CABALLETE, CLOSURE, TAPAJUNTA, TAPAGOTEROS, ESQUINEROS, PLACAS DE FIJACION, PIJAS, REMACHES, SELLADORES Y TODO LO NECESARIO PARA SU CORRECT</v>
          </cell>
          <cell r="C717" t="str">
            <v>M2</v>
          </cell>
          <cell r="D717">
            <v>1102.5</v>
          </cell>
          <cell r="E717">
            <v>1102.5</v>
          </cell>
          <cell r="F717">
            <v>1102.5</v>
          </cell>
          <cell r="G717">
            <v>1102.5</v>
          </cell>
          <cell r="H717">
            <v>1116.8800000000001</v>
          </cell>
          <cell r="I717">
            <v>1103.3399999999999</v>
          </cell>
          <cell r="J717">
            <v>1103.3399999999999</v>
          </cell>
          <cell r="K717">
            <v>1103.3399999999999</v>
          </cell>
          <cell r="L717">
            <v>1103.3399999999999</v>
          </cell>
        </row>
        <row r="719">
          <cell r="A719">
            <v>1401000093</v>
          </cell>
          <cell r="B719" t="str">
            <v>SUMINISTRO Y COLOCACIÓN DE MALLA DE ACERO DE 2.00 DE ALTURA Y CON UNA  MODULACIÓN DE 2.50 DE LONGITUD, INCLUYE:POSTES CON TAPA, ABRAZADERAS Y TORNILLOS, EXCAVACIÓN, BASE DE CONCRETO F'C=200 KG/CM2 DE 0.20 x 0.20 x 0.40 MTS. EN CADA POSTE, CIMBRADO, DESCIM</v>
          </cell>
          <cell r="C719" t="str">
            <v>ML</v>
          </cell>
          <cell r="D719">
            <v>732.24</v>
          </cell>
          <cell r="E719">
            <v>732.24</v>
          </cell>
          <cell r="F719">
            <v>732.24</v>
          </cell>
          <cell r="G719">
            <v>732.24</v>
          </cell>
          <cell r="H719">
            <v>780.01</v>
          </cell>
          <cell r="I719">
            <v>734.49</v>
          </cell>
          <cell r="J719">
            <v>733.24</v>
          </cell>
          <cell r="K719">
            <v>733.24</v>
          </cell>
          <cell r="L719">
            <v>733.24</v>
          </cell>
        </row>
        <row r="721">
          <cell r="B721" t="str">
            <v>Total  ESTRUCTURA METALICA</v>
          </cell>
        </row>
        <row r="722">
          <cell r="A722" t="str">
            <v>A15</v>
          </cell>
          <cell r="B722" t="str">
            <v>ALBAÑILERIA</v>
          </cell>
        </row>
        <row r="723">
          <cell r="A723">
            <v>1501000011</v>
          </cell>
          <cell r="B723" t="str">
            <v>MURO DE PIEDRA BRAZA DE 30CM DE ESPESOR ASENTADO CON MORTERO CEMENTO-ARENA1:5 APARENTE DOS CARAS JUN TAS REMETIDAS Y GUSANEADAS;  INCLUYE:  BOQUILLAS, HERRAMIENTA MENOR, MANO DE OBRA Y TODO LO NECESARIO PARA SU CORRECTA EJECUCION.</v>
          </cell>
          <cell r="C723" t="str">
            <v>M2</v>
          </cell>
          <cell r="D723">
            <v>589.03</v>
          </cell>
          <cell r="E723">
            <v>589.03</v>
          </cell>
          <cell r="F723">
            <v>589.03</v>
          </cell>
          <cell r="G723">
            <v>589.03</v>
          </cell>
          <cell r="H723">
            <v>800.98</v>
          </cell>
          <cell r="I723">
            <v>618.01</v>
          </cell>
          <cell r="J723">
            <v>592.96</v>
          </cell>
          <cell r="K723">
            <v>592.96</v>
          </cell>
          <cell r="L723">
            <v>592.96</v>
          </cell>
        </row>
        <row r="725">
          <cell r="A725">
            <v>1501000021</v>
          </cell>
          <cell r="B725" t="str">
            <v>MURO DE PIEDRA BRAZA DE 40CM DE ESPESOR ASENTADO CON MORTERO CEMENTO- ARENA 1:5 APARENTE DOS CARAS JUN TAS REMETIDAS Y GUSANEADAS,  INCLUYE:  BOQUILLAS, HERRAMIENTA MENOR, MANO DE OBRA Y TODO LO NECESARIO PARA SU CORRECTA EJECUCION.</v>
          </cell>
          <cell r="C725" t="str">
            <v>M2</v>
          </cell>
          <cell r="D725">
            <v>698.74</v>
          </cell>
          <cell r="E725">
            <v>698.74</v>
          </cell>
          <cell r="F725">
            <v>698.74</v>
          </cell>
          <cell r="G725">
            <v>698.74</v>
          </cell>
          <cell r="H725">
            <v>938.74</v>
          </cell>
          <cell r="I725">
            <v>734.55</v>
          </cell>
          <cell r="J725">
            <v>703.12</v>
          </cell>
          <cell r="K725">
            <v>703.12</v>
          </cell>
          <cell r="L725">
            <v>703.12</v>
          </cell>
        </row>
        <row r="727">
          <cell r="A727">
            <v>1501000031</v>
          </cell>
          <cell r="B727" t="str">
            <v>MURO DE PIEDRA BRAZA DE 30CM DE ESPESOR ASENTADO CON MORTERO CEMENTO-ARENA 1:5 , APARENTE UNA CARA JUNTAS REMETIDAS Y GUSANEADAS;  INCLUYE:  BOQUILLAS, HERRAMIENTA MENOR,  MANO DE OBRA Y TODO LO NECESARIO PARA SU CORRECTA EJECUCION.</v>
          </cell>
          <cell r="C727" t="str">
            <v>M2</v>
          </cell>
          <cell r="D727">
            <v>556.6</v>
          </cell>
          <cell r="E727">
            <v>556.6</v>
          </cell>
          <cell r="F727">
            <v>556.6</v>
          </cell>
          <cell r="G727">
            <v>556.6</v>
          </cell>
          <cell r="H727">
            <v>752.12</v>
          </cell>
          <cell r="I727">
            <v>585.21</v>
          </cell>
          <cell r="J727">
            <v>560.16999999999996</v>
          </cell>
          <cell r="K727">
            <v>560.16999999999996</v>
          </cell>
          <cell r="L727">
            <v>560.16999999999996</v>
          </cell>
        </row>
        <row r="729">
          <cell r="A729">
            <v>1501000041</v>
          </cell>
          <cell r="B729" t="str">
            <v>MURO DE PIEDRA BRAZA DE 30 CMS. DE ESPESOR ASENTADO CON MORTERO CEMENTO-ARENA 1:5 , ACABADO COMUN. INCLUYE TODO LO NECESARIO PARA SU CORRECTA EJECUCION.</v>
          </cell>
          <cell r="C729" t="str">
            <v>M2</v>
          </cell>
          <cell r="D729">
            <v>517.67999999999995</v>
          </cell>
          <cell r="E729">
            <v>517.67999999999995</v>
          </cell>
          <cell r="F729">
            <v>517.67999999999995</v>
          </cell>
          <cell r="G729">
            <v>517.67999999999995</v>
          </cell>
          <cell r="H729">
            <v>693.49</v>
          </cell>
          <cell r="I729">
            <v>545.86</v>
          </cell>
          <cell r="J729">
            <v>520.80999999999995</v>
          </cell>
          <cell r="K729">
            <v>520.80999999999995</v>
          </cell>
          <cell r="L729">
            <v>520.80999999999995</v>
          </cell>
        </row>
        <row r="731">
          <cell r="A731">
            <v>1501000051</v>
          </cell>
          <cell r="B731" t="str">
            <v>MURO DE PIEDRA BRAZA LIMPIA, ACABADO COMUN, ASENTADO CON MORTERO CEMENTO-ARENA 1:5, HASTA 2.50 METROS DE ALTURA;  INCLUYE:  MATERIALES, ACARREOS, MANO DE OBRA, HERRAMIENTA, ANDAMIOS Y TODO LO NECESARIO PARA SU CORRECTA EJECUCION.</v>
          </cell>
          <cell r="C731" t="str">
            <v>M3</v>
          </cell>
          <cell r="D731">
            <v>1092.23</v>
          </cell>
          <cell r="E731">
            <v>1092.23</v>
          </cell>
          <cell r="F731">
            <v>1092.23</v>
          </cell>
          <cell r="G731">
            <v>1092.23</v>
          </cell>
          <cell r="H731">
            <v>1347.69</v>
          </cell>
          <cell r="I731">
            <v>1182.3800000000001</v>
          </cell>
          <cell r="J731">
            <v>1095.48</v>
          </cell>
          <cell r="K731">
            <v>1095.48</v>
          </cell>
          <cell r="L731">
            <v>1095.48</v>
          </cell>
        </row>
        <row r="733">
          <cell r="A733">
            <v>1501000061</v>
          </cell>
          <cell r="B733" t="str">
            <v>MURO DE PIEDRA BRAZA LIMPIA, ACABADO APARENTE UNA CARA, ASENTADO CON MORTERO CEMENTO-ARENA 1:5, HASTA 2.50 METROS DE ALTURA;  INCLUYE: ACARREOS, MATERIALES,  ANDAMIOS, HERRAMIENTA MENOR, MANO DE OBRA Y TODO LO NECESARIO PARA SU CORRECTA EJECUCION.</v>
          </cell>
          <cell r="C733" t="str">
            <v>M3</v>
          </cell>
          <cell r="D733">
            <v>1282.47</v>
          </cell>
          <cell r="E733">
            <v>1282.47</v>
          </cell>
          <cell r="F733">
            <v>1282.47</v>
          </cell>
          <cell r="G733">
            <v>1282.47</v>
          </cell>
          <cell r="H733">
            <v>1634.26</v>
          </cell>
          <cell r="I733">
            <v>1374.73</v>
          </cell>
          <cell r="J733">
            <v>1287.82</v>
          </cell>
          <cell r="K733">
            <v>1287.82</v>
          </cell>
          <cell r="L733">
            <v>1287.82</v>
          </cell>
        </row>
        <row r="735">
          <cell r="A735">
            <v>1502000011</v>
          </cell>
          <cell r="B735" t="str">
            <v>MURO DE 20Cm. ESP. DE BLOCK HUECO DE 20x20x40Cm. ASENTADO CON MORTERO CEM-ARENA 1:5. ACABADO APARENTE. HASTA UNA ALTURA DE 0 A 3M. INCLUYE: ACARREOS A 20 MTS. DESPERDICIOS, LIMPIEZA, MATERIALES, ANDAMIOS, MANO DE OBRA EQUIPO, HERRAMIENTA Y TODO LO NECESAR</v>
          </cell>
          <cell r="C735" t="str">
            <v>M2</v>
          </cell>
          <cell r="D735">
            <v>261.25</v>
          </cell>
          <cell r="E735">
            <v>261.25</v>
          </cell>
          <cell r="F735">
            <v>261.25</v>
          </cell>
          <cell r="G735">
            <v>261.25</v>
          </cell>
          <cell r="H735">
            <v>322.06</v>
          </cell>
          <cell r="I735">
            <v>269.36</v>
          </cell>
          <cell r="J735">
            <v>262.39999999999998</v>
          </cell>
          <cell r="K735">
            <v>262.39999999999998</v>
          </cell>
          <cell r="L735">
            <v>262.39999999999998</v>
          </cell>
        </row>
        <row r="737">
          <cell r="A737">
            <v>1502000012</v>
          </cell>
          <cell r="B737" t="str">
            <v>MURETE DE ENRACE EN CIMENTACION DE 40 CMS. DE ESPESOR, CON TABICON DE 15x20x40CM. DE CONCRETO F C= 40 KG/CM2, ASENTADO CON MORTERO CEM-ARENA 1:5 . ACABADO COMUN. HASTA UNA ALTURA DE 0 A 3M. INCLUYE: ACARREOS A 20 MTS. DESPERDICIOS, LIMPIEZA, MATERIALES, M</v>
          </cell>
          <cell r="C737" t="str">
            <v>M2</v>
          </cell>
          <cell r="D737">
            <v>571.64</v>
          </cell>
          <cell r="E737">
            <v>571.64</v>
          </cell>
          <cell r="F737">
            <v>571.64</v>
          </cell>
          <cell r="G737">
            <v>571.64</v>
          </cell>
          <cell r="H737">
            <v>683.53</v>
          </cell>
          <cell r="I737">
            <v>590.86</v>
          </cell>
          <cell r="J737">
            <v>573.6</v>
          </cell>
          <cell r="K737">
            <v>573.6</v>
          </cell>
          <cell r="L737">
            <v>573.6</v>
          </cell>
        </row>
        <row r="739">
          <cell r="A739">
            <v>1502000021</v>
          </cell>
          <cell r="B739" t="str">
            <v>MURO DE 15Cm. ESP. DE BLOCK HUECO DE 15x20x40Cm. ASENTADO CON MORTERO CEM-ARENA 1:5. ACABADO COMUN. HASTA UNA ALTURA DE 0 A 3M. INCLUYE: ACARREOS A 20 MTS. DESPERDICIOS, LIMPIEZA, MATERIALES, ANDAMIOS, MANO DE OBRA EQUIPO,  HERRAMIENTA Y TODO LO NECESARIO</v>
          </cell>
          <cell r="C739" t="str">
            <v>M2</v>
          </cell>
          <cell r="D739">
            <v>226.25</v>
          </cell>
          <cell r="E739">
            <v>226.25</v>
          </cell>
          <cell r="F739">
            <v>226.25</v>
          </cell>
          <cell r="G739">
            <v>226.25</v>
          </cell>
          <cell r="H739">
            <v>281.01</v>
          </cell>
          <cell r="I739">
            <v>232.19</v>
          </cell>
          <cell r="J739">
            <v>227.33</v>
          </cell>
          <cell r="K739">
            <v>227.33</v>
          </cell>
          <cell r="L739">
            <v>227.33</v>
          </cell>
        </row>
        <row r="741">
          <cell r="A741">
            <v>1502000031</v>
          </cell>
          <cell r="B741" t="str">
            <v xml:space="preserve">MURO DE 20Cm. ESP. DE BLOCK HUECO DE 20x20x40Cm. ASENTADO CON MORTERO CEM-ARENA 1:5. ACABADO COMUN. HASTA UNA ALTURA DE 3 A 6M. INCLUYE: ACARREOS A 20 MTS. DESPERDICIOS, LIMPIEZA, MATERIALES, ANDAMIOS, MANO DE OBRA EQUIPO, HERRAMIENTA Y TODO LO NECESARIO </v>
          </cell>
          <cell r="C741" t="str">
            <v>M2</v>
          </cell>
          <cell r="D741">
            <v>278.24</v>
          </cell>
          <cell r="E741">
            <v>278.24</v>
          </cell>
          <cell r="F741">
            <v>278.24</v>
          </cell>
          <cell r="G741">
            <v>278.24</v>
          </cell>
          <cell r="H741">
            <v>347.66</v>
          </cell>
          <cell r="I741">
            <v>286.56</v>
          </cell>
          <cell r="J741">
            <v>279.60000000000002</v>
          </cell>
          <cell r="K741">
            <v>279.60000000000002</v>
          </cell>
          <cell r="L741">
            <v>279.60000000000002</v>
          </cell>
        </row>
        <row r="743">
          <cell r="A743">
            <v>1503000011</v>
          </cell>
          <cell r="B743" t="str">
            <v xml:space="preserve">MURO DE 14Cm. ESP. DE TABIQUE ROJO COMUN. ASENTADO CON MORTERO CEM-CAL-ARENA 1:3:12. ACABADO APARENTE 1 CARA. HASTA UNA ALTURA DE 0 A 3M. INCLUYE: ACARREOS A 20 MTS. DESPERDICIOS, LIMPIEZA, MATERIALES, ANDAMIOS, MANO DE OBRA EQUIPO, HERRAMIENTA Y TODO LO </v>
          </cell>
          <cell r="C743" t="str">
            <v>M2</v>
          </cell>
          <cell r="D743">
            <v>262.06</v>
          </cell>
          <cell r="E743">
            <v>262.06</v>
          </cell>
          <cell r="F743">
            <v>262.06</v>
          </cell>
          <cell r="G743">
            <v>262.06</v>
          </cell>
          <cell r="H743">
            <v>344.12</v>
          </cell>
          <cell r="I743">
            <v>271.08999999999997</v>
          </cell>
          <cell r="J743">
            <v>263.64999999999998</v>
          </cell>
          <cell r="K743">
            <v>263.64999999999998</v>
          </cell>
          <cell r="L743">
            <v>263.64999999999998</v>
          </cell>
        </row>
        <row r="745">
          <cell r="A745">
            <v>1503000021</v>
          </cell>
          <cell r="B745" t="str">
            <v xml:space="preserve">MURO DE 21Cm. ESP. DE TABIQUE ROJO COMUN. ASENTADO CON MORTERO CEM-CAL-ARENA 1:3:12. ACABADO COMUN. HASTA UNA ALTURA DE 0 A 3M. INCLUYE: ACARREOS A 20 MTS. DESPERDICIOS, LIMPIEZA, MATERIALES, ANDAMIOS, MANO DE OBRA EQUIPO, HERRAMIENTA Y TODO LO NECESARIO </v>
          </cell>
          <cell r="C745" t="str">
            <v>M2</v>
          </cell>
          <cell r="D745">
            <v>308.25</v>
          </cell>
          <cell r="E745">
            <v>308.25</v>
          </cell>
          <cell r="F745">
            <v>308.25</v>
          </cell>
          <cell r="G745">
            <v>308.25</v>
          </cell>
          <cell r="H745">
            <v>390.01</v>
          </cell>
          <cell r="I745">
            <v>322.16000000000003</v>
          </cell>
          <cell r="J745">
            <v>309.70999999999998</v>
          </cell>
          <cell r="K745">
            <v>309.70999999999998</v>
          </cell>
          <cell r="L745">
            <v>309.70999999999998</v>
          </cell>
        </row>
        <row r="747">
          <cell r="A747">
            <v>1503000022</v>
          </cell>
          <cell r="B747" t="str">
            <v>MURO DE TABIQUE ROJO COMUN DE 37 CMS. DE ESPESOR DE 0.00 A 3.00 METROS DE ALTURA, JUNTEADO CON CEMENTO-CAL-ARE. 1:3:12, ACABADO COMUN, INCLUYE: HERRAMIENTA MENOR, MANO DE OBRA Y TODO LO NECESARIO PARA SU CORRECTA EJECUCION.</v>
          </cell>
          <cell r="C747" t="str">
            <v>M2</v>
          </cell>
          <cell r="D747">
            <v>479.31</v>
          </cell>
          <cell r="E747">
            <v>479.31</v>
          </cell>
          <cell r="F747">
            <v>479.31</v>
          </cell>
          <cell r="G747">
            <v>479.31</v>
          </cell>
          <cell r="H747">
            <v>598.12</v>
          </cell>
          <cell r="I747">
            <v>503.68</v>
          </cell>
          <cell r="J747">
            <v>481.3</v>
          </cell>
          <cell r="K747">
            <v>481.3</v>
          </cell>
          <cell r="L747">
            <v>481.3</v>
          </cell>
        </row>
        <row r="749">
          <cell r="A749">
            <v>1503000023</v>
          </cell>
          <cell r="B749" t="str">
            <v>MURO DE 37Cm. ESP. DE TABIQUE ROJO COMUN. ASENTADO CON MORTERO CEM-CAL-ARENA 1:3:12. ACABADO COMUN. HASTA UNA ALTURA DE 3 A 6M . INCLUYE: ACARREOS A 20 MTS. DESPERDICIOS, LIMPIEZA, MATERIALES, ANDAMIOS, MANO DE OBRA EQUIPO, HERRAMIENTA Y TODO LO NECESARIO</v>
          </cell>
          <cell r="C749" t="str">
            <v>M2</v>
          </cell>
          <cell r="D749">
            <v>537.54</v>
          </cell>
          <cell r="E749">
            <v>537.54</v>
          </cell>
          <cell r="F749">
            <v>537.54</v>
          </cell>
          <cell r="G749">
            <v>537.54</v>
          </cell>
          <cell r="H749">
            <v>690.55</v>
          </cell>
          <cell r="I749">
            <v>562.54999999999995</v>
          </cell>
          <cell r="J749">
            <v>540.16999999999996</v>
          </cell>
          <cell r="K749">
            <v>540.16999999999996</v>
          </cell>
          <cell r="L749">
            <v>540.16999999999996</v>
          </cell>
        </row>
        <row r="751">
          <cell r="A751">
            <v>1503000031</v>
          </cell>
          <cell r="B751" t="str">
            <v>MURO DE 7Cm. ESP. DE TABIQUE ROJO COMUN. TIPO CAPUCHINO. ASENTADO CON MORTERO CEM-CAL-ARENA 1:3:12. ACABADO COMUN. HASTA UNA ALTURA DE 0 A 3M. INCLUYE: ACARREOS A 20 MTS. DESPERDICIOS, LIMPIEZA, MATERIALES, ANDAMIOS, MANO DE OBRA EQUIPO, HERRAMIENTA  Y TO</v>
          </cell>
          <cell r="C751" t="str">
            <v>M2</v>
          </cell>
          <cell r="D751">
            <v>154.05000000000001</v>
          </cell>
          <cell r="E751">
            <v>154.05000000000001</v>
          </cell>
          <cell r="F751">
            <v>154.05000000000001</v>
          </cell>
          <cell r="G751">
            <v>154.05000000000001</v>
          </cell>
          <cell r="H751">
            <v>208.68</v>
          </cell>
          <cell r="I751">
            <v>157.21</v>
          </cell>
          <cell r="J751">
            <v>155.18</v>
          </cell>
          <cell r="K751">
            <v>155.18</v>
          </cell>
          <cell r="L751">
            <v>155.18</v>
          </cell>
        </row>
        <row r="753">
          <cell r="A753">
            <v>1503000041</v>
          </cell>
          <cell r="B753" t="str">
            <v xml:space="preserve">MURO DE 14Cm. ESP. DE TABIQUE ROJO COMUN. ASENTADO CON MORTERO CEM-CAL-ARENA 1:3:12. ACABADO COMUN. HASTA UNA ALTURA DE 0 A 3M. INCLUYE: ACARREOS A 20 MTS. DESPERDICIOS, LIMPIEZA, MATERIALES, ANDAMIOS, MANO DE OBRA EQUIPO, HERRAMIENTA Y TODO LO NECESARIO </v>
          </cell>
          <cell r="C753" t="str">
            <v>M2</v>
          </cell>
          <cell r="D753">
            <v>218.41</v>
          </cell>
          <cell r="E753">
            <v>218.41</v>
          </cell>
          <cell r="F753">
            <v>218.41</v>
          </cell>
          <cell r="G753">
            <v>218.41</v>
          </cell>
          <cell r="H753">
            <v>278.97000000000003</v>
          </cell>
          <cell r="I753">
            <v>226.32</v>
          </cell>
          <cell r="J753">
            <v>219.55</v>
          </cell>
          <cell r="K753">
            <v>219.55</v>
          </cell>
          <cell r="L753">
            <v>219.55</v>
          </cell>
        </row>
        <row r="755">
          <cell r="A755">
            <v>1503000051</v>
          </cell>
          <cell r="B755" t="str">
            <v>MURO DE 14Cm. ESP. DE TABIQUE ROJO COMUN. ASENTADO CON MORTERO CEM-CAL-ARENA 1:3:12. ACABADO APARENTE 2 CARAS. HASTA UNA ALTURA DE 0 A 3M. INCLUYE: ACARREOS A 20 MTS. DESPERDICIOS, LIMPIEZA, MATERIALES, ANDAMIOS, MANO DE OBRA EQUIPO, HERRAMIENTA Y TODO LO</v>
          </cell>
          <cell r="C755" t="str">
            <v>M2</v>
          </cell>
          <cell r="D755">
            <v>294.83</v>
          </cell>
          <cell r="E755">
            <v>294.83</v>
          </cell>
          <cell r="F755">
            <v>294.83</v>
          </cell>
          <cell r="G755">
            <v>294.83</v>
          </cell>
          <cell r="H755">
            <v>394.12</v>
          </cell>
          <cell r="I755">
            <v>303.60000000000002</v>
          </cell>
          <cell r="J755">
            <v>296.83</v>
          </cell>
          <cell r="K755">
            <v>296.83</v>
          </cell>
          <cell r="L755">
            <v>296.83</v>
          </cell>
        </row>
        <row r="757">
          <cell r="A757">
            <v>1503000071</v>
          </cell>
          <cell r="B757" t="str">
            <v xml:space="preserve">MURO DE 28Cm. ESP. DE TABIQUE ROJO COMUN. ASENTADO CON MORTERO CEM-CAL-ARENA 1:3:12. ACABADO COMUN. HASTA UNA ALTURA DE 0 A 3M. INCLUYE: ACARREOS A 20 MTS. DESPERDICIOS, LIMPIEZA, MATERIALES, ANDAMIOS, MANO DE OBRA EQUIPO, HERRAMIENTA Y TODO LO NECESARIO </v>
          </cell>
          <cell r="C757" t="str">
            <v>M2</v>
          </cell>
          <cell r="D757">
            <v>377.48</v>
          </cell>
          <cell r="E757">
            <v>377.48</v>
          </cell>
          <cell r="F757">
            <v>377.48</v>
          </cell>
          <cell r="G757">
            <v>377.48</v>
          </cell>
          <cell r="H757">
            <v>471.64</v>
          </cell>
          <cell r="I757">
            <v>396.19</v>
          </cell>
          <cell r="J757">
            <v>379.07</v>
          </cell>
          <cell r="K757">
            <v>379.07</v>
          </cell>
          <cell r="L757">
            <v>379.07</v>
          </cell>
        </row>
        <row r="759">
          <cell r="A759">
            <v>1503000082</v>
          </cell>
          <cell r="B759" t="str">
            <v>MURO DE 14Cm. ESP. DE TABIQUE ROJO COMUN. ASENTADO CON MORTERO CEM-ARENA 1:5. ACABADO COMUN. HASTA UNA ALTURA DE 0 A 3M. INCLUYE: ACARREOS A 20 MTS. DESPERDICIOS, LIMPIEZA, MATERIALES, ANDAMIOS, MANO DE OBRA EQUIPO, HERRAMIENTA Y TODO LO NECESARIO PARA SU</v>
          </cell>
          <cell r="C759" t="str">
            <v>M2</v>
          </cell>
          <cell r="D759">
            <v>222.21</v>
          </cell>
          <cell r="E759">
            <v>222.21</v>
          </cell>
          <cell r="F759">
            <v>222.21</v>
          </cell>
          <cell r="G759">
            <v>222.21</v>
          </cell>
          <cell r="H759">
            <v>284.99</v>
          </cell>
          <cell r="I759">
            <v>231.89</v>
          </cell>
          <cell r="J759">
            <v>223.35</v>
          </cell>
          <cell r="K759">
            <v>223.35</v>
          </cell>
          <cell r="L759">
            <v>223.35</v>
          </cell>
        </row>
        <row r="761">
          <cell r="A761">
            <v>1503000101</v>
          </cell>
          <cell r="B761" t="str">
            <v>MURO DE 7Cm. ESP. DE TABIQUE ROJO COMUN. TIPO CAPUCHINO. ASENTADO CON MORTERO CEM-ARENA 1:5. ACABADO COMUN. HASTA UNA ALTURA DE 0 A 3M. INCLUYE: ACARREOS A 20 MTS. DESPERDICIOS, LIMPIEZA, MATERIALES, ANDAMIOS, MANO DE OBRA EQUIPO, HERRAMIENTA Y TODO LO NE</v>
          </cell>
          <cell r="C761" t="str">
            <v>M2</v>
          </cell>
          <cell r="D761">
            <v>163.02000000000001</v>
          </cell>
          <cell r="E761">
            <v>163.02000000000001</v>
          </cell>
          <cell r="F761">
            <v>163.02000000000001</v>
          </cell>
          <cell r="G761">
            <v>163.02000000000001</v>
          </cell>
          <cell r="H761">
            <v>222.31</v>
          </cell>
          <cell r="I761">
            <v>166.8</v>
          </cell>
          <cell r="J761">
            <v>164.25</v>
          </cell>
          <cell r="K761">
            <v>164.25</v>
          </cell>
          <cell r="L761">
            <v>164.25</v>
          </cell>
        </row>
        <row r="763">
          <cell r="A763">
            <v>1503000111</v>
          </cell>
          <cell r="B763" t="str">
            <v>MURO DE 14Cm. ESP. DE TABIQUE ROJO COMUN. ASENTADO CON MORTERO CEM-CAL-ARENA 1:2:6. ACABADO COMUN. HASTA UNA ALTURA DE 0 A 3M. INCLUYE: ACARREOS A 20 MTS. DESPERDICIOS, LIMPIEZA, MATERIALES, ANDAMIOS, MANO DE OBRA EQUIPO, HERRAMIENTA Y TODO LO NECESARIO P</v>
          </cell>
          <cell r="C763" t="str">
            <v>M2</v>
          </cell>
          <cell r="D763">
            <v>229.54</v>
          </cell>
          <cell r="E763">
            <v>229.54</v>
          </cell>
          <cell r="F763">
            <v>229.54</v>
          </cell>
          <cell r="G763">
            <v>229.54</v>
          </cell>
          <cell r="H763">
            <v>289.54000000000002</v>
          </cell>
          <cell r="I763">
            <v>236.99</v>
          </cell>
          <cell r="J763">
            <v>230.68</v>
          </cell>
          <cell r="K763">
            <v>230.68</v>
          </cell>
          <cell r="L763">
            <v>230.68</v>
          </cell>
        </row>
        <row r="765">
          <cell r="A765">
            <v>1503000121</v>
          </cell>
          <cell r="B765" t="str">
            <v>MURO DE 14Cm. ESP. DE TABIQUE ROJO COMUN. ASENTADO CON MORTERO CEM-CAL-ARENA 1:2:6. ACABADO COMUN. HASTA UNA ALTURA DE 3 A 6M. INCLUYE: ACARREOS A 20 MTS. DESPERDICIOS, LIMPIEZA, MATERIALES, ANDAMIOS, MANO DE OBRA EQUIPO, HERRAMIENTA Y TODO LO NECESARIO P</v>
          </cell>
          <cell r="C765" t="str">
            <v>M2</v>
          </cell>
          <cell r="D765">
            <v>271.76</v>
          </cell>
          <cell r="E765">
            <v>271.76</v>
          </cell>
          <cell r="F765">
            <v>271.76</v>
          </cell>
          <cell r="G765">
            <v>271.76</v>
          </cell>
          <cell r="H765">
            <v>352.58</v>
          </cell>
          <cell r="I765">
            <v>279.67</v>
          </cell>
          <cell r="J765">
            <v>273.36</v>
          </cell>
          <cell r="K765">
            <v>273.36</v>
          </cell>
          <cell r="L765">
            <v>273.36</v>
          </cell>
        </row>
        <row r="767">
          <cell r="A767">
            <v>1503000131</v>
          </cell>
          <cell r="B767" t="str">
            <v xml:space="preserve">MURO DE 14Cm. ESP. DE TABIQUE ROJO COMUN. ASENTADO CON MORTERO CEM-CAL-ARENA 1:2:6. ACABADO COMUN. HASTA UNA ALTURA DE 6 A 12M. INCLUYE: ACARREOS A 20 MTS. DESPERDICIOS, LIMPIEZA, MATERIALES, ANDAMIOS, MANO DE OBRA EQUIPO, HERRAMIENTA Y TODO LO NECESARIO </v>
          </cell>
          <cell r="C767" t="str">
            <v>M2</v>
          </cell>
          <cell r="D767">
            <v>300.61</v>
          </cell>
          <cell r="E767">
            <v>300.61</v>
          </cell>
          <cell r="F767">
            <v>300.61</v>
          </cell>
          <cell r="G767">
            <v>300.61</v>
          </cell>
          <cell r="H767">
            <v>396.77</v>
          </cell>
          <cell r="I767">
            <v>309.41000000000003</v>
          </cell>
          <cell r="J767">
            <v>302.45999999999998</v>
          </cell>
          <cell r="K767">
            <v>302.45999999999998</v>
          </cell>
          <cell r="L767">
            <v>302.45999999999998</v>
          </cell>
        </row>
        <row r="769">
          <cell r="A769">
            <v>1503000141</v>
          </cell>
          <cell r="B769" t="str">
            <v>MURO DE 21Cm. ESP. DE TABIQUE ROJO COMUN. ASENTADO CON MORTERO CEM-CAL-ARENA 1:2:6. ACABADO COMUN. HASTA UNA ALTURA DE 0 A 3M. INCLUYE: ACARREOS A 20 MTS. DESPERDICIOS, LIMPIEZA, MATERIALES, ANDAMIOS, MANO DE OBRA EQUIPO, HERRAMIENTA Y TODO LO NECESARIO P</v>
          </cell>
          <cell r="C769" t="str">
            <v>M2</v>
          </cell>
          <cell r="D769">
            <v>328.75</v>
          </cell>
          <cell r="E769">
            <v>328.75</v>
          </cell>
          <cell r="F769">
            <v>328.75</v>
          </cell>
          <cell r="G769">
            <v>328.75</v>
          </cell>
          <cell r="H769">
            <v>409.46</v>
          </cell>
          <cell r="I769">
            <v>341.82</v>
          </cell>
          <cell r="J769">
            <v>330.22</v>
          </cell>
          <cell r="K769">
            <v>330.22</v>
          </cell>
          <cell r="L769">
            <v>330.22</v>
          </cell>
        </row>
        <row r="771">
          <cell r="A771">
            <v>1503000151</v>
          </cell>
          <cell r="B771" t="str">
            <v xml:space="preserve">MURO DE 21Cm. ESP. DE TABIQUE ROJO COMUN. ASENTADO CON MORTERO CEM-CAL-ARENA 1:2:6. ACABADO COMUN. HASTA UNA ALTURA DE 3 A 6M . INCLUYE: ACARREOS A 20 MTS. DESPERDICIOS, LIMPIEZA, MATERIALES, ANDAMIOS, MANO DE OBRA EQUIPO, HERRAMIENTA Y TODO LO NECESARIO </v>
          </cell>
          <cell r="C771" t="str">
            <v>M2</v>
          </cell>
          <cell r="D771">
            <v>388.13</v>
          </cell>
          <cell r="E771">
            <v>388.13</v>
          </cell>
          <cell r="F771">
            <v>388.13</v>
          </cell>
          <cell r="G771">
            <v>388.13</v>
          </cell>
          <cell r="H771">
            <v>502.54</v>
          </cell>
          <cell r="I771">
            <v>401.87</v>
          </cell>
          <cell r="J771">
            <v>390.25</v>
          </cell>
          <cell r="K771">
            <v>390.25</v>
          </cell>
          <cell r="L771">
            <v>390.25</v>
          </cell>
        </row>
        <row r="773">
          <cell r="A773">
            <v>1503000161</v>
          </cell>
          <cell r="B773" t="str">
            <v>MURO DE 21Cm. ESP. DE TABIQUE ROJO COMUN. ASENTADO CON MORTERO CEM-CAL-ARENA 1:2:6. ACABADO COMUN. HASTA UNA ALTURA DE 6 A 12M . INCLUYE: ACARREOS A 20 MTS. DESPERDICIOS, LIMPIEZA, MATERIALES, ANDAMIOS, MANO DE OBRA EQUIPO, HERRAMIENTA Y TODO LO NECESARIO</v>
          </cell>
          <cell r="C773" t="str">
            <v>M2</v>
          </cell>
          <cell r="D773">
            <v>413.03</v>
          </cell>
          <cell r="E773">
            <v>413.03</v>
          </cell>
          <cell r="F773">
            <v>413.03</v>
          </cell>
          <cell r="G773">
            <v>413.03</v>
          </cell>
          <cell r="H773">
            <v>539.16999999999996</v>
          </cell>
          <cell r="I773">
            <v>427.01</v>
          </cell>
          <cell r="J773">
            <v>415.4</v>
          </cell>
          <cell r="K773">
            <v>415.4</v>
          </cell>
          <cell r="L773">
            <v>415.4</v>
          </cell>
        </row>
        <row r="775">
          <cell r="A775">
            <v>1503000171</v>
          </cell>
          <cell r="B775" t="str">
            <v xml:space="preserve">MURO DE 28Cm. ESP. DE TABIQUE ROJO COMUN. ASENTADO CON MORTERO CEM-CAL-ARENA 1:2:6. ACABADO COMUN. HASTA UNA ALTURA DE 0 A 3M . INCLUYE: ACARREOS A 20 MTS. DESPERDICIOS, LIMPIEZA, MATERIALES, ANDAMIOS, MANO DE OBRA EQUIPO, HERRAMIENTA Y TODO LO NECESARIO </v>
          </cell>
          <cell r="C775" t="str">
            <v>M2</v>
          </cell>
          <cell r="D775">
            <v>405.68</v>
          </cell>
          <cell r="E775">
            <v>405.68</v>
          </cell>
          <cell r="F775">
            <v>405.68</v>
          </cell>
          <cell r="G775">
            <v>405.68</v>
          </cell>
          <cell r="H775">
            <v>498.35</v>
          </cell>
          <cell r="I775">
            <v>423.2</v>
          </cell>
          <cell r="J775">
            <v>407.26</v>
          </cell>
          <cell r="K775">
            <v>407.26</v>
          </cell>
          <cell r="L775">
            <v>407.26</v>
          </cell>
        </row>
        <row r="777">
          <cell r="A777">
            <v>1503000181</v>
          </cell>
          <cell r="B777" t="str">
            <v xml:space="preserve">MURO DE 28Cm. ESP. DE TABIQUE ROJO COMUN. ASENTADO CON MORTERO CEM-CAL-ARENA 1:2:6. ACABADO COMUN. HASTA UNA ALTURA DE 3 A 6M . INCLUYE: ACARREOS A 20 MTS. DESPERDICIOS, LIMPIEZA, MATERIALES, ANDAMIOS, MANO DE OBRA EQUIPO, HERRAMIENTA Y TODO LO NECESARIO </v>
          </cell>
          <cell r="C777" t="str">
            <v>M2</v>
          </cell>
          <cell r="D777">
            <v>467.03</v>
          </cell>
          <cell r="E777">
            <v>467.03</v>
          </cell>
          <cell r="F777">
            <v>467.03</v>
          </cell>
          <cell r="G777">
            <v>467.03</v>
          </cell>
          <cell r="H777">
            <v>594.95000000000005</v>
          </cell>
          <cell r="I777">
            <v>485.27</v>
          </cell>
          <cell r="J777">
            <v>469.31</v>
          </cell>
          <cell r="K777">
            <v>469.31</v>
          </cell>
          <cell r="L777">
            <v>469.31</v>
          </cell>
        </row>
        <row r="779">
          <cell r="A779">
            <v>1503000191</v>
          </cell>
          <cell r="B779" t="str">
            <v>MURO DE 28Cm. ESP. DE TABIQUE ROJO COMUN. ASENTADO CON MORTERO CEM-CAL-ARENA 1:2:6. ACABADO COMUN. HASTA UNA ALTURA DE 6 A 12M . INCLUYE: ACARREOS A 20 MTS. DESPERDICIOS, LIMPIEZA, MATERIALES, ANDAMIOS, MANO DE OBRA EQUIPO, HERRAMIENTA Y TODO LO NECESARIO</v>
          </cell>
          <cell r="C779" t="str">
            <v>M2</v>
          </cell>
          <cell r="D779">
            <v>508.69</v>
          </cell>
          <cell r="E779">
            <v>508.69</v>
          </cell>
          <cell r="F779">
            <v>508.69</v>
          </cell>
          <cell r="G779">
            <v>508.69</v>
          </cell>
          <cell r="H779">
            <v>657.22</v>
          </cell>
          <cell r="I779">
            <v>527.34</v>
          </cell>
          <cell r="J779">
            <v>511.4</v>
          </cell>
          <cell r="K779">
            <v>511.4</v>
          </cell>
          <cell r="L779">
            <v>511.4</v>
          </cell>
        </row>
        <row r="781">
          <cell r="A781">
            <v>1503000201</v>
          </cell>
          <cell r="B781" t="str">
            <v>MURO DE 14Cm. ESP. DE TABIQUE ROJO COMUN. ASENTADO CON MORTERO CEM-ARENA 1:5. APARENTE 1 CARA. HASTA UNA ALTURA DE 0 A 3M . INCLUYE: ACARREOS A 20 MTS. DESPERDICIOS, LIMPIEZA, MATERIALES, ANDAMIOS, MANO DE OBRA EQUIPO, HERRAMIENTA Y TODO LO NECESARIO PARA</v>
          </cell>
          <cell r="C781" t="str">
            <v>M2</v>
          </cell>
          <cell r="D781">
            <v>266.25</v>
          </cell>
          <cell r="E781">
            <v>266.25</v>
          </cell>
          <cell r="F781">
            <v>266.25</v>
          </cell>
          <cell r="G781">
            <v>266.25</v>
          </cell>
          <cell r="H781">
            <v>350.76</v>
          </cell>
          <cell r="I781">
            <v>277.24</v>
          </cell>
          <cell r="J781">
            <v>267.83</v>
          </cell>
          <cell r="K781">
            <v>267.83</v>
          </cell>
          <cell r="L781">
            <v>267.83</v>
          </cell>
        </row>
        <row r="783">
          <cell r="A783">
            <v>1503000211</v>
          </cell>
          <cell r="B783" t="str">
            <v>MURO DE 14Cm. ESP. DE TABIQUE ROJO COMUN. ASENTADO CON MORTERO CEM-ARENA 1:5. APARENTE 1 CARA. HASTA UNA ALTURA DE 3 A 6M . INCLUYE: ACARREOS A 20 MTS. DESPERDICIOS, LIMPIEZA, MATERIALES, ANDAMIOS, MANO DE OBRA EQUIPO, HERRAMIENTA Y TODO LO NECESARIO PARA</v>
          </cell>
          <cell r="C783" t="str">
            <v>M2</v>
          </cell>
          <cell r="D783">
            <v>302.25</v>
          </cell>
          <cell r="E783">
            <v>302.25</v>
          </cell>
          <cell r="F783">
            <v>302.25</v>
          </cell>
          <cell r="G783">
            <v>302.25</v>
          </cell>
          <cell r="H783">
            <v>407.91</v>
          </cell>
          <cell r="I783">
            <v>313.64999999999998</v>
          </cell>
          <cell r="J783">
            <v>304.25</v>
          </cell>
          <cell r="K783">
            <v>304.25</v>
          </cell>
          <cell r="L783">
            <v>304.25</v>
          </cell>
        </row>
        <row r="785">
          <cell r="A785">
            <v>1503000221</v>
          </cell>
          <cell r="B785" t="str">
            <v xml:space="preserve">MURO DE 21Cm. ESP. DE TABIQUE ROJO COMUN. ASENTADO CON MORTERO CEM-ARENA 1:5. APARENTE 1 CARA. HASTA UNA ALTURA DE 0 A 3M. INCLUYE: ACARREOS A 20 MTS. DESPERDICIOS, LIMPIEZA, MATERIALES, ANDAMIOS, MANO DE OBRA EQUIPO, HERRAMIENTA Y TODO LO NECESARIO PARA </v>
          </cell>
          <cell r="C785" t="str">
            <v>M2</v>
          </cell>
          <cell r="D785">
            <v>389.38</v>
          </cell>
          <cell r="E785">
            <v>389.38</v>
          </cell>
          <cell r="F785">
            <v>389.38</v>
          </cell>
          <cell r="G785">
            <v>389.38</v>
          </cell>
          <cell r="H785">
            <v>512.76</v>
          </cell>
          <cell r="I785">
            <v>407.37</v>
          </cell>
          <cell r="J785">
            <v>391.65</v>
          </cell>
          <cell r="K785">
            <v>391.65</v>
          </cell>
          <cell r="L785">
            <v>391.65</v>
          </cell>
        </row>
        <row r="787">
          <cell r="A787">
            <v>1503000231</v>
          </cell>
          <cell r="B787" t="str">
            <v>MURO DE 28Cm. ESP. DE TABIQUE ROJO COMUN. ASENTADO CON MORTERO CEM-ARENA 1:5. APARENTE 2 CARAS. HASTA UNA ALTURA DE 0 A 3M. INCLUYE: ACARREOS A 20 MTS. DESPERDICIOS, LIMPIEZA, MATERIALES, ANDAMIOS, MANO DE OBRA EQUIPO, HERRAMIENTA Y TODO LO NECESARIO PARA</v>
          </cell>
          <cell r="C787" t="str">
            <v>M2</v>
          </cell>
          <cell r="D787">
            <v>529.78</v>
          </cell>
          <cell r="E787">
            <v>529.78</v>
          </cell>
          <cell r="F787">
            <v>529.78</v>
          </cell>
          <cell r="G787">
            <v>529.78</v>
          </cell>
          <cell r="H787">
            <v>701.8</v>
          </cell>
          <cell r="I787">
            <v>554.54999999999995</v>
          </cell>
          <cell r="J787">
            <v>532.96</v>
          </cell>
          <cell r="K787">
            <v>532.96</v>
          </cell>
          <cell r="L787">
            <v>532.96</v>
          </cell>
        </row>
        <row r="789">
          <cell r="A789">
            <v>1503000241</v>
          </cell>
          <cell r="B789" t="str">
            <v>MURO DE 15Cm. ESP. DE BLOCK HUECO DE 15x20x40Cm. ASENTADO CON MORTERO CEM-ARENA 1:5. APARENTE 1 CARA. HASTA UNA ALTURA DE 0 A 3M. INCLUYE: ACARREOS A 20 MTS. DESPERDICIOS, LIMPIEZA, MATERIALES, ANDAMIOS, MANO DE OBRA EQUIPO, HERRAMIENTA Y TODO LO NECESARI</v>
          </cell>
          <cell r="C789" t="str">
            <v>M2</v>
          </cell>
          <cell r="D789">
            <v>250.04</v>
          </cell>
          <cell r="E789">
            <v>250.04</v>
          </cell>
          <cell r="F789">
            <v>250.04</v>
          </cell>
          <cell r="G789">
            <v>250.04</v>
          </cell>
          <cell r="H789">
            <v>316.83999999999997</v>
          </cell>
          <cell r="I789">
            <v>256.24</v>
          </cell>
          <cell r="J789">
            <v>251.38</v>
          </cell>
          <cell r="K789">
            <v>251.38</v>
          </cell>
          <cell r="L789">
            <v>251.38</v>
          </cell>
        </row>
        <row r="791">
          <cell r="A791">
            <v>1503000251</v>
          </cell>
          <cell r="B791" t="str">
            <v>MURO DE 15Cm. ESP. DE BLOCK HUECO DE 15x20x40Cm. ASENTADO CON MORTERO CEM-ARENA 1:5. APARENTE 2 CARAS. HASTA UNA ALTURA DE 0 A 3M. INCLUYE: ACARREOS A 20 MTS. DESPERDICIOS, LIMPIEZA, MATERIALES, ANDAMIOS, MANO DE OBRA EQUIPO,  HERRAMIENTA Y TODO LO NECESA</v>
          </cell>
          <cell r="C791" t="str">
            <v>M2</v>
          </cell>
          <cell r="D791">
            <v>273.82</v>
          </cell>
          <cell r="E791">
            <v>273.82</v>
          </cell>
          <cell r="F791">
            <v>273.82</v>
          </cell>
          <cell r="G791">
            <v>273.82</v>
          </cell>
          <cell r="H791">
            <v>352.66</v>
          </cell>
          <cell r="I791">
            <v>280.27</v>
          </cell>
          <cell r="J791">
            <v>275.41000000000003</v>
          </cell>
          <cell r="K791">
            <v>275.41000000000003</v>
          </cell>
          <cell r="L791">
            <v>275.41000000000003</v>
          </cell>
        </row>
        <row r="793">
          <cell r="A793">
            <v>1503000261</v>
          </cell>
          <cell r="B793" t="str">
            <v>MURO DE 15Cm. ESP. DE TABICON PRENSADO 15x20x40Cm. ASENTADO CON MORTERO CEM-ARENA 1:4. ACABADO COMUN. HASTA UNA ALTURA DE 0 A 3M. INCLUYE: ACARREOS A 20 MTS. DESPERDICIOS, LIMPIEZA, MATERIALES, ANDAMIOS, MANO DE OBRA EQUIPO, HERRAMIENTA Y TODO LO NECESARI</v>
          </cell>
          <cell r="C793" t="str">
            <v>M2</v>
          </cell>
          <cell r="D793">
            <v>250.78</v>
          </cell>
          <cell r="E793">
            <v>250.78</v>
          </cell>
          <cell r="F793">
            <v>250.78</v>
          </cell>
          <cell r="G793">
            <v>250.78</v>
          </cell>
          <cell r="H793">
            <v>297.48</v>
          </cell>
          <cell r="I793">
            <v>256.5</v>
          </cell>
          <cell r="J793">
            <v>251.67</v>
          </cell>
          <cell r="K793">
            <v>251.67</v>
          </cell>
          <cell r="L793">
            <v>251.67</v>
          </cell>
        </row>
        <row r="795">
          <cell r="A795">
            <v>1503000262</v>
          </cell>
          <cell r="B795" t="str">
            <v xml:space="preserve">MURO DE 20Cm. ESP. DE TABICON PRENSADO 15x20x40Cm. ASENTADO CON MORTERO CEM-ARENA 1:5. ACABADO COMUN. HASTA UNA ALTURA DE 0 A 3M. INCLUYE: ACARREOS A 20 MTS. DESPERDICIOS, LIMPIEZA, MATERIALES, ANDAMIOS A CUALQUIER NIVEL, MANO DE OBRA EQUIPO, HERRAMIENTA </v>
          </cell>
          <cell r="C795" t="str">
            <v>M2</v>
          </cell>
          <cell r="D795">
            <v>309.92</v>
          </cell>
          <cell r="E795">
            <v>309.92</v>
          </cell>
          <cell r="F795">
            <v>309.92</v>
          </cell>
          <cell r="G795">
            <v>309.92</v>
          </cell>
          <cell r="H795">
            <v>370.71</v>
          </cell>
          <cell r="I795">
            <v>318.01</v>
          </cell>
          <cell r="J795">
            <v>311.05</v>
          </cell>
          <cell r="K795">
            <v>311.05</v>
          </cell>
          <cell r="L795">
            <v>311.05</v>
          </cell>
        </row>
        <row r="797">
          <cell r="A797">
            <v>1503000271</v>
          </cell>
          <cell r="B797" t="str">
            <v>MURO DE 15Cm. ESP. DE TABICON PRENSADO 15x20x40Cm. ASENTADO CON MORTERO CEM-ARENA 1:4. APARENTE 1 CARA. HASTA UNA ALTURA DE 0 A 3M. INCLUYE: ACARREOS A 20 MTS. DESPERDICIOS, LIMPIEZA, MATERIALES, ANDAMIOS, MANO DE OBRA EQUIPO, HERRAMIENTA Y TODO LO NECESA</v>
          </cell>
          <cell r="C797" t="str">
            <v>M2</v>
          </cell>
          <cell r="D797">
            <v>290.42</v>
          </cell>
          <cell r="E797">
            <v>290.42</v>
          </cell>
          <cell r="F797">
            <v>290.42</v>
          </cell>
          <cell r="G797">
            <v>290.42</v>
          </cell>
          <cell r="H797">
            <v>357.19</v>
          </cell>
          <cell r="I797">
            <v>296.58999999999997</v>
          </cell>
          <cell r="J797">
            <v>291.76</v>
          </cell>
          <cell r="K797">
            <v>291.76</v>
          </cell>
          <cell r="L797">
            <v>291.76</v>
          </cell>
        </row>
        <row r="799">
          <cell r="A799">
            <v>1503000281</v>
          </cell>
          <cell r="B799" t="str">
            <v>MURO DE 15Cm. ESP. DE TABICON PRENSADO 15x20x40Cm. ASENTADO CON MORTERO CEM-ARENA 1:4. APARENTE 2 CARAS. HASTA UNA ALTURA DE 0 A 3M. INCLUYE: ACARREOS A 20 MTS. DESPERDICIOS, LIMPIEZA, MATERIALES, ANDAMIOS, MANO DE OBRA EQUIPO, HERRAMIENTA Y TODO LO NECES</v>
          </cell>
          <cell r="C799" t="str">
            <v>M2</v>
          </cell>
          <cell r="D799">
            <v>314.2</v>
          </cell>
          <cell r="E799">
            <v>314.2</v>
          </cell>
          <cell r="F799">
            <v>314.2</v>
          </cell>
          <cell r="G799">
            <v>314.2</v>
          </cell>
          <cell r="H799">
            <v>393</v>
          </cell>
          <cell r="I799">
            <v>320.62</v>
          </cell>
          <cell r="J799">
            <v>315.77999999999997</v>
          </cell>
          <cell r="K799">
            <v>315.77999999999997</v>
          </cell>
          <cell r="L799">
            <v>315.77999999999997</v>
          </cell>
        </row>
        <row r="801">
          <cell r="A801">
            <v>1503000283</v>
          </cell>
          <cell r="B801" t="str">
            <v>MURO DE 14Cm. ESP. DE TABIQUE ROJO COMUN. PARA ESTRUCTURA REGIONAL ZONA DE ALTA SISMICIDAD. ASENTADO CON MORTERO CEM-ARENA 1:3. ACABADO COMUN. HASTA UNA ALTURA DE 0 A 3M . INCLUYE: ACARREOS A 20 MTS. DESPERDICIOS, LIMPIEZA, MATERIALES, ANDAMIOS, MANO DE O</v>
          </cell>
          <cell r="C801" t="str">
            <v>M2</v>
          </cell>
          <cell r="D801">
            <v>240.3</v>
          </cell>
          <cell r="E801">
            <v>240.3</v>
          </cell>
          <cell r="F801">
            <v>240.3</v>
          </cell>
          <cell r="G801">
            <v>240.3</v>
          </cell>
          <cell r="H801">
            <v>303.06</v>
          </cell>
          <cell r="I801">
            <v>249.98</v>
          </cell>
          <cell r="J801">
            <v>241.45</v>
          </cell>
          <cell r="K801">
            <v>241.45</v>
          </cell>
          <cell r="L801">
            <v>241.45</v>
          </cell>
        </row>
        <row r="803">
          <cell r="A803">
            <v>1503000283.0999999</v>
          </cell>
          <cell r="B803" t="str">
            <v>MURO DE 14Cm. ESP. DE TABIQUE ROJO COMUN. PARA ESTRUCTURA REGIONAL ZONA DE ALTA SISMICIDAD. ASENTADO CON MORTERO CEM-ARENA 1:3. ACABADO COMUN. HASTA UNA ALTURA DE 3 A 6M . INCLUYE: ACARREOS A 20 MTS. DESPERDICIOS, LIMPIEZA, MATERIALES, ANDAMIOS, MANO DE O</v>
          </cell>
          <cell r="C803" t="str">
            <v>M2</v>
          </cell>
          <cell r="D803">
            <v>278.87</v>
          </cell>
          <cell r="E803">
            <v>278.87</v>
          </cell>
          <cell r="F803">
            <v>278.87</v>
          </cell>
          <cell r="G803">
            <v>278.87</v>
          </cell>
          <cell r="H803">
            <v>363.54</v>
          </cell>
          <cell r="I803">
            <v>289</v>
          </cell>
          <cell r="J803">
            <v>280.48</v>
          </cell>
          <cell r="K803">
            <v>280.48</v>
          </cell>
          <cell r="L803">
            <v>280.48</v>
          </cell>
        </row>
        <row r="805">
          <cell r="A805">
            <v>1503000284</v>
          </cell>
          <cell r="B805" t="str">
            <v>MURO DE 21Cm. ESP. DE TABIQUE ROJO COMUN. PARA ESTRUCTURA REGIONAL ZONA DE ALTA SISMICIDAD. ASENTADO CON MORTERO CEM-ARENA 1:3. ACABADO COMUN. HASTA UNA ALTURA DE 0 A 3M . INCLUYE: ACARREOS A 20 MTS. DESPERDICIOS, LIMPIEZA, MATERIALES, ANDAMIOS, MANO DE O</v>
          </cell>
          <cell r="C805" t="str">
            <v>M2</v>
          </cell>
          <cell r="D805">
            <v>340.04</v>
          </cell>
          <cell r="E805">
            <v>340.04</v>
          </cell>
          <cell r="F805">
            <v>340.04</v>
          </cell>
          <cell r="G805">
            <v>340.04</v>
          </cell>
          <cell r="H805">
            <v>424.04</v>
          </cell>
          <cell r="I805">
            <v>355.74</v>
          </cell>
          <cell r="J805">
            <v>341.5</v>
          </cell>
          <cell r="K805">
            <v>341.5</v>
          </cell>
          <cell r="L805">
            <v>341.5</v>
          </cell>
        </row>
        <row r="807">
          <cell r="A807">
            <v>1503000284.2</v>
          </cell>
          <cell r="B807" t="str">
            <v>MURO DE 21Cm. ESP. DE TABIQUE ROJO COMUN. PARA ESTRUCTURA REGIONAL ZONA DE ALTA SISMICIDAD. ASENTADO CON MORTERO CEM-ARENA 1:3. ACABADO COMUN. HASTA UNA ALTURA DE 3 A 6M . INCLUYE: ACARREOS A 20 MTS. DESPERDICIOS, LIMPIEZA, MATERIALES, ANDAMIOS, MANO DE O</v>
          </cell>
          <cell r="C807" t="str">
            <v>M2</v>
          </cell>
          <cell r="D807">
            <v>397.96</v>
          </cell>
          <cell r="E807">
            <v>397.96</v>
          </cell>
          <cell r="F807">
            <v>397.96</v>
          </cell>
          <cell r="G807">
            <v>397.96</v>
          </cell>
          <cell r="H807">
            <v>515.5</v>
          </cell>
          <cell r="I807">
            <v>414.33</v>
          </cell>
          <cell r="J807">
            <v>400.07</v>
          </cell>
          <cell r="K807">
            <v>400.07</v>
          </cell>
          <cell r="L807">
            <v>400.07</v>
          </cell>
        </row>
        <row r="809">
          <cell r="A809">
            <v>1503000285</v>
          </cell>
          <cell r="B809" t="str">
            <v>MURO DE 14Cm. ESP. DE TABICON DE CONCRETO 10x14x28Cm. F'c=40 Kg/Cm2. ASENTADO CON MORTERO CEM-ARENA 1:3. ACABADO COMUN. HASTA UNA ALTURA DE 0 A 3M . INCLUYE: ACARREOS A 20 MTS. DESPERDICIOS, LIMPIEZA, MATERIALES, ANDAMIOS, MANO DE OBRA EQUIPO, HERRAMIENTA</v>
          </cell>
          <cell r="C809" t="str">
            <v>M2</v>
          </cell>
          <cell r="D809">
            <v>296.11</v>
          </cell>
          <cell r="E809">
            <v>296.11</v>
          </cell>
          <cell r="F809">
            <v>296.11</v>
          </cell>
          <cell r="G809">
            <v>296.11</v>
          </cell>
          <cell r="H809">
            <v>355.99</v>
          </cell>
          <cell r="I809">
            <v>303.47000000000003</v>
          </cell>
          <cell r="J809">
            <v>297.24</v>
          </cell>
          <cell r="K809">
            <v>297.24</v>
          </cell>
          <cell r="L809">
            <v>297.24</v>
          </cell>
        </row>
        <row r="811">
          <cell r="A811">
            <v>1503000285.0999999</v>
          </cell>
          <cell r="B811" t="str">
            <v>MURO DE 14Cm. ESP. DE TABICON DE CONCRETO 10x14x28Cm. F'c=40 Kg/Cm2. ASENTADO CON MORTERO CEM-ARENA 1:3. ACABADO COMUN. HASTA UNA ALTURA DE 3 A 6M . INCLUYE: ACARREOS A 20 MTS. DESPERDICIOS, LIMPIEZA, MATERIALES, ANDAMIOS, MANO DE OBRA EQUIPO, HERRAMIENTA</v>
          </cell>
          <cell r="C811" t="str">
            <v>M2</v>
          </cell>
          <cell r="D811">
            <v>347.27</v>
          </cell>
          <cell r="E811">
            <v>347.27</v>
          </cell>
          <cell r="F811">
            <v>347.27</v>
          </cell>
          <cell r="G811">
            <v>347.27</v>
          </cell>
          <cell r="H811">
            <v>437.26</v>
          </cell>
          <cell r="I811">
            <v>355.23</v>
          </cell>
          <cell r="J811">
            <v>349.01</v>
          </cell>
          <cell r="K811">
            <v>349.01</v>
          </cell>
          <cell r="L811">
            <v>349.01</v>
          </cell>
        </row>
        <row r="813">
          <cell r="A813">
            <v>1503000286</v>
          </cell>
          <cell r="B813" t="str">
            <v>MURO DE 20Cm. ESP. DE TABICON DE CONCRETO 10x20x40Cm. F'c=40 Kg/Cm2. ASENTADO CON MORTERO CEM-ARENA 1:3. ACABADO COMUN. HASTA UNA ALTURA DE 0 A 3M . INCLUYE: ACARREOS A 20 MTS. DESPERDICIOS, LIMPIEZA, MATERIALES, ANDAMIOS, MANO DE OBRA EQUIPO, HERRAMIENTA</v>
          </cell>
          <cell r="C813" t="str">
            <v>M2</v>
          </cell>
          <cell r="D813">
            <v>371.23</v>
          </cell>
          <cell r="E813">
            <v>371.23</v>
          </cell>
          <cell r="F813">
            <v>371.23</v>
          </cell>
          <cell r="G813">
            <v>371.23</v>
          </cell>
          <cell r="H813">
            <v>447.73</v>
          </cell>
          <cell r="I813">
            <v>380.93</v>
          </cell>
          <cell r="J813">
            <v>372.68</v>
          </cell>
          <cell r="K813">
            <v>372.68</v>
          </cell>
          <cell r="L813">
            <v>372.68</v>
          </cell>
        </row>
        <row r="815">
          <cell r="A815">
            <v>1503000286.0999999</v>
          </cell>
          <cell r="B815" t="str">
            <v>MURO DE 20Cm. ESP. DE TABICON DE CONCRETO 10x20x40Cm. F'c=40 Kg/Cm2. ASENTADO CON MORTERO CEM-ARENA 1:3. ACABADO COMUN. HASTA UNA ALTURA DE 3 A 6M . INCLUYE: ACARREOS A 20 MTS. DESPERDICIOS, LIMPIEZA, MATERIALES, ANDAMIOS, MANO DE OBRA EQUIPO, HERRAMIENTA</v>
          </cell>
          <cell r="C815" t="str">
            <v>M2</v>
          </cell>
          <cell r="D815">
            <v>425.3</v>
          </cell>
          <cell r="E815">
            <v>425.3</v>
          </cell>
          <cell r="F815">
            <v>425.3</v>
          </cell>
          <cell r="G815">
            <v>425.3</v>
          </cell>
          <cell r="H815">
            <v>532.08000000000004</v>
          </cell>
          <cell r="I815">
            <v>435.62</v>
          </cell>
          <cell r="J815">
            <v>427.38</v>
          </cell>
          <cell r="K815">
            <v>427.38</v>
          </cell>
          <cell r="L815">
            <v>427.38</v>
          </cell>
        </row>
        <row r="817">
          <cell r="A817">
            <v>1504000021</v>
          </cell>
          <cell r="B817" t="str">
            <v>CADENA O CASTILLO DE CONCRETO F'C=150KG/CM2 DE 15 X 10  CMS.  ARMADO CON 3 VARILLAS No. 3, ESTRIBOS No. 2  A CADA 20 CMS, CON CIMBRA DE MADERA DE PINO DE 3A;  INCLUYE:  HABILITADO,  CIMBRADO, DESCIMBRADO, HERRAMIENTA MENOR, MANO DE OBRA Y TODO LO NECESARI</v>
          </cell>
          <cell r="C817" t="str">
            <v>M</v>
          </cell>
          <cell r="D817">
            <v>138.77000000000001</v>
          </cell>
          <cell r="E817">
            <v>138.77000000000001</v>
          </cell>
          <cell r="F817">
            <v>138.77000000000001</v>
          </cell>
          <cell r="G817">
            <v>138.77000000000001</v>
          </cell>
          <cell r="H817">
            <v>175.26</v>
          </cell>
          <cell r="I817">
            <v>142.66</v>
          </cell>
          <cell r="J817">
            <v>139.47</v>
          </cell>
          <cell r="K817">
            <v>139.47</v>
          </cell>
          <cell r="L817">
            <v>139.47</v>
          </cell>
        </row>
        <row r="819">
          <cell r="A819">
            <v>1504000031</v>
          </cell>
          <cell r="B819" t="str">
            <v>CADENA O CASTILLO DE CONCRETO F'C=150KG/CM2 DE 15 X 15 CMS. ARMADO CON 4 VARILLAS No.3,  ESTRIBOS No. 2 A CADA 20 CMS. CON CIMBRA DE MADERA DE PINO DE 3A;  INCLUYE:  HABILITADO,  CIMBRADO, DESCIMBRADO, HERRAMIENTA MENOR, MANO DE OBRA Y TODO LO NECESARIO P</v>
          </cell>
          <cell r="C819" t="str">
            <v>M</v>
          </cell>
          <cell r="D819">
            <v>169.81</v>
          </cell>
          <cell r="E819">
            <v>169.81</v>
          </cell>
          <cell r="F819">
            <v>169.81</v>
          </cell>
          <cell r="G819">
            <v>169.81</v>
          </cell>
          <cell r="H819">
            <v>215.24</v>
          </cell>
          <cell r="I819">
            <v>175.28</v>
          </cell>
          <cell r="J819">
            <v>170.69</v>
          </cell>
          <cell r="K819">
            <v>170.69</v>
          </cell>
          <cell r="L819">
            <v>170.69</v>
          </cell>
        </row>
        <row r="821">
          <cell r="A821">
            <v>1504000041</v>
          </cell>
          <cell r="B821" t="str">
            <v>CADENA O CASTILLO DE CONCRETO F'C=150KG/CM2 DE 15 X 20 CMS. ARMADA CON 4 VARILLAS No. 3 ESTRIBOS No. 2 A CADA 20 CMS. CON CIMBRA DE MADERA DE PINO DE 3A;  INCLUYE:  HABILITADO,  CIMBRADO, DESCIMBRADO, HERRAMIENTA MENOR, MANO DE OBRA Y TODO LO NECESARIO PA</v>
          </cell>
          <cell r="C821" t="str">
            <v>M</v>
          </cell>
          <cell r="D821">
            <v>198.02</v>
          </cell>
          <cell r="E821">
            <v>198.02</v>
          </cell>
          <cell r="F821">
            <v>198.02</v>
          </cell>
          <cell r="G821">
            <v>198.02</v>
          </cell>
          <cell r="H821">
            <v>250.29</v>
          </cell>
          <cell r="I821">
            <v>205.17</v>
          </cell>
          <cell r="J821">
            <v>198.99</v>
          </cell>
          <cell r="K821">
            <v>198.99</v>
          </cell>
          <cell r="L821">
            <v>198.99</v>
          </cell>
        </row>
        <row r="823">
          <cell r="A823">
            <v>1504000051</v>
          </cell>
          <cell r="B823" t="str">
            <v>CADENA O CASTILLO DE CONCRETO F'C=150KG/CM2 DE 15 X 25 CMS. ARMADO CON 4 VARILLAS No.3 ESTRIBOS No.2 A CADA 20 CMS. CON CIMBRA DE MADERA DE PINO DE 3A;  INCLUYE:  HABILITADO,  CIMBRADO, DESCIMBRADO, HERRAMIENTA MENOR, MANO DE OBRA Y TODO LO NECESARIO PARA</v>
          </cell>
          <cell r="C823" t="str">
            <v>M</v>
          </cell>
          <cell r="D823">
            <v>223.37</v>
          </cell>
          <cell r="E823">
            <v>223.37</v>
          </cell>
          <cell r="F823">
            <v>223.37</v>
          </cell>
          <cell r="G823">
            <v>223.37</v>
          </cell>
          <cell r="H823">
            <v>280.48</v>
          </cell>
          <cell r="I823">
            <v>232.2</v>
          </cell>
          <cell r="J823">
            <v>224.42</v>
          </cell>
          <cell r="K823">
            <v>224.42</v>
          </cell>
          <cell r="L823">
            <v>224.42</v>
          </cell>
        </row>
        <row r="825">
          <cell r="A825">
            <v>1504000061</v>
          </cell>
          <cell r="B825" t="str">
            <v>CADENA O CASTILLO DE CONCRETO F'C=150KG/CM2 DE 15 X 30 CMS. ARMADO CON 4 VARILLAS No. 3 ESTRIBOS No. 2 A CADA 20 CMS. CON CIMBRA DE MADERA DE PINO DE 3A;  INCLUYE:  HABILITADO,  CIMBRADO, DESCIMBRADO, HERRAMIENTA MENOR, MANO DE OBRA Y TODO LO NECESARIO PA</v>
          </cell>
          <cell r="C825" t="str">
            <v>M</v>
          </cell>
          <cell r="D825">
            <v>249.04</v>
          </cell>
          <cell r="E825">
            <v>249.04</v>
          </cell>
          <cell r="F825">
            <v>249.04</v>
          </cell>
          <cell r="G825">
            <v>249.04</v>
          </cell>
          <cell r="H825">
            <v>311.39999999999998</v>
          </cell>
          <cell r="I825">
            <v>259.54000000000002</v>
          </cell>
          <cell r="J825">
            <v>250.17</v>
          </cell>
          <cell r="K825">
            <v>250.17</v>
          </cell>
          <cell r="L825">
            <v>250.17</v>
          </cell>
        </row>
        <row r="827">
          <cell r="A827">
            <v>1504000091</v>
          </cell>
          <cell r="B827" t="str">
            <v>CADENA O CASTILLO DE CONCRETO F'C = 150 KG/CM2 DE 15 X 15 CMS. ARMADO CON ARMEX, Y CIMBRA DE MADERA DE PINO DE 3A;  INCLUYE:  HABILITADO,  CIMBRADO, DESCIMBRADO, HERRAMIENTA MENOR, MANO DE OBRA Y TODO LO NECESARIO PARA SU CORRECTA EJECUCION.</v>
          </cell>
          <cell r="C827" t="str">
            <v>M</v>
          </cell>
          <cell r="D827">
            <v>124.22</v>
          </cell>
          <cell r="E827">
            <v>124.22</v>
          </cell>
          <cell r="F827">
            <v>124.22</v>
          </cell>
          <cell r="G827">
            <v>124.22</v>
          </cell>
          <cell r="H827">
            <v>159.5</v>
          </cell>
          <cell r="I827">
            <v>129.37</v>
          </cell>
          <cell r="J827">
            <v>124.89</v>
          </cell>
          <cell r="K827">
            <v>124.89</v>
          </cell>
          <cell r="L827">
            <v>124.89</v>
          </cell>
        </row>
        <row r="829">
          <cell r="A829">
            <v>1504000101</v>
          </cell>
          <cell r="B829" t="str">
            <v>CADENA O CASTILLO DE CONCRETO F'C = 150 KG/CM2. DE 15 X 20 CMS. ARMADO CON ARMEX Y CIMBRA DE MADERA DE PINO DE 3A;  INCLUYE:  HABILITADO,  CIMBRADO, DESCIMBRADO, HERRAMIENTA MENOR, MANO DE OBRA Y TODO LO NECESARIO PARA SU CORRECTA EJECUCION.</v>
          </cell>
          <cell r="C829" t="str">
            <v>M</v>
          </cell>
          <cell r="D829">
            <v>153.25</v>
          </cell>
          <cell r="E829">
            <v>153.25</v>
          </cell>
          <cell r="F829">
            <v>153.25</v>
          </cell>
          <cell r="G829">
            <v>153.25</v>
          </cell>
          <cell r="H829">
            <v>196.27</v>
          </cell>
          <cell r="I829">
            <v>160.02000000000001</v>
          </cell>
          <cell r="J829">
            <v>154.05000000000001</v>
          </cell>
          <cell r="K829">
            <v>154.05000000000001</v>
          </cell>
          <cell r="L829">
            <v>154.05000000000001</v>
          </cell>
        </row>
        <row r="831">
          <cell r="A831">
            <v>1504000111</v>
          </cell>
          <cell r="B831" t="str">
            <v>CADENA O CASTILLO DE CONCRETO F'C = 150 KG/CM2. DE 15 X 30 CMS. ARMADO CON ARMEX Y CIMBRA CON MADERA DE PINO DE 3A;  INCLUYE:  HABILITADO,  CIMBRADO, DESCIMBRADO, HERRAMIENTA MENOR, MANO DE OBRA Y TODO LO NECESARIO PARA SU CORRECTA EJECUCION.</v>
          </cell>
          <cell r="C831" t="str">
            <v>M</v>
          </cell>
          <cell r="D831">
            <v>232.51</v>
          </cell>
          <cell r="E831">
            <v>232.51</v>
          </cell>
          <cell r="F831">
            <v>232.51</v>
          </cell>
          <cell r="G831">
            <v>232.51</v>
          </cell>
          <cell r="H831">
            <v>294.41000000000003</v>
          </cell>
          <cell r="I831">
            <v>242.59</v>
          </cell>
          <cell r="J831">
            <v>233.62</v>
          </cell>
          <cell r="K831">
            <v>233.62</v>
          </cell>
          <cell r="L831">
            <v>233.62</v>
          </cell>
        </row>
        <row r="833">
          <cell r="A833">
            <v>1504000131</v>
          </cell>
          <cell r="B833" t="str">
            <v>CASTILLO DE CONCRETO F'C=200 KG/CM2. DE 15 X 20 CMS. ARMADO CON 4 VARILLAS No. 4 Y ESTRIBOS No. 2 A CADA 20 CMS.  CON CIMBRA APARENTE CON TRIPLAY DE PINO DE 16 MM;  INCLUYE:  HABILITADO,  CIMBRADO, DESCIMBRADO, HERRAMIENTA MENOR MANO DE OBRA Y TODO LO NEC</v>
          </cell>
          <cell r="C833" t="str">
            <v>M</v>
          </cell>
          <cell r="D833">
            <v>236.3</v>
          </cell>
          <cell r="E833">
            <v>236.3</v>
          </cell>
          <cell r="F833">
            <v>236.3</v>
          </cell>
          <cell r="G833">
            <v>236.3</v>
          </cell>
          <cell r="H833">
            <v>288.35000000000002</v>
          </cell>
          <cell r="I833">
            <v>243.29</v>
          </cell>
          <cell r="J833">
            <v>237.27</v>
          </cell>
          <cell r="K833">
            <v>237.27</v>
          </cell>
          <cell r="L833">
            <v>237.27</v>
          </cell>
        </row>
        <row r="835">
          <cell r="A835">
            <v>1504000151</v>
          </cell>
          <cell r="B835" t="str">
            <v>CADENA O CASTILLO DE CONCRETO F'C = 150 KG/CM2 DE 20 X 20 CMS. ARMADO CON 6 VARILLAS No. 3, ETRIBOS No. 2, A CADA 20 CMS. CON CIMBRA DE MADERA DE PINO DE 3A;  INCLUYE:  HABILITADO,  CIMBRADO, DESCIMBRADO, HERRAMIENTA MENOR, MANO DE OBRA Y TODO LO NECESARI</v>
          </cell>
          <cell r="C835" t="str">
            <v>M</v>
          </cell>
          <cell r="D835">
            <v>250.75</v>
          </cell>
          <cell r="E835">
            <v>250.75</v>
          </cell>
          <cell r="F835">
            <v>250.75</v>
          </cell>
          <cell r="G835">
            <v>250.75</v>
          </cell>
          <cell r="H835">
            <v>315.95</v>
          </cell>
          <cell r="I835">
            <v>260.32</v>
          </cell>
          <cell r="J835">
            <v>251.95</v>
          </cell>
          <cell r="K835">
            <v>251.95</v>
          </cell>
          <cell r="L835">
            <v>251.95</v>
          </cell>
        </row>
        <row r="837">
          <cell r="A837">
            <v>1504000171</v>
          </cell>
          <cell r="B837" t="str">
            <v xml:space="preserve">CASTILLO DE CONCRETO F'C = 200 KG/CM2 DE 20 X 35 CMS. ARMADO CON 8 VARILLAS No.  4 Y ESTRIBOS No.  2, A CADAD 10 CMS. CON CIMBRA APARENTE HASTA 6.00 METROS DE ALTURA CON TRIPLAY DE PINO DE 16 MM;  INCLUYE:  HABILITADO,  CIMBRADO, DESCIMBRADO, HERRAMIENTA </v>
          </cell>
          <cell r="C837" t="str">
            <v>M</v>
          </cell>
          <cell r="D837">
            <v>421.25</v>
          </cell>
          <cell r="E837">
            <v>421.25</v>
          </cell>
          <cell r="F837">
            <v>421.25</v>
          </cell>
          <cell r="G837">
            <v>421.25</v>
          </cell>
          <cell r="H837">
            <v>497.82</v>
          </cell>
          <cell r="I837">
            <v>436.85</v>
          </cell>
          <cell r="J837">
            <v>422.56</v>
          </cell>
          <cell r="K837">
            <v>422.56</v>
          </cell>
          <cell r="L837">
            <v>422.56</v>
          </cell>
        </row>
        <row r="839">
          <cell r="A839">
            <v>1504000181</v>
          </cell>
          <cell r="B839" t="str">
            <v xml:space="preserve">CADENA DC-1 DE CONCRETO F'C=250 KG/CM2 DE 15 X 30 CMS. ARMADO CON 4  VARILLAS No 3. Y ESTRIBOS No. 2. A CADA 25 CMS Y  CIMBRA DE MADERA DE PINO DE 3A;  INCLUYE:  HABILITADO,  CIMBRADO, DESCIMBRADO, HERRAMIENTA MENOR, MANO DE OBRA Y TODO LO NECESARIO PARA </v>
          </cell>
          <cell r="C839" t="str">
            <v>M</v>
          </cell>
          <cell r="D839">
            <v>255.01</v>
          </cell>
          <cell r="E839">
            <v>255.01</v>
          </cell>
          <cell r="F839">
            <v>255.01</v>
          </cell>
          <cell r="G839">
            <v>255.01</v>
          </cell>
          <cell r="H839">
            <v>316.83</v>
          </cell>
          <cell r="I839">
            <v>265.06</v>
          </cell>
          <cell r="J839">
            <v>256.12</v>
          </cell>
          <cell r="K839">
            <v>256.12</v>
          </cell>
          <cell r="L839">
            <v>256.12</v>
          </cell>
        </row>
        <row r="841">
          <cell r="A841">
            <v>1504000191</v>
          </cell>
          <cell r="B841" t="str">
            <v xml:space="preserve">CADENA DC-2 DE CONCRETO F'C = 250 KG/CM2 DE 15 X 20 CMS. ARMADO CON 4 VARILLAS No 4. ESTRIBOS No 2. A CADA  20 CMS. Y  CIMBRA DE MADERA DE PINO DE 3A;  INCLUYE:  HABILITADO,  CIMBRADO, DESCIMBRADO, HERRAMIENTA MENOR, MANO DE OBRA Y TODO LO NECESARIO PARA </v>
          </cell>
          <cell r="C841" t="str">
            <v>M</v>
          </cell>
          <cell r="D841">
            <v>227.07</v>
          </cell>
          <cell r="E841">
            <v>227.07</v>
          </cell>
          <cell r="F841">
            <v>227.07</v>
          </cell>
          <cell r="G841">
            <v>227.07</v>
          </cell>
          <cell r="H841">
            <v>278.95999999999998</v>
          </cell>
          <cell r="I841">
            <v>233.92</v>
          </cell>
          <cell r="J841">
            <v>228.03</v>
          </cell>
          <cell r="K841">
            <v>228.03</v>
          </cell>
          <cell r="L841">
            <v>228.03</v>
          </cell>
        </row>
        <row r="843">
          <cell r="A843">
            <v>1504000201</v>
          </cell>
          <cell r="B843" t="str">
            <v xml:space="preserve">CASTILLO DE CONCRETO F'C = 150 KG/CM2 DE 15 X 20 CMS. ARMADO CON 4 VARILLAS No 3. Y ESTRIBOS No. 2. A CADA 15 CMS Y CIMBRA DE MADERA DE PINO DE 3A;  INCLUYE:  HABILITADO,  CIMBRADO, DESCIMBRADO, HERRAMIENTA MENOR, MANO DE OBRA Y TODO LO NECESARIO PARA SU </v>
          </cell>
          <cell r="C843" t="str">
            <v>M</v>
          </cell>
          <cell r="D843">
            <v>202.71</v>
          </cell>
          <cell r="E843">
            <v>202.71</v>
          </cell>
          <cell r="F843">
            <v>202.71</v>
          </cell>
          <cell r="G843">
            <v>202.71</v>
          </cell>
          <cell r="H843">
            <v>254.96</v>
          </cell>
          <cell r="I843">
            <v>209.86</v>
          </cell>
          <cell r="J843">
            <v>203.67</v>
          </cell>
          <cell r="K843">
            <v>203.67</v>
          </cell>
          <cell r="L843">
            <v>203.67</v>
          </cell>
        </row>
        <row r="845">
          <cell r="A845">
            <v>1504000211</v>
          </cell>
          <cell r="B845" t="str">
            <v xml:space="preserve">CASTILLO DE CONCRETO F'C=150 KG/CM2 DE 15 X 30 CMS. ARMADO CON 6 VARILLAS No.  3 Y ESTRIBOS No. 2 A CADA 15 CMS. Y CIMBRA CON MADERA DE PINO DE 3A;  INCLUYE:  HABILITADO,  CIMBRADO, DESCIMBRADO, HERRAMIENTA MENOR, MANO DE OBRA Y TODO LO NECESARIO PARA SU </v>
          </cell>
          <cell r="C845" t="str">
            <v>M</v>
          </cell>
          <cell r="D845">
            <v>264.64999999999998</v>
          </cell>
          <cell r="E845">
            <v>264.64999999999998</v>
          </cell>
          <cell r="F845">
            <v>264.64999999999998</v>
          </cell>
          <cell r="G845">
            <v>264.64999999999998</v>
          </cell>
          <cell r="H845">
            <v>327.08999999999997</v>
          </cell>
          <cell r="I845">
            <v>275.2</v>
          </cell>
          <cell r="J845">
            <v>265.76</v>
          </cell>
          <cell r="K845">
            <v>265.76</v>
          </cell>
          <cell r="L845">
            <v>265.76</v>
          </cell>
        </row>
        <row r="847">
          <cell r="A847">
            <v>1504000221</v>
          </cell>
          <cell r="B847" t="str">
            <v>CADENA TIPO CD-1 CONCRETO FC=250 KG/CM2 DE 14 X 25 CMS., ARMADO CON 4 VARILLAS DEL No. 3 Y ESTRIBOS DEL No. 2 A CADA  20 CMS. Y CIMBRA DE  MADERA DE 3A;  INCLUYE:  HABILITADO,  CIMBRADO, DESCIMBRADO, HERRAMIENTA MENOR, MANO DE OBRA Y TODO LO NECESARIO PAR</v>
          </cell>
          <cell r="C847" t="str">
            <v>M</v>
          </cell>
          <cell r="D847">
            <v>227.79</v>
          </cell>
          <cell r="E847">
            <v>227.79</v>
          </cell>
          <cell r="F847">
            <v>227.79</v>
          </cell>
          <cell r="G847">
            <v>227.79</v>
          </cell>
          <cell r="H847">
            <v>283.95</v>
          </cell>
          <cell r="I847">
            <v>235.82</v>
          </cell>
          <cell r="J847">
            <v>228.83</v>
          </cell>
          <cell r="K847">
            <v>228.83</v>
          </cell>
          <cell r="L847">
            <v>228.83</v>
          </cell>
        </row>
        <row r="849">
          <cell r="A849">
            <v>1504000251</v>
          </cell>
          <cell r="B849" t="str">
            <v>CADENA O CASTILLO DE CONCRETO F'C= 150 KG/CM2, DE 15 X 15 CMS. ARMADO CON TRES VARILLAS DEL No. 3 Y ESTRIBOS DEL No. 2 A CADA 20 CMS., CON CIMBRA DE MADERA DE PINO DE 3A;  INCLUYE:  HABILITADO,  CIMBRADO, DESCIMBRADO, HERRAMIENTA MENOR, MANO DE OBRA Y TOD</v>
          </cell>
          <cell r="C849" t="str">
            <v>M</v>
          </cell>
          <cell r="D849">
            <v>160.57</v>
          </cell>
          <cell r="E849">
            <v>160.57</v>
          </cell>
          <cell r="F849">
            <v>160.57</v>
          </cell>
          <cell r="G849">
            <v>160.57</v>
          </cell>
          <cell r="H849">
            <v>206.14</v>
          </cell>
          <cell r="I849">
            <v>166.16</v>
          </cell>
          <cell r="J849">
            <v>161.44999999999999</v>
          </cell>
          <cell r="K849">
            <v>161.44999999999999</v>
          </cell>
          <cell r="L849">
            <v>161.44999999999999</v>
          </cell>
        </row>
        <row r="851">
          <cell r="A851">
            <v>1505000031</v>
          </cell>
          <cell r="B851" t="str">
            <v>BASE DE CONCRETO F'C=200 KG/CM2 SECC. 80 X 30 X 80 CMS. ARMADA CON 6 VARILLAS No.3  Y ESTRIBOS A CADA 15 CMS EN FORMA TRAPEZOIDAL, INCLUYE:  ANCLA DE 50 CMS. CON TUERCA 1/2" PARA RECIBIR LUMINARIA., CIMBRADO, DESCIMBRADO, HERRAMIENTA MENOR, MANO DE OBRA Y</v>
          </cell>
          <cell r="C851" t="str">
            <v>PZA</v>
          </cell>
          <cell r="D851">
            <v>1499.85</v>
          </cell>
          <cell r="E851">
            <v>1499.85</v>
          </cell>
          <cell r="F851">
            <v>1499.85</v>
          </cell>
          <cell r="G851">
            <v>1499.85</v>
          </cell>
          <cell r="H851">
            <v>1812.18</v>
          </cell>
          <cell r="I851">
            <v>1567.46</v>
          </cell>
          <cell r="J851">
            <v>1505.1</v>
          </cell>
          <cell r="K851">
            <v>1505.1</v>
          </cell>
          <cell r="L851">
            <v>1505.1</v>
          </cell>
        </row>
        <row r="853">
          <cell r="A853">
            <v>1505000051</v>
          </cell>
          <cell r="B853" t="str">
            <v>CASTILLO AHOGADO EN HUECO DE BLOCK 15 X 20 X 40 CON CONCRETO F'C = 150 KG/CM2. Y 2 VARILLAS # 3, INCLUYE TODO LO NECESARIO PARA SU CORRECTA EJECUCION.</v>
          </cell>
          <cell r="C853" t="str">
            <v>M</v>
          </cell>
          <cell r="D853">
            <v>56.89</v>
          </cell>
          <cell r="E853">
            <v>56.89</v>
          </cell>
          <cell r="F853">
            <v>56.89</v>
          </cell>
          <cell r="G853">
            <v>56.89</v>
          </cell>
          <cell r="H853">
            <v>76.31</v>
          </cell>
          <cell r="I853">
            <v>58.48</v>
          </cell>
          <cell r="J853">
            <v>57.28</v>
          </cell>
          <cell r="K853">
            <v>57.28</v>
          </cell>
          <cell r="L853">
            <v>57.28</v>
          </cell>
        </row>
        <row r="855">
          <cell r="A855">
            <v>1505000061</v>
          </cell>
          <cell r="B855" t="str">
            <v>CASTILLO AHOGADO EN HUECO DE BLOCK 15 X 20 X 40 CON CONCRETO F'C = 200 KG/CM2. Y 2 VARILLAS # 3, INCLUYE TODO LO NECESARIO PARA SU CORRECTA EJECUCION.</v>
          </cell>
          <cell r="C855" t="str">
            <v>M</v>
          </cell>
          <cell r="D855">
            <v>57.46</v>
          </cell>
          <cell r="E855">
            <v>57.46</v>
          </cell>
          <cell r="F855">
            <v>57.46</v>
          </cell>
          <cell r="G855">
            <v>57.46</v>
          </cell>
          <cell r="H855">
            <v>76.88</v>
          </cell>
          <cell r="I855">
            <v>59.02</v>
          </cell>
          <cell r="J855">
            <v>57.87</v>
          </cell>
          <cell r="K855">
            <v>57.87</v>
          </cell>
          <cell r="L855">
            <v>57.87</v>
          </cell>
        </row>
        <row r="857">
          <cell r="A857">
            <v>1505000062</v>
          </cell>
          <cell r="B857" t="str">
            <v>CADENA DE CONCRETO F'C=250 KG/CM2. DE 14 X 10 CMS.SIN ARMAR;  INCLUYE:  HABILITADO,  CIMBRADO APARENTE, DESCIMBRADO, HERRAMIENTA MENOR, MANO DE OBRA Y TODO LO NECESARIO PARA SU CORRECTA EJECUCION.</v>
          </cell>
          <cell r="C857" t="str">
            <v>M</v>
          </cell>
          <cell r="D857">
            <v>87.28</v>
          </cell>
          <cell r="E857">
            <v>87.28</v>
          </cell>
          <cell r="F857">
            <v>87.28</v>
          </cell>
          <cell r="G857">
            <v>87.28</v>
          </cell>
          <cell r="H857">
            <v>114.57</v>
          </cell>
          <cell r="I857">
            <v>90.6</v>
          </cell>
          <cell r="J857">
            <v>87.8</v>
          </cell>
          <cell r="K857">
            <v>87.8</v>
          </cell>
          <cell r="L857">
            <v>87.8</v>
          </cell>
        </row>
        <row r="859">
          <cell r="A859">
            <v>1505000063</v>
          </cell>
          <cell r="B859" t="str">
            <v>CADENA DE CONCRETO  F'C=200 KG/CM2. DE 21 X 10 CMS SIN ARMAR;  INCLUYE:  HABILITADO,  CIMBRADO APARENTE, DESCIMBRADO, HERRAMIENTA MENOR, MANO DE OBRA Y TODO LO NECESARIO PARA SU CORRECTA EJECUCION.</v>
          </cell>
          <cell r="C859" t="str">
            <v>M</v>
          </cell>
          <cell r="D859">
            <v>106.38</v>
          </cell>
          <cell r="E859">
            <v>106.38</v>
          </cell>
          <cell r="F859">
            <v>106.38</v>
          </cell>
          <cell r="G859">
            <v>106.38</v>
          </cell>
          <cell r="H859">
            <v>141.43</v>
          </cell>
          <cell r="I859">
            <v>111.35</v>
          </cell>
          <cell r="J859">
            <v>107.05</v>
          </cell>
          <cell r="K859">
            <v>107.05</v>
          </cell>
          <cell r="L859">
            <v>107.05</v>
          </cell>
        </row>
        <row r="861">
          <cell r="A861">
            <v>1505000064</v>
          </cell>
          <cell r="B861" t="str">
            <v xml:space="preserve">CADENA O CASTILLO DE CONCRETO F'C=250 KG/CM2. DE 14 X 15 CMS ARMADO CON 4 VARILLAS. No. 3, F'Y=4200 KG/CM2,  ESTRIBOS No. 2 , A CADA 15 CMS. CON  CIMBRA COMUN, CRUCE DE VARILLAS;  INCLUYE:  HABILITADO,  HERRAMIENTA MENOR, MANO DE OBRA Y TODO LO NECESARIO </v>
          </cell>
          <cell r="C861" t="str">
            <v>M</v>
          </cell>
          <cell r="D861">
            <v>174.38</v>
          </cell>
          <cell r="E861">
            <v>174.38</v>
          </cell>
          <cell r="F861">
            <v>174.38</v>
          </cell>
          <cell r="G861">
            <v>174.38</v>
          </cell>
          <cell r="H861">
            <v>219.35</v>
          </cell>
          <cell r="I861">
            <v>179.47</v>
          </cell>
          <cell r="J861">
            <v>175.26</v>
          </cell>
          <cell r="K861">
            <v>175.26</v>
          </cell>
          <cell r="L861">
            <v>175.26</v>
          </cell>
        </row>
        <row r="863">
          <cell r="A863">
            <v>1505000065</v>
          </cell>
          <cell r="B863" t="str">
            <v>CADENA O CASTILLO DE CONCRETO F'C=250 KG/CM2 DE 14 X 20 CMS. ARMADO  CON 4 VARILLAS No. 3 ESTRIBOS No. 2 A CADA 15 CMS.  INCLUYE: CIMBRA COMUN, DESCIMBRADO,  CRUCE DE VARILLAS, HERRAMIENTA MENOR, MANO DE OBRA Y TODO LO NECESARIO PARA SU CORRECTA EJECUCION</v>
          </cell>
          <cell r="C863" t="str">
            <v>M2</v>
          </cell>
          <cell r="D863">
            <v>206.22</v>
          </cell>
          <cell r="E863">
            <v>206.22</v>
          </cell>
          <cell r="F863">
            <v>206.22</v>
          </cell>
          <cell r="G863">
            <v>206.22</v>
          </cell>
          <cell r="H863">
            <v>257.77</v>
          </cell>
          <cell r="I863">
            <v>212.78</v>
          </cell>
          <cell r="J863">
            <v>207.2</v>
          </cell>
          <cell r="K863">
            <v>207.2</v>
          </cell>
          <cell r="L863">
            <v>207.2</v>
          </cell>
        </row>
        <row r="865">
          <cell r="A865">
            <v>1505000066</v>
          </cell>
          <cell r="B865" t="str">
            <v>CADENA O CASTILLO DE CONCRETO F'C=250 KG/CM2, DE14 X 20 CMS. CON 4 VARILLAS No  4 Y ESTRIBOS No. 2  A CADA 20 CMS.; INCLUYE:  CIMBRA COMUN,  DESCIMBRADO,  CRUCE DE VARILLAS, HERRAMIENTA  MENOR, MANO DE OBRA Y TODO LO NECESARIO PARA SU CORRECTA EJECUCION.</v>
          </cell>
          <cell r="C865" t="str">
            <v>M2</v>
          </cell>
          <cell r="D865">
            <v>204.49</v>
          </cell>
          <cell r="E865">
            <v>204.49</v>
          </cell>
          <cell r="F865">
            <v>204.49</v>
          </cell>
          <cell r="G865">
            <v>204.49</v>
          </cell>
          <cell r="H865">
            <v>251.05</v>
          </cell>
          <cell r="I865">
            <v>210.95</v>
          </cell>
          <cell r="J865">
            <v>205.37</v>
          </cell>
          <cell r="K865">
            <v>205.37</v>
          </cell>
          <cell r="L865">
            <v>205.37</v>
          </cell>
        </row>
        <row r="867">
          <cell r="A867">
            <v>1506000011</v>
          </cell>
          <cell r="B867" t="str">
            <v>MUROS DE CELOSIA DE CEMENTO DE 30 X 30  ASENTADO CON MORTERO CEMENTO-ARENA 1:5. INCLUYE TODO LO NECESARIO PARA SU CORRECTA EJECUCION.</v>
          </cell>
          <cell r="C867" t="str">
            <v>M2</v>
          </cell>
          <cell r="D867">
            <v>274.89999999999998</v>
          </cell>
          <cell r="E867">
            <v>274.89999999999998</v>
          </cell>
          <cell r="F867">
            <v>274.89999999999998</v>
          </cell>
          <cell r="G867">
            <v>274.89999999999998</v>
          </cell>
          <cell r="H867">
            <v>325.19</v>
          </cell>
          <cell r="I867">
            <v>279.98</v>
          </cell>
          <cell r="J867">
            <v>275.88</v>
          </cell>
          <cell r="K867">
            <v>275.88</v>
          </cell>
          <cell r="L867">
            <v>275.88</v>
          </cell>
        </row>
        <row r="869">
          <cell r="A869">
            <v>1506000021</v>
          </cell>
          <cell r="B869" t="str">
            <v>SUMINISTRO Y COLOCACION DE CELOSIA DE BARRO NATURAL, ASENTADA CON MORTERO CEMENTO-ARENA 1:5, DE 0.00 A 3.00 METROS DE ALTURA.; . INCLUYE:  DESPERDICIOS, ANDAMIOS,  LIMPIEZA, HERRAMIENTA MENOR, MANO DE OBRA Y TODO LO NECESARIO PARA SU CORRECTA EJECUCION.</v>
          </cell>
          <cell r="C869" t="str">
            <v>M2</v>
          </cell>
          <cell r="D869">
            <v>382.62</v>
          </cell>
          <cell r="E869">
            <v>382.62</v>
          </cell>
          <cell r="F869">
            <v>382.62</v>
          </cell>
          <cell r="G869">
            <v>382.62</v>
          </cell>
          <cell r="H869">
            <v>443.78</v>
          </cell>
          <cell r="I869">
            <v>387.93</v>
          </cell>
          <cell r="J869">
            <v>383.83</v>
          </cell>
          <cell r="K869">
            <v>383.83</v>
          </cell>
          <cell r="L869">
            <v>383.83</v>
          </cell>
        </row>
        <row r="871">
          <cell r="A871">
            <v>1506000031</v>
          </cell>
          <cell r="B871" t="str">
            <v>SUMINISTRO Y COLOCACION DE CELOSIA DE BARRO NATURAL, ASENTADA CON MORTERO CEMENTO-ARENA 1:5, DE 3.00 A 6.00 METROS DE ALTURA.; INCLUYE:  DESPERDICIOS, ANDAMIOS,  LIMPIEZA, HERRAMIENTA MENOR, MANO DE OBRA Y TODO LO NECESARIO PARA SU CORRECTA EJECUCION.</v>
          </cell>
          <cell r="C871" t="str">
            <v>M2</v>
          </cell>
          <cell r="D871">
            <v>416.1</v>
          </cell>
          <cell r="E871">
            <v>416.1</v>
          </cell>
          <cell r="F871">
            <v>416.1</v>
          </cell>
          <cell r="G871">
            <v>416.1</v>
          </cell>
          <cell r="H871">
            <v>494.02</v>
          </cell>
          <cell r="I871">
            <v>421.79</v>
          </cell>
          <cell r="J871">
            <v>417.69</v>
          </cell>
          <cell r="K871">
            <v>417.69</v>
          </cell>
          <cell r="L871">
            <v>417.69</v>
          </cell>
        </row>
        <row r="873">
          <cell r="A873">
            <v>1506000041</v>
          </cell>
          <cell r="B873" t="str">
            <v>SUMINISTRO Y COLOCACION DE CELOSIA DE BARRO NATURAL, ASENTADA CON MORTERO CEMENTO-ARENA 1:5, DE 6.00 A 12.00 METROS DE ALTURA.; . INCLUYE:  DESPERDICIOS, ANDAMIOS,  LIMPIEZA, HERRAMIENTA MENOR, MANO DE OBRA Y TODO LO NECESARIO PARA SU CORRECTA EJECUCION.</v>
          </cell>
          <cell r="C873" t="str">
            <v>M2</v>
          </cell>
          <cell r="D873">
            <v>417.48</v>
          </cell>
          <cell r="E873">
            <v>417.48</v>
          </cell>
          <cell r="F873">
            <v>417.48</v>
          </cell>
          <cell r="G873">
            <v>417.48</v>
          </cell>
          <cell r="H873">
            <v>495.56</v>
          </cell>
          <cell r="I873">
            <v>423.17</v>
          </cell>
          <cell r="J873">
            <v>419.08</v>
          </cell>
          <cell r="K873">
            <v>419.08</v>
          </cell>
          <cell r="L873">
            <v>419.08</v>
          </cell>
        </row>
        <row r="875">
          <cell r="A875">
            <v>1507000021</v>
          </cell>
          <cell r="B875" t="str">
            <v>BOQUILLA EN MURO DE TABLAROCA; INCLUYE:  TABLAROCA REDIMIX, PERFACINTA, MATERIALES PARA SU FIJACION, HERRAMIENTA MENOR, MANO DE OBRA Y TODO LO NECESARIO PARA SU CORRECTA EJECUCION.</v>
          </cell>
          <cell r="C875" t="str">
            <v>M</v>
          </cell>
          <cell r="D875">
            <v>31.71</v>
          </cell>
          <cell r="E875">
            <v>31.71</v>
          </cell>
          <cell r="F875">
            <v>31.71</v>
          </cell>
          <cell r="G875">
            <v>31.71</v>
          </cell>
          <cell r="H875">
            <v>43.75</v>
          </cell>
          <cell r="I875">
            <v>31.97</v>
          </cell>
          <cell r="J875">
            <v>31.97</v>
          </cell>
          <cell r="K875">
            <v>31.97</v>
          </cell>
          <cell r="L875">
            <v>31.97</v>
          </cell>
        </row>
        <row r="877">
          <cell r="A877">
            <v>1507000031</v>
          </cell>
          <cell r="B877" t="str">
            <v>SUMINISTRO, FABRICACION Y MONTAJE DE MURO DE TABLAROCA, DOS CARAS;  INCLUYE: SU TRAZO, BASTIDOR FORMADO POR CANAL GALVANIZADO ANCLADO A PISO Y/O MURO Y POSTE GALVANIZADO @ 61CM, FIJACION DE HOJAS CON TORNILLOS AUTOROSCABLES, SELLO Y CALAFATEO DE JUNTAS CO</v>
          </cell>
          <cell r="C877" t="str">
            <v>M2</v>
          </cell>
          <cell r="D877">
            <v>232.64</v>
          </cell>
          <cell r="E877">
            <v>232.64</v>
          </cell>
          <cell r="F877">
            <v>232.64</v>
          </cell>
          <cell r="G877">
            <v>232.64</v>
          </cell>
          <cell r="H877">
            <v>258.95999999999998</v>
          </cell>
          <cell r="I877">
            <v>233.75</v>
          </cell>
          <cell r="J877">
            <v>233.75</v>
          </cell>
          <cell r="K877">
            <v>233.75</v>
          </cell>
          <cell r="L877">
            <v>233.75</v>
          </cell>
        </row>
        <row r="879">
          <cell r="A879">
            <v>1508000011</v>
          </cell>
          <cell r="B879" t="str">
            <v>ACERO PARA REFUERZO EN CADENAS Y CASTILLOS, CON VARILLA DEL NO. 2 FY= 2400 KG/CM2, INCLUYE: ACARREOS INTERNOS, SUMINISTRO EN OBRA, HABILITADO, COLOCACIÓN,  AMARRES, GANCHOS, TRASLAPES, DESPERDICIOS, DOBLECES, HERRAMIENTA MENOR, MANO DE OBRA Y TODO LO NECE</v>
          </cell>
          <cell r="C879" t="str">
            <v>KG</v>
          </cell>
          <cell r="D879">
            <v>21.92</v>
          </cell>
          <cell r="E879">
            <v>21.92</v>
          </cell>
          <cell r="F879">
            <v>21.92</v>
          </cell>
          <cell r="G879">
            <v>21.92</v>
          </cell>
          <cell r="H879">
            <v>26.16</v>
          </cell>
          <cell r="I879">
            <v>22.01</v>
          </cell>
          <cell r="J879">
            <v>22.01</v>
          </cell>
          <cell r="K879">
            <v>22.01</v>
          </cell>
          <cell r="L879">
            <v>22.01</v>
          </cell>
        </row>
        <row r="881">
          <cell r="A881">
            <v>1508000021</v>
          </cell>
          <cell r="B881" t="str">
            <v xml:space="preserve">ACERO PARA REFUERZO EN CADENAS Y CASTILLOS CON VARILLA No. 3 FY=4000 KG/CM2. INCLUYE: ACARREOS INTERNOS, SUMINISTRO EN OBRA, HABILITADO, COLOCACIÓN,  AMARRES, GANCHOS, TRASLAPES, DESPERDICIOS, DOBLECES, HERRAMIENTA MENOR, MANO DE OBRA Y TODO LO NECESARIO </v>
          </cell>
          <cell r="C881" t="str">
            <v>KG</v>
          </cell>
          <cell r="D881">
            <v>19.5</v>
          </cell>
          <cell r="E881">
            <v>19.5</v>
          </cell>
          <cell r="F881">
            <v>19.5</v>
          </cell>
          <cell r="G881">
            <v>19.5</v>
          </cell>
          <cell r="H881">
            <v>22.63</v>
          </cell>
          <cell r="I881">
            <v>19.57</v>
          </cell>
          <cell r="J881">
            <v>19.57</v>
          </cell>
          <cell r="K881">
            <v>19.57</v>
          </cell>
          <cell r="L881">
            <v>19.57</v>
          </cell>
        </row>
        <row r="883">
          <cell r="A883">
            <v>1508000031</v>
          </cell>
          <cell r="B883" t="str">
            <v>ACERO PARA REFUERZO EN CADENAS Y CASTILLOS CON VARILLAS DEL No. 4 AL 12 FY=4000 KG/CM2. INCLUYE: ACARREOS INTERNOS, SUMINISTRO EN OBRA, HABILITADO, COLOCACIÓN,  AMARRES, GANCHOS, TRASLAPES, DESPERDICIOS, DOBLECES, HERRAMIENTA MENOR, MANO DE OBRA Y TODO LO</v>
          </cell>
          <cell r="C883" t="str">
            <v>KG</v>
          </cell>
          <cell r="D883">
            <v>18.34</v>
          </cell>
          <cell r="E883">
            <v>18.34</v>
          </cell>
          <cell r="F883">
            <v>18.34</v>
          </cell>
          <cell r="G883">
            <v>18.34</v>
          </cell>
          <cell r="H883">
            <v>21.02</v>
          </cell>
          <cell r="I883">
            <v>18.39</v>
          </cell>
          <cell r="J883">
            <v>18.39</v>
          </cell>
          <cell r="K883">
            <v>18.39</v>
          </cell>
          <cell r="L883">
            <v>18.39</v>
          </cell>
        </row>
        <row r="885">
          <cell r="A885">
            <v>1509000011</v>
          </cell>
          <cell r="B885" t="str">
            <v xml:space="preserve">CONCRETO F'C= 150KG/CM2, EN CADENAS Y CASTILLOS, CEMENTO NORMAL, T.M.A. 3/4", ELABORADO EN OBRA, CON MAQUINA REVOLVEDORA, COLOCADO, VIBRADO Y CURADO;  INCLUYE: ACARREOS INTERNOS, DESPERDICIOS, MUESTREO, HERRAMIENTA MENOR, MANO DE OBRA Y TODO LO NECESARIO </v>
          </cell>
          <cell r="C885" t="str">
            <v>M3</v>
          </cell>
          <cell r="D885">
            <v>2020.59</v>
          </cell>
          <cell r="E885">
            <v>2020.59</v>
          </cell>
          <cell r="F885">
            <v>2020.59</v>
          </cell>
          <cell r="G885">
            <v>2020.59</v>
          </cell>
          <cell r="H885">
            <v>2667.04</v>
          </cell>
          <cell r="I885">
            <v>2239.44</v>
          </cell>
          <cell r="J885">
            <v>2030.05</v>
          </cell>
          <cell r="K885">
            <v>2030.05</v>
          </cell>
          <cell r="L885">
            <v>2030.05</v>
          </cell>
        </row>
        <row r="887">
          <cell r="A887">
            <v>1505000068</v>
          </cell>
          <cell r="B887" t="str">
            <v>CIMBRA EN CADENAS Y CASTILLOS CON MADERA DE PINO DE 3a., ACABADO COMÚN;  INCLUYE:  HABILITADO,  CIMBRADO, DESCIMBRADO, HERRAMIENTA MENOR,  MANO DE OBRA Y TODO LO NECESARIO PARA SU CORRECTA EJECUCION.</v>
          </cell>
          <cell r="C887" t="str">
            <v>M2</v>
          </cell>
          <cell r="D887">
            <v>167.65</v>
          </cell>
          <cell r="E887">
            <v>167.65</v>
          </cell>
          <cell r="F887">
            <v>167.65</v>
          </cell>
          <cell r="G887">
            <v>167.65</v>
          </cell>
          <cell r="H887">
            <v>192.91</v>
          </cell>
          <cell r="I887">
            <v>168.57</v>
          </cell>
          <cell r="J887">
            <v>168.57</v>
          </cell>
          <cell r="K887">
            <v>168.57</v>
          </cell>
          <cell r="L887">
            <v>168.57</v>
          </cell>
        </row>
        <row r="889">
          <cell r="A889">
            <v>1505000067</v>
          </cell>
          <cell r="B889" t="str">
            <v>CIMBRA EN CADENAS Y CASTILLOS ACABADO APARENTE CON TRIPLAY DE 16 MM. Y MADERA DE PINO DE 3A;  INCLUYE:  CIMBRADO,  DESCIMBRADO, HERRAMIENTA MENOR, MANO DE OBRA Y TODO LO NECESARIO PARA SU CORRECTA EJECUCION.</v>
          </cell>
          <cell r="C889" t="str">
            <v>M2</v>
          </cell>
          <cell r="D889">
            <v>187.95</v>
          </cell>
          <cell r="E889">
            <v>187.95</v>
          </cell>
          <cell r="F889">
            <v>187.95</v>
          </cell>
          <cell r="G889">
            <v>187.95</v>
          </cell>
          <cell r="H889">
            <v>213.2</v>
          </cell>
          <cell r="I889">
            <v>188.86</v>
          </cell>
          <cell r="J889">
            <v>188.86</v>
          </cell>
          <cell r="K889">
            <v>188.86</v>
          </cell>
          <cell r="L889">
            <v>188.86</v>
          </cell>
        </row>
        <row r="891">
          <cell r="A891">
            <v>1504000031.0999999</v>
          </cell>
          <cell r="B891" t="str">
            <v>CADENA O CASTILLO DE CONCRETO F'C=150KG/CM2 DE 15 X 15 CMS. ARMADO CON 4 VARILLAS No.3,  ESTRIBOS No. 2 A CADA 15 CMS. CON CIMBRA DE MADERA DE PINO DE 3A;  INCLUYE:  HABILITADO,  CIMBRADO, DESCIMBRADO, HERRAMIENTA MENOR, MANO DE OBRA Y TODO LO NECESARIO P</v>
          </cell>
          <cell r="C891" t="str">
            <v>ML</v>
          </cell>
          <cell r="D891">
            <v>176.75</v>
          </cell>
          <cell r="E891">
            <v>176.75</v>
          </cell>
          <cell r="F891">
            <v>176.75</v>
          </cell>
          <cell r="G891">
            <v>176.75</v>
          </cell>
          <cell r="H891">
            <v>224.53</v>
          </cell>
          <cell r="I891">
            <v>182.27</v>
          </cell>
          <cell r="J891">
            <v>177.68</v>
          </cell>
          <cell r="K891">
            <v>177.68</v>
          </cell>
          <cell r="L891">
            <v>177.68</v>
          </cell>
        </row>
        <row r="893">
          <cell r="A893">
            <v>1507000031.2</v>
          </cell>
          <cell r="B893" t="str">
            <v>SUMINISTRO Y COLOCACION DE MURO DE PANEL DE TABLACEMENTO DE 12.7 MM. DE ESP. A DOS CARAS A CUALQUIER ALTURA, CON BASTIDOR A BASE DE CANAL EST. CAL. 22.67 Y POSTE EST. CAL. 20.9, INCLUYE: MATERIALES, DESPERDICIOS,ANDAMIOS, ACARREOS A 20.00 MTS., HERRAMIENT</v>
          </cell>
          <cell r="C893" t="str">
            <v>M2</v>
          </cell>
          <cell r="D893">
            <v>595.64</v>
          </cell>
          <cell r="E893">
            <v>595.64</v>
          </cell>
          <cell r="F893">
            <v>595.64</v>
          </cell>
          <cell r="G893">
            <v>595.64</v>
          </cell>
          <cell r="H893">
            <v>626.87</v>
          </cell>
          <cell r="I893">
            <v>596.99</v>
          </cell>
          <cell r="J893">
            <v>596.99</v>
          </cell>
          <cell r="K893">
            <v>596.99</v>
          </cell>
          <cell r="L893">
            <v>596.99</v>
          </cell>
        </row>
        <row r="895">
          <cell r="A895">
            <v>1502000012.0999999</v>
          </cell>
          <cell r="B895" t="str">
            <v>MURETE DE ENRACE EN CIMENTACION CON BLOCK RELLENO  DE 15x20x40CM. DE 15 CMS. DE ESPESOR,  ASENTADO CON MORTERO CEM-ARENA 1:3 . ACABADO COMUN. HASTA UNA ALTURA DE 0 A 3M. INCLUYE: ACARREOS A 20 MTS. DESPERDICIOS, LIMPIEZA, MATERIALES,  MANO DE OBRA EQUIPO,</v>
          </cell>
          <cell r="C895" t="str">
            <v>M2</v>
          </cell>
          <cell r="D895">
            <v>264.12</v>
          </cell>
          <cell r="E895">
            <v>264.12</v>
          </cell>
          <cell r="F895">
            <v>264.12</v>
          </cell>
          <cell r="G895">
            <v>264.12</v>
          </cell>
          <cell r="H895">
            <v>317.39999999999998</v>
          </cell>
          <cell r="I895">
            <v>269.26</v>
          </cell>
          <cell r="J895">
            <v>265.16000000000003</v>
          </cell>
          <cell r="K895">
            <v>265.16000000000003</v>
          </cell>
          <cell r="L895">
            <v>265.16000000000003</v>
          </cell>
        </row>
        <row r="897">
          <cell r="A897">
            <v>1502000012.2</v>
          </cell>
          <cell r="B897" t="str">
            <v>MURETE DE ENRACE EN CIMENTACION CON TABIQUE ROJO COMUN  DE 15 CMS. DE ESPESOR,  ASENTADO CON MORTERO CEM-ARENA 1:3 . ACABADO COMUN. HASTA UNA ALTURA DE 0 A 3M. INCLUYE: ACARREOS A 20 MTS. DESPERDICIOS, LIMPIEZA, MATERIALES,  MANO DE OBRA EQUIPO, HERRAMIEN</v>
          </cell>
          <cell r="C897" t="str">
            <v>M2</v>
          </cell>
          <cell r="D897">
            <v>235.97</v>
          </cell>
          <cell r="E897">
            <v>235.97</v>
          </cell>
          <cell r="F897">
            <v>235.97</v>
          </cell>
          <cell r="G897">
            <v>235.97</v>
          </cell>
          <cell r="H897">
            <v>298.23</v>
          </cell>
          <cell r="I897">
            <v>245.62</v>
          </cell>
          <cell r="J897">
            <v>237.1</v>
          </cell>
          <cell r="K897">
            <v>237.1</v>
          </cell>
          <cell r="L897">
            <v>237.1</v>
          </cell>
        </row>
        <row r="899">
          <cell r="A899">
            <v>1502000012.3</v>
          </cell>
          <cell r="B899" t="str">
            <v>MURETE DE ENRACE EN CIMENTACION CON TABICON 10X14X28 CM. DE 15 CMS. DE ESPESOR,  ASENTADO CON MORTERO CEM-ARENA 1:3 . ACABADO COMUN. HASTA UNA ALTURA DE 0 A 3M. INCLUYE: ACARREOS A 20 MTS. DESPERDICIOS, LIMPIEZA, MATERIALES,  MANO DE OBRA EQUIPO, HERRAMIE</v>
          </cell>
          <cell r="C899" t="str">
            <v>M2</v>
          </cell>
          <cell r="D899">
            <v>332.55</v>
          </cell>
          <cell r="E899">
            <v>332.55</v>
          </cell>
          <cell r="F899">
            <v>332.55</v>
          </cell>
          <cell r="G899">
            <v>332.55</v>
          </cell>
          <cell r="H899">
            <v>412.58</v>
          </cell>
          <cell r="I899">
            <v>340.32</v>
          </cell>
          <cell r="J899">
            <v>334.1</v>
          </cell>
          <cell r="K899">
            <v>334.1</v>
          </cell>
          <cell r="L899">
            <v>334.1</v>
          </cell>
        </row>
        <row r="901">
          <cell r="A901">
            <v>1502000012.4000001</v>
          </cell>
          <cell r="B901" t="str">
            <v>MURETE DE ENRACE EN CIMENTACION BLOCK SOLIDO 15X20X40  CM. DE 20 CMS. DE ESPESOR,  ASENTADO CON MORTERO CEM-ARENA 1:3 . ACABADO COMUN. HASTA UNA ALTURA DE 0 A 3M. INCLUYE: ACARREOS A 20 MTS. DESPERDICIOS, LIMPIEZA, MATERIALES,  MANO DE OBRA EQUIPO, HERRAM</v>
          </cell>
          <cell r="C901" t="str">
            <v>M2</v>
          </cell>
          <cell r="D901">
            <v>329.07</v>
          </cell>
          <cell r="E901">
            <v>329.07</v>
          </cell>
          <cell r="F901">
            <v>329.07</v>
          </cell>
          <cell r="G901">
            <v>329.07</v>
          </cell>
          <cell r="H901">
            <v>397.02</v>
          </cell>
          <cell r="I901">
            <v>336.58</v>
          </cell>
          <cell r="J901">
            <v>330.39</v>
          </cell>
          <cell r="K901">
            <v>330.39</v>
          </cell>
          <cell r="L901">
            <v>330.39</v>
          </cell>
        </row>
        <row r="903">
          <cell r="A903">
            <v>150200012.5</v>
          </cell>
          <cell r="B903" t="str">
            <v>MURETE DE ENRACE EN CIMENTACION CON TABICON DE 10X20X40 CM. DE 20 CMS. DE ESPESOR,  ASENTADO CON MORTERO CEM-ARENA 1:3 . ACABADO COMUN. HASTA UNA ALTURA DE 0 A 3M. INCLUYE: ACARREOS A 20 MTS. DESPERDICIOS, LIMPIEZA, MATERIALES,  MANO DE OBRA EQUIPO, HERRA</v>
          </cell>
          <cell r="C903" t="str">
            <v>M2</v>
          </cell>
          <cell r="D903">
            <v>366.9</v>
          </cell>
          <cell r="E903">
            <v>366.9</v>
          </cell>
          <cell r="F903">
            <v>366.9</v>
          </cell>
          <cell r="G903">
            <v>366.9</v>
          </cell>
          <cell r="H903">
            <v>442.89</v>
          </cell>
          <cell r="I903">
            <v>376.57</v>
          </cell>
          <cell r="J903">
            <v>368.33</v>
          </cell>
          <cell r="K903">
            <v>368.33</v>
          </cell>
          <cell r="L903">
            <v>368.33</v>
          </cell>
        </row>
        <row r="905">
          <cell r="B905" t="str">
            <v>Total  ALBAÑILERIA</v>
          </cell>
        </row>
        <row r="906">
          <cell r="A906" t="str">
            <v>A16</v>
          </cell>
          <cell r="B906" t="str">
            <v>HERRERIA Y CANCELERIA</v>
          </cell>
        </row>
        <row r="907">
          <cell r="A907" t="str">
            <v>A1601</v>
          </cell>
          <cell r="B907" t="str">
            <v>CANCELERIA TUBULAR</v>
          </cell>
        </row>
        <row r="908">
          <cell r="A908">
            <v>1601000011</v>
          </cell>
          <cell r="B908" t="str">
            <v>SUMINISTRO Y COLOCACIÓN DE CANCELERÍA TUBULAR DE 3"X1 1/2" DE LAMINA CAL. N0.18 PROLAMSA O SIMILAR EN CALIDAD Y COSTO TIPO VIDRIO-FIJO Y PERSIANA INCLUYE MORTERO CEM-AR 1:5 Y PINTURA ANTICORROSIVA Y ESMALTE COMEX - VELMAR O SIMILAR Y TODO LO NECESARIO PAR</v>
          </cell>
          <cell r="C908" t="str">
            <v>M2</v>
          </cell>
          <cell r="D908">
            <v>561.75</v>
          </cell>
          <cell r="E908">
            <v>561.75</v>
          </cell>
          <cell r="F908">
            <v>561.75</v>
          </cell>
          <cell r="G908">
            <v>561.75</v>
          </cell>
          <cell r="H908">
            <v>730.53</v>
          </cell>
          <cell r="I908">
            <v>567.91</v>
          </cell>
          <cell r="J908">
            <v>565.35</v>
          </cell>
          <cell r="K908">
            <v>565.35</v>
          </cell>
          <cell r="L908">
            <v>565.35</v>
          </cell>
        </row>
        <row r="910">
          <cell r="A910">
            <v>1601000031</v>
          </cell>
          <cell r="B910" t="str">
            <v>SUMINISTRO Y COLOCACIÓN DE CANCELERÍA TUBULAR DE LAMINA CALIBRE No.18 PROLAMSA TIPO CORREDIZA INCLUYE: PINTURA ANTICORROSIVA Y ESMALTE COMEX - VELMAR O SIMILAR EN CALIDAD Y COSTO, Y TODO LO NECESARIO PARA SU CORRECTA EJECUCION.</v>
          </cell>
          <cell r="C910" t="str">
            <v>M2</v>
          </cell>
          <cell r="D910">
            <v>680.87</v>
          </cell>
          <cell r="E910">
            <v>680.87</v>
          </cell>
          <cell r="F910">
            <v>680.87</v>
          </cell>
          <cell r="G910">
            <v>680.87</v>
          </cell>
          <cell r="H910">
            <v>936.96</v>
          </cell>
          <cell r="I910">
            <v>688.93</v>
          </cell>
          <cell r="J910">
            <v>686.37</v>
          </cell>
          <cell r="K910">
            <v>686.37</v>
          </cell>
          <cell r="L910">
            <v>686.37</v>
          </cell>
        </row>
        <row r="912">
          <cell r="A912">
            <v>1601000041</v>
          </cell>
          <cell r="B912" t="str">
            <v>SUMINISTRO Y COLOCACIÓN DE JAMBAS DE ALUMINIO ANODIZADO NATURAL, INCLUYE: OPERADOR SENCILLO (JUEGO DERECHA-IZQUIERDA), SEGUROS, PIJAS Y TODO LO NECESARIO PARA SU CORRECTA EJECUCION.</v>
          </cell>
          <cell r="C912" t="str">
            <v>M</v>
          </cell>
          <cell r="D912">
            <v>63.75</v>
          </cell>
          <cell r="E912">
            <v>63.75</v>
          </cell>
          <cell r="F912">
            <v>63.75</v>
          </cell>
          <cell r="G912">
            <v>63.75</v>
          </cell>
          <cell r="H912">
            <v>69.900000000000006</v>
          </cell>
          <cell r="I912">
            <v>64.03</v>
          </cell>
          <cell r="J912">
            <v>64.03</v>
          </cell>
          <cell r="K912">
            <v>64.03</v>
          </cell>
          <cell r="L912">
            <v>64.03</v>
          </cell>
        </row>
        <row r="914">
          <cell r="A914">
            <v>1601000051</v>
          </cell>
          <cell r="B914" t="str">
            <v>SUMINISTRO  Y  COLOCACIÓN  DE CANCELERÍA TUBULAR DE 3"X1 1/2"  DE LAMINA CALIBRE 20 PROLAMSA, O SIMILAR EN CALIDAD Y COSTO PARA RECIBIR PERSIANA, INCLUYE: VIDRIO FLOTADO CLARO 6 MM. EN TABLETAS VIGUETA DE  3/8,  PINTURA ANTICORROSIVA, COMEX-VELMAR POR LOS</v>
          </cell>
          <cell r="C914" t="str">
            <v>M2</v>
          </cell>
          <cell r="D914">
            <v>1024.8800000000001</v>
          </cell>
          <cell r="E914">
            <v>1024.8800000000001</v>
          </cell>
          <cell r="F914">
            <v>1024.8800000000001</v>
          </cell>
          <cell r="G914">
            <v>1024.8800000000001</v>
          </cell>
          <cell r="H914">
            <v>1199.68</v>
          </cell>
          <cell r="I914">
            <v>1028.8699999999999</v>
          </cell>
          <cell r="J914">
            <v>1028.8699999999999</v>
          </cell>
          <cell r="K914">
            <v>1028.8699999999999</v>
          </cell>
          <cell r="L914">
            <v>1028.8699999999999</v>
          </cell>
        </row>
        <row r="916">
          <cell r="A916">
            <v>1601000061</v>
          </cell>
          <cell r="B916" t="str">
            <v>SUMINISTRO Y COLOCACIÓN DE FIERRO ESTRUCTURAL CUADRADO DE 1/2" PARA PROTECCIONES DE VENTANA, FORMADA CON CUADRADO DE 1/2" A CADA 14CM EN EL SENTIDO HORIZONTAL  Y A CADA 20CM EN EL SENTIDO VERTICAL INCLUYE: PINTURA ANTICORROSIVA, PINTURA ESMALTE, MATERIALE</v>
          </cell>
          <cell r="C916" t="str">
            <v>M2</v>
          </cell>
          <cell r="D916">
            <v>921.44</v>
          </cell>
          <cell r="E916">
            <v>921.44</v>
          </cell>
          <cell r="F916">
            <v>921.44</v>
          </cell>
          <cell r="G916">
            <v>921.44</v>
          </cell>
          <cell r="H916">
            <v>1216.8399999999999</v>
          </cell>
          <cell r="I916">
            <v>928.27</v>
          </cell>
          <cell r="J916">
            <v>928.27</v>
          </cell>
          <cell r="K916">
            <v>928.27</v>
          </cell>
          <cell r="L916">
            <v>928.27</v>
          </cell>
        </row>
        <row r="918">
          <cell r="B918" t="str">
            <v>Total  CANCELERIA TUBULAR</v>
          </cell>
        </row>
        <row r="920">
          <cell r="A920" t="str">
            <v>A1602</v>
          </cell>
          <cell r="B920" t="str">
            <v>TAPAS METALICAS</v>
          </cell>
        </row>
        <row r="921">
          <cell r="A921">
            <v>1601000072</v>
          </cell>
          <cell r="B921" t="str">
            <v>SUMINISTRO Y COLOCACIÓN DE TAPA DE CARCAMO SECO DE 1.12X1.12 M. INCLUYE: LAMINA CALIBRE 14 ANTIDERRAPANTE, BISAGRA TIPO PERNO DE 25X3 MM. Y ANGULO DE 25X3 MM Y 38X3 MM. CON ANCLAS No. 2 DE 40 CMS. PORTACANDO, PINTURA ANTICORROSIVA, ESMALTE Y TODO LO NECES</v>
          </cell>
          <cell r="C921" t="str">
            <v>PZA</v>
          </cell>
          <cell r="D921">
            <v>1817.74</v>
          </cell>
          <cell r="E921">
            <v>1817.74</v>
          </cell>
          <cell r="F921">
            <v>1817.74</v>
          </cell>
          <cell r="G921">
            <v>1817.74</v>
          </cell>
          <cell r="H921">
            <v>2227.8000000000002</v>
          </cell>
          <cell r="I921">
            <v>1827.34</v>
          </cell>
          <cell r="J921">
            <v>1827.34</v>
          </cell>
          <cell r="K921">
            <v>1827.34</v>
          </cell>
          <cell r="L921">
            <v>1827.34</v>
          </cell>
        </row>
        <row r="923">
          <cell r="A923">
            <v>1601000073</v>
          </cell>
          <cell r="B923" t="str">
            <v>SUMINISTRO Y COLOCACIÓN DE MARCO METALICO DE 1.00 X0.20 M. DE ANGULO DE 3/4"X1/8" DE ESPESOR.  CON MALLA TIPO ARENERO PARA VENTILACIÓN DE CARCAMO SECO INCLUYE: PINTURA ANTICORROSIVA, ESMALTE  Y  TODO LO NECESARIO PARA SU CORRECTA EJECUCION.</v>
          </cell>
          <cell r="C923" t="str">
            <v>PZA</v>
          </cell>
          <cell r="D923">
            <v>266.23</v>
          </cell>
          <cell r="E923">
            <v>266.23</v>
          </cell>
          <cell r="F923">
            <v>266.23</v>
          </cell>
          <cell r="G923">
            <v>266.23</v>
          </cell>
          <cell r="H923">
            <v>363.89</v>
          </cell>
          <cell r="I923">
            <v>269.39999999999998</v>
          </cell>
          <cell r="J923">
            <v>268.35000000000002</v>
          </cell>
          <cell r="K923">
            <v>268.35000000000002</v>
          </cell>
          <cell r="L923">
            <v>268.35000000000002</v>
          </cell>
        </row>
        <row r="925">
          <cell r="A925">
            <v>1601000091</v>
          </cell>
          <cell r="B925" t="str">
            <v>SUMINISTRO Y COLOCACIÓN DE TAPA DE REGISTRO DE 70X 70 CMS. INCLUYE: LAMINA CALIBRE 18 BISAGRA TIPO PERNO. ANGULO DE 25X3 MM. Y ANCLA DEL No. 2 DE 40 CMS. PINTURA ANTICORROSIVA, ESMALTE  Y TODO LO NECESARIO PARA SU CORRECTA EJECUCION.</v>
          </cell>
          <cell r="C925" t="str">
            <v>PZA</v>
          </cell>
          <cell r="D925">
            <v>674.3</v>
          </cell>
          <cell r="E925">
            <v>674.3</v>
          </cell>
          <cell r="F925">
            <v>674.3</v>
          </cell>
          <cell r="G925">
            <v>674.3</v>
          </cell>
          <cell r="H925">
            <v>877.85</v>
          </cell>
          <cell r="I925">
            <v>682.62</v>
          </cell>
          <cell r="J925">
            <v>679.05</v>
          </cell>
          <cell r="K925">
            <v>679.05</v>
          </cell>
          <cell r="L925">
            <v>679.05</v>
          </cell>
        </row>
        <row r="927">
          <cell r="A927">
            <v>1601000092</v>
          </cell>
          <cell r="B927" t="str">
            <v>SUMINISTRO Y COLOCACIÓN DE TAPA METÁLICA PARA CISTERNA DE 60X60 CMS. DE SECCIÓN CON LAMINA LISA CALIBRE 20 INCLUYE: BISAGRAS TUBULARES, ANGULO DE 25X3 MM. Y 38X3 MM. ANCLAS, PINTURA ANTICORROSIVA Y TODO LO NECESARIO PARA SU CORRECTA EJECUCION.</v>
          </cell>
          <cell r="C927" t="str">
            <v>PZA</v>
          </cell>
          <cell r="D927">
            <v>742.02</v>
          </cell>
          <cell r="E927">
            <v>742.02</v>
          </cell>
          <cell r="F927">
            <v>742.02</v>
          </cell>
          <cell r="G927">
            <v>742.02</v>
          </cell>
          <cell r="H927">
            <v>994.91</v>
          </cell>
          <cell r="I927">
            <v>747.52</v>
          </cell>
          <cell r="J927">
            <v>747.52</v>
          </cell>
          <cell r="K927">
            <v>747.52</v>
          </cell>
          <cell r="L927">
            <v>747.52</v>
          </cell>
        </row>
        <row r="929">
          <cell r="B929" t="str">
            <v>Total  TAPAS METALICAS</v>
          </cell>
        </row>
        <row r="930">
          <cell r="A930" t="str">
            <v>A1603</v>
          </cell>
          <cell r="B930" t="str">
            <v>PUERTAS METALICAS</v>
          </cell>
        </row>
        <row r="931">
          <cell r="A931">
            <v>1601000101</v>
          </cell>
          <cell r="B931" t="str">
            <v>SUMINISTRO Y COLOCACIÓN DE PUERTA METÁLICA CON MARCO DE CHAMBRANA "L" PERFIL  M-225 CONTRAMARCO DE PERFIL TUBULAR DE 3"X1 1/2" PROLAMSA O SIMILAR CALIBRE 20 Y FORRO DE LAMINA TROQUELADA "Y" INCLUYE: PINTURA ANTICORROSIVA Y ESMALTE COMEX O SIMILAR EN CALID</v>
          </cell>
          <cell r="C931" t="str">
            <v>M2</v>
          </cell>
          <cell r="D931">
            <v>1682.36</v>
          </cell>
          <cell r="E931">
            <v>1682.36</v>
          </cell>
          <cell r="F931">
            <v>1682.36</v>
          </cell>
          <cell r="G931">
            <v>1682.36</v>
          </cell>
          <cell r="H931">
            <v>2242.6999999999998</v>
          </cell>
          <cell r="I931">
            <v>1694.96</v>
          </cell>
          <cell r="J931">
            <v>1694.96</v>
          </cell>
          <cell r="K931">
            <v>1694.96</v>
          </cell>
          <cell r="L931">
            <v>1694.96</v>
          </cell>
        </row>
        <row r="933">
          <cell r="A933">
            <v>1601000111</v>
          </cell>
          <cell r="B933" t="str">
            <v>SUMINISTRO Y COLOCACIÓN DE PUERTA ABATIBLE CON MARCO DE PERFIL TUBULAR IMSA ZM-225  O SIMILAR Y HOJA CON BASTIDOR DE MADERA DE PINO FORRADA CON TRIPLAY DE PINO DE 6 MM. DE ESP. EN AMBAS CARAS ACABADO BARNIZADO INCLUYE: CERRADURA DE PERILLA MOD A 52PD YALE</v>
          </cell>
          <cell r="C933" t="str">
            <v>M2</v>
          </cell>
          <cell r="D933">
            <v>1852.98</v>
          </cell>
          <cell r="E933">
            <v>1852.98</v>
          </cell>
          <cell r="F933">
            <v>1852.98</v>
          </cell>
          <cell r="G933">
            <v>1852.98</v>
          </cell>
          <cell r="H933">
            <v>2221.9899999999998</v>
          </cell>
          <cell r="I933">
            <v>1865.91</v>
          </cell>
          <cell r="J933">
            <v>1865.91</v>
          </cell>
          <cell r="K933">
            <v>1865.91</v>
          </cell>
          <cell r="L933">
            <v>1865.91</v>
          </cell>
        </row>
        <row r="935">
          <cell r="A935">
            <v>1601000121</v>
          </cell>
          <cell r="B935" t="str">
            <v>SUMINISTRO Y COLOCACIÓN DE PUERTA ABATIBLE CON MARCO Y CONTRAMARCO DE PERFILES TUBULARES IMSA ZM-225 ZP-100 ZP-015 O SIMILAR INCLUYE: CRISTAL FLOTADO CLARO DE 6 MM. EN FIJOS, CHAPA MARCA PHILLIPS 715, O SIMILAR EN CALIDAD Y COSTO PINTURA ANTICORROSIVA, ES</v>
          </cell>
          <cell r="C935" t="str">
            <v>M2</v>
          </cell>
          <cell r="D935">
            <v>949.76</v>
          </cell>
          <cell r="E935">
            <v>949.76</v>
          </cell>
          <cell r="F935">
            <v>949.76</v>
          </cell>
          <cell r="G935">
            <v>949.76</v>
          </cell>
          <cell r="H935">
            <v>1143.57</v>
          </cell>
          <cell r="I935">
            <v>954.27</v>
          </cell>
          <cell r="J935">
            <v>954.27</v>
          </cell>
          <cell r="K935">
            <v>954.27</v>
          </cell>
          <cell r="L935">
            <v>954.27</v>
          </cell>
        </row>
        <row r="937">
          <cell r="A937">
            <v>1602000021</v>
          </cell>
          <cell r="B937" t="str">
            <v>COLOCACIÓN DE PUERTA DE LAMINA CON MARCO DE 1.00X 2.00 MTS, INCLUYE: DEMOLICIÓN, RESANES, MORTERO CEMENTO-ARENA 1:5, NIVELACIÓN Y LIMPIEZA. INCLUYE TODO LO NECESARIO PARA SU CORRECTA EJECUCION.</v>
          </cell>
          <cell r="C937" t="str">
            <v>PZA</v>
          </cell>
          <cell r="D937">
            <v>183.14</v>
          </cell>
          <cell r="E937">
            <v>183.14</v>
          </cell>
          <cell r="F937">
            <v>183.14</v>
          </cell>
          <cell r="G937">
            <v>183.14</v>
          </cell>
          <cell r="H937">
            <v>275.06</v>
          </cell>
          <cell r="I937">
            <v>186.4</v>
          </cell>
          <cell r="J937">
            <v>185.11</v>
          </cell>
          <cell r="K937">
            <v>185.11</v>
          </cell>
          <cell r="L937">
            <v>185.11</v>
          </cell>
        </row>
        <row r="939">
          <cell r="A939">
            <v>1604000011</v>
          </cell>
          <cell r="B939" t="str">
            <v>SUMINISTRO Y COLOCACIÓN DE MAMPARA METÁLICA CON CONTRAMARCO DE PERFIL TUBULAR P-150 DE 1 1/2" X 1 1/2" FORRO DE LAMINA TROQUELADA MARCA PROLAMSA O SIMILAR EN CALIDAD Y COSTO CALIBRE 20, INCLUYE: ANCLAS CON SOLERA DE 1/2" PINTURA ANTICORROSIVA ESMALTE COME</v>
          </cell>
          <cell r="C939" t="str">
            <v>M2</v>
          </cell>
          <cell r="D939">
            <v>818.9</v>
          </cell>
          <cell r="E939">
            <v>818.9</v>
          </cell>
          <cell r="F939">
            <v>818.9</v>
          </cell>
          <cell r="G939">
            <v>818.9</v>
          </cell>
          <cell r="H939">
            <v>1012.72</v>
          </cell>
          <cell r="I939">
            <v>825.86</v>
          </cell>
          <cell r="J939">
            <v>823.3</v>
          </cell>
          <cell r="K939">
            <v>823.3</v>
          </cell>
          <cell r="L939">
            <v>823.3</v>
          </cell>
        </row>
        <row r="941">
          <cell r="B941" t="str">
            <v>Total  PUERTAS METALICAS</v>
          </cell>
        </row>
        <row r="942">
          <cell r="A942" t="str">
            <v>A1604</v>
          </cell>
          <cell r="B942" t="str">
            <v>ESCALERAS</v>
          </cell>
        </row>
        <row r="943">
          <cell r="A943">
            <v>1601000103</v>
          </cell>
          <cell r="B943" t="str">
            <v>SUMINISTRO Y COLOCACIÓN DE ACERO REDONDO DE 1/2" DE DIÁMETRO, PARA ESCALERA MARINA DE 80 CMS DE LONGITUD.  ANCLADA AL MURO CON UNA SEPARACIÓN DE 30 CMS. INCLUYE TODO LO NECESARIO PARA SU CORRECTA EJECUCION.</v>
          </cell>
          <cell r="C943" t="str">
            <v>M</v>
          </cell>
          <cell r="D943">
            <v>423.07</v>
          </cell>
          <cell r="E943">
            <v>423.07</v>
          </cell>
          <cell r="F943">
            <v>423.07</v>
          </cell>
          <cell r="G943">
            <v>423.07</v>
          </cell>
          <cell r="H943">
            <v>590.1</v>
          </cell>
          <cell r="I943">
            <v>430.21</v>
          </cell>
          <cell r="J943">
            <v>426.64</v>
          </cell>
          <cell r="K943">
            <v>426.64</v>
          </cell>
          <cell r="L943">
            <v>426.64</v>
          </cell>
        </row>
        <row r="945">
          <cell r="A945">
            <v>1601000104</v>
          </cell>
          <cell r="B945" t="str">
            <v>SUMINISTRO Y COLOCACIÓN DE ESCALERA MARINA DE 4.00 M. DE LONGITUD Y 50 CMS. DE ANCHO EN 2 BASES VERTICALES DE TUBO DE Fo.Go. CED-40 DE 25 MM. DE DIÁMETRO Y PELDAÑOS HORIZONTALES DE TUBO DE Fo.Go. CED-40 DE 19 MM. DE DIÁMETRO A CADA 30 CMS. SOLDADOS A TUBO</v>
          </cell>
          <cell r="C945" t="str">
            <v>PZA</v>
          </cell>
          <cell r="D945">
            <v>2651.12</v>
          </cell>
          <cell r="E945">
            <v>2651.12</v>
          </cell>
          <cell r="F945">
            <v>2651.12</v>
          </cell>
          <cell r="G945">
            <v>2651.12</v>
          </cell>
          <cell r="H945">
            <v>3345.44</v>
          </cell>
          <cell r="I945">
            <v>2674.28</v>
          </cell>
          <cell r="J945">
            <v>2667.03</v>
          </cell>
          <cell r="K945">
            <v>2667.03</v>
          </cell>
          <cell r="L945">
            <v>2667.03</v>
          </cell>
        </row>
        <row r="947">
          <cell r="A947">
            <v>1601000107</v>
          </cell>
          <cell r="B947" t="str">
            <v>SUMINISTRO Y COLOCACIÓN DE ESCALERA TIPO MARINA CON VARILLA DE 5/8" SEPARACIONES A CADA 30 CMS. Y ANCHO DE 40 CMS. INCLUYE TODO LO NECESARIO PARA SU CORRECTA EJECUCION.</v>
          </cell>
          <cell r="C947" t="str">
            <v>M</v>
          </cell>
          <cell r="D947">
            <v>403.07</v>
          </cell>
          <cell r="E947">
            <v>403.07</v>
          </cell>
          <cell r="F947">
            <v>403.07</v>
          </cell>
          <cell r="G947">
            <v>403.07</v>
          </cell>
          <cell r="H947">
            <v>535.85</v>
          </cell>
          <cell r="I947">
            <v>406.22</v>
          </cell>
          <cell r="J947">
            <v>405.96</v>
          </cell>
          <cell r="K947">
            <v>405.96</v>
          </cell>
          <cell r="L947">
            <v>405.96</v>
          </cell>
        </row>
        <row r="949">
          <cell r="B949" t="str">
            <v>Total  ESCALERAS</v>
          </cell>
        </row>
        <row r="950">
          <cell r="A950" t="str">
            <v>A1605</v>
          </cell>
          <cell r="B950" t="str">
            <v>VENTANAS Y PROTECCIONES</v>
          </cell>
        </row>
        <row r="951">
          <cell r="A951">
            <v>1601000105</v>
          </cell>
          <cell r="B951" t="str">
            <v>SUMINISTRO Y COLOCACIÓN DE VENTANA A BASE DE ÁNGULO O DE 1 1/2"X1 1/2"X 1/8" CON  REFUERZO VERTICAL DE REDONDO DE 5/8" A CADA 10 CMS. Y REFUERZO HORIZONTAL CON SOLERA DE 11/4"X1/4" A CADA 30 CMS. INCLUYE: PINTURA ANTICORROSIVA Y ESMALTE COMEX O SIMILAR EN</v>
          </cell>
          <cell r="C951" t="str">
            <v>M2</v>
          </cell>
          <cell r="D951">
            <v>1255.95</v>
          </cell>
          <cell r="E951">
            <v>1255.95</v>
          </cell>
          <cell r="F951">
            <v>1255.95</v>
          </cell>
          <cell r="G951">
            <v>1255.95</v>
          </cell>
          <cell r="H951">
            <v>1527.24</v>
          </cell>
          <cell r="I951">
            <v>1265.6300000000001</v>
          </cell>
          <cell r="J951">
            <v>1262.33</v>
          </cell>
          <cell r="K951">
            <v>1262.33</v>
          </cell>
          <cell r="L951">
            <v>1262.33</v>
          </cell>
        </row>
        <row r="953">
          <cell r="A953">
            <v>1601000131</v>
          </cell>
          <cell r="B953" t="str">
            <v>SUMINISTRO Y COLOCACIÓN DE VENTANA CON MARCO DE PERFIL TUBULAR IMSA ZR-300 O SIMILAR CON JAMBA DE ALUMINIO DE 1/2" CRISTAL FLOTADO CLARO DE  6 MM. DE ESP.   EN TABLETAS Y FIJOS INCLUYE: VAGUETAS DE PERFIL TUBULAR DE 3/8" PINTURA ANTICORROSIVA Y ESMALTE, M</v>
          </cell>
          <cell r="C953" t="str">
            <v>M2</v>
          </cell>
          <cell r="D953">
            <v>872.01</v>
          </cell>
          <cell r="E953">
            <v>872.01</v>
          </cell>
          <cell r="F953">
            <v>872.01</v>
          </cell>
          <cell r="G953">
            <v>872.01</v>
          </cell>
          <cell r="H953">
            <v>1044.96</v>
          </cell>
          <cell r="I953">
            <v>875.92</v>
          </cell>
          <cell r="J953">
            <v>875.92</v>
          </cell>
          <cell r="K953">
            <v>875.92</v>
          </cell>
          <cell r="L953">
            <v>875.92</v>
          </cell>
        </row>
        <row r="955">
          <cell r="A955">
            <v>1602000026</v>
          </cell>
          <cell r="B955" t="str">
            <v>SUMINISTRO Y COLOCACIÓN DE REJA EN VENTANA DE CELDA DE 1.97X0.50 M. CON REFUERZO VERTICAL DE SOLERA DE 2"X1/4"  A CADA 15 CMS , MARCO DE REDONDO LISO 5/8"  INCLUYE: MATERIALES MANO DE OBRA EQUIPO Y HERRAMIENTA FLETE, ANCLAJES, HERRAJES, SOLDADURA, LIMPIEZ</v>
          </cell>
          <cell r="C955" t="str">
            <v>PZA</v>
          </cell>
          <cell r="D955">
            <v>2105.06</v>
          </cell>
          <cell r="E955">
            <v>2105.06</v>
          </cell>
          <cell r="F955">
            <v>2105.06</v>
          </cell>
          <cell r="G955">
            <v>2105.06</v>
          </cell>
          <cell r="H955">
            <v>2773.88</v>
          </cell>
          <cell r="I955">
            <v>2120.4</v>
          </cell>
          <cell r="J955">
            <v>2120.4</v>
          </cell>
          <cell r="K955">
            <v>2120.4</v>
          </cell>
          <cell r="L955">
            <v>2120.4</v>
          </cell>
        </row>
        <row r="957">
          <cell r="A957">
            <v>1602000028</v>
          </cell>
          <cell r="B957" t="str">
            <v xml:space="preserve">SUMINISTRO,  HABILITADO Y COLOCACIÓN DE DIVISIONES Y PROTECCIONES A BASE DE PERFIL PTR DE 1 1/4"X1 1/4"X1/8"A CADA 1.00M DE  LONGITUD  Y MALLA CICLON CALIBRE 12 55X55 MM  DE 2.00 MTS DE ALTURA. SOLDADA AL PERFIL INCLUYE: PINTURA ANTICORROSIVA Y ESMALTE Y </v>
          </cell>
          <cell r="C957" t="str">
            <v>M2</v>
          </cell>
          <cell r="D957">
            <v>731.05</v>
          </cell>
          <cell r="E957">
            <v>731.05</v>
          </cell>
          <cell r="F957">
            <v>731.05</v>
          </cell>
          <cell r="G957">
            <v>731.05</v>
          </cell>
          <cell r="H957">
            <v>918.21</v>
          </cell>
          <cell r="I957">
            <v>735.64</v>
          </cell>
          <cell r="J957">
            <v>735.64</v>
          </cell>
          <cell r="K957">
            <v>735.64</v>
          </cell>
          <cell r="L957">
            <v>735.64</v>
          </cell>
        </row>
        <row r="959">
          <cell r="A959">
            <v>1604000027</v>
          </cell>
          <cell r="B959" t="str">
            <v>SUMINISTRO HABILITADO Y COLOCACIÓN DE DIVISIONES Y PROTECCIONES A BASE DE ANGULO DE 1"X1/4" Y MALLA CICLON CALIBRE 10.5 55X55 MM. SOLDADA AL ANGULO INCLUYE: PINTURA ANTICORROSIVA Y  ESMALTE, MATERIALES, MANO DE OBRA, HERRAMIENTA Y TODO LO NECESARIO PARA S</v>
          </cell>
          <cell r="C959" t="str">
            <v>M2</v>
          </cell>
          <cell r="D959">
            <v>721.44</v>
          </cell>
          <cell r="E959">
            <v>721.44</v>
          </cell>
          <cell r="F959">
            <v>721.44</v>
          </cell>
          <cell r="G959">
            <v>721.44</v>
          </cell>
          <cell r="H959">
            <v>931.14</v>
          </cell>
          <cell r="I959">
            <v>726.11</v>
          </cell>
          <cell r="J959">
            <v>726.11</v>
          </cell>
          <cell r="K959">
            <v>726.11</v>
          </cell>
          <cell r="L959">
            <v>726.11</v>
          </cell>
        </row>
        <row r="961">
          <cell r="B961" t="str">
            <v>Total  VENTANAS Y PROTECCIONES</v>
          </cell>
        </row>
        <row r="962">
          <cell r="A962" t="str">
            <v>A1606</v>
          </cell>
          <cell r="B962" t="str">
            <v>REJAS METALICAS</v>
          </cell>
        </row>
        <row r="963">
          <cell r="A963">
            <v>1602000022</v>
          </cell>
          <cell r="B963" t="str">
            <v>SUMINISTRO Y COLOCACIÓN DE REJA METÁLICA ABATIBLE DE 2.00 MTS. DE ALTURA, ANCLADA, ELABORADA CON PERFILES ZINTRO ZR-200, CON ELEMENTOS VERTICALES DE 1.90 MTS. A CADA 10 CMS. Y 2 ELEMENTOS HORIZONTALES DE 1.20 MTS. DE SEPARACIÓN INCLUYE: PINTURA ANTICORROS</v>
          </cell>
          <cell r="C963" t="str">
            <v>M</v>
          </cell>
          <cell r="D963">
            <v>1551.66</v>
          </cell>
          <cell r="E963">
            <v>1551.66</v>
          </cell>
          <cell r="F963">
            <v>1551.66</v>
          </cell>
          <cell r="G963">
            <v>1551.66</v>
          </cell>
          <cell r="H963">
            <v>1891.83</v>
          </cell>
          <cell r="I963">
            <v>1561.59</v>
          </cell>
          <cell r="J963">
            <v>1559.81</v>
          </cell>
          <cell r="K963">
            <v>1559.81</v>
          </cell>
          <cell r="L963">
            <v>1559.81</v>
          </cell>
        </row>
        <row r="965">
          <cell r="A965">
            <v>1602000023</v>
          </cell>
          <cell r="B965" t="str">
            <v>SUMINISTRO Y COLOCACIÓN DE REJA METÁLICA FIJA DE 2.00 MTS. DE ALTURA ANCLADA A COLUMNAS, ELABORADO CON PERFILES ZINTRO ZR-200, CON ELEMENTOS VERTICAL ES DE 1.90 M. DE ALTURA A CADA 10 CMS. Y 2 ELEMENTOS HORIZONTALES DE 1.20 M. DE SEPARACIÓN. INCLUYE: PINT</v>
          </cell>
          <cell r="C965" t="str">
            <v>M</v>
          </cell>
          <cell r="D965">
            <v>1531.49</v>
          </cell>
          <cell r="E965">
            <v>1531.49</v>
          </cell>
          <cell r="F965">
            <v>1531.49</v>
          </cell>
          <cell r="G965">
            <v>1531.49</v>
          </cell>
          <cell r="H965">
            <v>1871.65</v>
          </cell>
          <cell r="I965">
            <v>1541.43</v>
          </cell>
          <cell r="J965">
            <v>1539.64</v>
          </cell>
          <cell r="K965">
            <v>1539.64</v>
          </cell>
          <cell r="L965">
            <v>1539.64</v>
          </cell>
        </row>
        <row r="967">
          <cell r="A967">
            <v>1602000024</v>
          </cell>
          <cell r="B967" t="str">
            <v>SUMINISTRO Y COLOCACIÓN DE REJA ESTRUCTURAL DE 2.10X1.25 M. CON MARCO DE ANGULO DE 2"X2"X1/8", REF. HORIZONTAL DE  SOLERA DE 2"X1/4" Y REDONDO DE 5/8" A  CADA 10 CMS INCLUYE:.: MATERIAL MANO DE OBRA EQUIPO HERRAMIENTA, FLETES, ANCLAS, HERRAJES, SOLDADURA,</v>
          </cell>
          <cell r="C967" t="str">
            <v>PZA</v>
          </cell>
          <cell r="D967">
            <v>4161.08</v>
          </cell>
          <cell r="E967">
            <v>4161.08</v>
          </cell>
          <cell r="F967">
            <v>4161.08</v>
          </cell>
          <cell r="G967">
            <v>4161.08</v>
          </cell>
          <cell r="H967">
            <v>5276.82</v>
          </cell>
          <cell r="I967">
            <v>4187.29</v>
          </cell>
          <cell r="J967">
            <v>4187.29</v>
          </cell>
          <cell r="K967">
            <v>4187.29</v>
          </cell>
          <cell r="L967">
            <v>4187.29</v>
          </cell>
        </row>
        <row r="969">
          <cell r="A969">
            <v>1602000025</v>
          </cell>
          <cell r="B969" t="str">
            <v>SUMINISTRO Y COLOCACIÓN DE REJA DE CELDA ESTRUCTURAL DE 2.20X1.975 M. CON ANGULO DE 2"X2"X1/8", REF. HORIZONTAL DE SOLERA DE 2"X1/4" Y REDONDO DE 5/8" A  CADA 10 CMS  INCLUYE: MATERIALES, MANO DE OBRA, EQUIPO, HERRAMIENTA, HERRAJES, SOLDADURA, PINTURA ANT</v>
          </cell>
          <cell r="C969" t="str">
            <v>PZA</v>
          </cell>
          <cell r="D969">
            <v>6324.52</v>
          </cell>
          <cell r="E969">
            <v>6324.52</v>
          </cell>
          <cell r="F969">
            <v>6324.52</v>
          </cell>
          <cell r="G969">
            <v>6324.52</v>
          </cell>
          <cell r="H969">
            <v>8312.7099999999991</v>
          </cell>
          <cell r="I969">
            <v>6369.11</v>
          </cell>
          <cell r="J969">
            <v>6369.11</v>
          </cell>
          <cell r="K969">
            <v>6369.11</v>
          </cell>
          <cell r="L969">
            <v>6369.11</v>
          </cell>
        </row>
        <row r="971">
          <cell r="B971" t="str">
            <v>Total  REJAS METALICAS</v>
          </cell>
        </row>
        <row r="972">
          <cell r="A972" t="str">
            <v>A1609</v>
          </cell>
          <cell r="B972" t="str">
            <v>PLACAS DE INAUGURACION</v>
          </cell>
        </row>
        <row r="973">
          <cell r="A973">
            <v>1605000242</v>
          </cell>
          <cell r="B973" t="str">
            <v>SUMINISTRO Y COLOCACION DE PLACA DE MARMOL CARRARA DE 80X65 CMS. DE 2 CMS DE ESPESOR, INCLUYE:  BISEL DE 5 CMS PERIMETRAL, CUATRO PERFORACIONES PARA FIJACION DE LA PLACA, SANBLASTEO EN UN AREA UTIL DE 70X55 CMS QUE INCLUYEN LOGOS Y  LEYENDAS AUTORIZADAS P</v>
          </cell>
          <cell r="C973" t="str">
            <v>PZA</v>
          </cell>
          <cell r="D973">
            <v>12671.83</v>
          </cell>
          <cell r="E973">
            <v>12671.83</v>
          </cell>
          <cell r="F973">
            <v>12671.83</v>
          </cell>
          <cell r="G973">
            <v>12671.83</v>
          </cell>
          <cell r="H973">
            <v>12762.13</v>
          </cell>
          <cell r="I973">
            <v>12673.79</v>
          </cell>
          <cell r="J973">
            <v>12673.79</v>
          </cell>
          <cell r="K973">
            <v>12673.79</v>
          </cell>
          <cell r="L973">
            <v>12673.79</v>
          </cell>
        </row>
        <row r="975">
          <cell r="B975" t="str">
            <v>Total  PLACAS DE INAUGURACION</v>
          </cell>
        </row>
        <row r="976">
          <cell r="A976" t="str">
            <v>A1610</v>
          </cell>
          <cell r="B976" t="str">
            <v>TABLERO BASQUETBOL-PUESTO MERCADO</v>
          </cell>
        </row>
        <row r="977">
          <cell r="A977">
            <v>1601000075</v>
          </cell>
          <cell r="B977" t="str">
            <v>SUMINISTRO Y COLOCACIÓN DE TABLERO DE BASQUET-BALL CON ARO DE EMPOTRE FABRICADO EN FIBRA DE VIDRIO REFORZADO INCLUYE: MATERIALES, FIJACION Y NIVELACION, MANO DE OBRA,HERRAMIENTA Y TODO LO NECESARIO PARA SU CORRECTA EJECUCION.</v>
          </cell>
          <cell r="C977" t="str">
            <v>PZA</v>
          </cell>
          <cell r="D977">
            <v>2440.0100000000002</v>
          </cell>
          <cell r="E977">
            <v>2440.0100000000002</v>
          </cell>
          <cell r="F977">
            <v>2440.0100000000002</v>
          </cell>
          <cell r="G977">
            <v>2440.0100000000002</v>
          </cell>
          <cell r="H977">
            <v>2620.64</v>
          </cell>
          <cell r="I977">
            <v>2443.9299999999998</v>
          </cell>
          <cell r="J977">
            <v>2443.9299999999998</v>
          </cell>
          <cell r="K977">
            <v>2443.9299999999998</v>
          </cell>
          <cell r="L977">
            <v>2443.9299999999998</v>
          </cell>
        </row>
        <row r="979">
          <cell r="A979">
            <v>1601000106</v>
          </cell>
          <cell r="B979" t="str">
            <v>SUMINISTRO Y COLOCACIÓN DE ANCLA DE 1/2" DE DIÁMETRO POR 30 CMS DE LONGITUD INCLUYE: TUERCAS, RONDANAS (TIPO "L") Y TODO LO NECESARIO PARA SU CORRECTA EJECUCION.</v>
          </cell>
          <cell r="C979" t="str">
            <v>PZA</v>
          </cell>
          <cell r="D979">
            <v>91.52</v>
          </cell>
          <cell r="E979">
            <v>91.52</v>
          </cell>
          <cell r="F979">
            <v>91.52</v>
          </cell>
          <cell r="G979">
            <v>91.52</v>
          </cell>
          <cell r="H979">
            <v>109.59</v>
          </cell>
          <cell r="I979">
            <v>91.91</v>
          </cell>
          <cell r="J979">
            <v>91.91</v>
          </cell>
          <cell r="K979">
            <v>91.91</v>
          </cell>
          <cell r="L979">
            <v>91.91</v>
          </cell>
        </row>
        <row r="981">
          <cell r="B981" t="str">
            <v>Total  TABLERO BASQUETBOL-PUESTO MERCADO</v>
          </cell>
        </row>
        <row r="982">
          <cell r="A982" t="str">
            <v>A1611</v>
          </cell>
          <cell r="B982" t="str">
            <v>LETRERO</v>
          </cell>
        </row>
        <row r="983">
          <cell r="A983">
            <v>1601000141</v>
          </cell>
          <cell r="B983" t="str">
            <v>SUMINISTRO Y COLOCACIÓN DE LETRERO DE 2.44 X 3.66 MTS. A BASE DE ESTRUCTURA DE PTR. DE 1 1/2"X1 1/2" ANGULO DE 1 1/2" X 1/8", LAMINA NEGRA LISA CALIBRE 20 Y POLIN MONTEN DE 4"X 2", ANCLADO A BASES DE CONCRETO SIMPLE DE F'c= 200 KG/CM2. DE 0.30X0.30X0.60 M</v>
          </cell>
          <cell r="C983" t="str">
            <v>PZA</v>
          </cell>
          <cell r="D983">
            <v>8956.27</v>
          </cell>
          <cell r="E983">
            <v>8956.27</v>
          </cell>
          <cell r="F983">
            <v>8956.27</v>
          </cell>
          <cell r="G983">
            <v>8956.27</v>
          </cell>
          <cell r="H983">
            <v>11306.6</v>
          </cell>
          <cell r="I983">
            <v>9034.98</v>
          </cell>
          <cell r="J983">
            <v>9013.01</v>
          </cell>
          <cell r="K983">
            <v>9013.01</v>
          </cell>
          <cell r="L983">
            <v>9013.01</v>
          </cell>
        </row>
        <row r="985">
          <cell r="B985" t="str">
            <v>Total  LETRERO</v>
          </cell>
        </row>
        <row r="986">
          <cell r="A986" t="str">
            <v>A1612</v>
          </cell>
          <cell r="B986" t="str">
            <v>ASTA BANDERA</v>
          </cell>
        </row>
        <row r="987">
          <cell r="A987">
            <v>1605000251</v>
          </cell>
          <cell r="B987" t="str">
            <v xml:space="preserve">SUMINISTRO, ACARREO, ELEVACIÓN Y MONTAJE DE ASTA BANDERA DE TUBO NEGRO, CON DIÁMETRO DE 1", 2", 3" DE 2.00 MTS DE LONGITUD CADA UNO INCLUYE: POLEA, PIOLA, SOLDADURA, TRAZO, PLOMEADO, NIVELADO, MONTAJE, FIJACIÓN CON CONCRETO, ANCLAS, PINTURA ANTICORROSIVA </v>
          </cell>
          <cell r="C987" t="str">
            <v>PZA</v>
          </cell>
          <cell r="D987">
            <v>2703.51</v>
          </cell>
          <cell r="E987">
            <v>2703.51</v>
          </cell>
          <cell r="F987">
            <v>2703.51</v>
          </cell>
          <cell r="G987">
            <v>2703.51</v>
          </cell>
          <cell r="H987">
            <v>3428.45</v>
          </cell>
          <cell r="I987">
            <v>2721.34</v>
          </cell>
          <cell r="J987">
            <v>2719.24</v>
          </cell>
          <cell r="K987">
            <v>2719.24</v>
          </cell>
          <cell r="L987">
            <v>2719.24</v>
          </cell>
        </row>
        <row r="989">
          <cell r="A989">
            <v>1605000261</v>
          </cell>
          <cell r="B989" t="str">
            <v xml:space="preserve">SUMINISTRO, ACARREO, ELEVACIÓN Y MONTAJE DE ASTA BANDERA DE TUBO NEGRO CON DIÁMETRO DE 2", 3" Y 4" DE 3.00 MTS. DE LONGITUD CADA UNO INCLUYE: POLEAS, PIOLA SOLDADURA TRAZO, PLOMEADO, NIVELADO, MONTAJE, FIJACIÓN CON CONCRETO, ANCLAS, PINTURA ANTICORROSIVA </v>
          </cell>
          <cell r="C989" t="str">
            <v>PZA</v>
          </cell>
          <cell r="D989">
            <v>5239.91</v>
          </cell>
          <cell r="E989">
            <v>5239.91</v>
          </cell>
          <cell r="F989">
            <v>5239.91</v>
          </cell>
          <cell r="G989">
            <v>5239.91</v>
          </cell>
          <cell r="H989">
            <v>6687.39</v>
          </cell>
          <cell r="I989">
            <v>5273.49</v>
          </cell>
          <cell r="J989">
            <v>5271.38</v>
          </cell>
          <cell r="K989">
            <v>5271.38</v>
          </cell>
          <cell r="L989">
            <v>5271.38</v>
          </cell>
        </row>
        <row r="991">
          <cell r="B991" t="str">
            <v>Total  ASTA BANDERA</v>
          </cell>
        </row>
        <row r="992">
          <cell r="A992" t="str">
            <v>A1613</v>
          </cell>
          <cell r="B992" t="str">
            <v>CANCELERIA DE ALUMINIO, PORTONES,PARQUES,ESCALERAS.</v>
          </cell>
        </row>
        <row r="993">
          <cell r="A993" t="str">
            <v>A161301</v>
          </cell>
          <cell r="B993" t="str">
            <v>VENTANAS, PUERTAS, PORTONES Y ESCALERAS</v>
          </cell>
        </row>
        <row r="994">
          <cell r="A994">
            <v>1606000010</v>
          </cell>
          <cell r="B994" t="str">
            <v>SUMINISTRO Y COLOCACIÓN DE VENTANA UN FIJO. ARMADO CON PERFILES TUBULARES CAL. 18, MARCA PROLAMSA,  NUMERO 121 Y 154,  CON APLICACIÓN DE PRIMER ANTICORROSIVO Y ACABADO CON PINTURA DE ESMALTE,  INCLUYE: MATERIALES, ACARREOS, CORTES, DESPERDICIOS, APLICACIÓ</v>
          </cell>
          <cell r="C994" t="str">
            <v>M2</v>
          </cell>
          <cell r="D994">
            <v>962.67</v>
          </cell>
          <cell r="E994">
            <v>962.67</v>
          </cell>
          <cell r="F994">
            <v>962.67</v>
          </cell>
          <cell r="G994">
            <v>962.67</v>
          </cell>
          <cell r="H994">
            <v>1166.32</v>
          </cell>
          <cell r="I994">
            <v>967.56</v>
          </cell>
          <cell r="J994">
            <v>967.56</v>
          </cell>
          <cell r="K994">
            <v>967.56</v>
          </cell>
          <cell r="L994">
            <v>967.56</v>
          </cell>
        </row>
        <row r="996">
          <cell r="A996">
            <v>1606000020</v>
          </cell>
          <cell r="B996" t="str">
            <v>SUMINISTRO Y COLOCACIÓN DE VENTANA DE DOS FIJOS. ARMADO CON PERFILES TUBULARES CAL. 18, MARCA PROLAMSA,  NUMERO 121, 127 Y 154,  CON APLICACIÓN DE PRIMER ANTICORROSIVO Y ACABADO CON PINTURA DE ESMALTE,  INCLUYE: MATERIALES, ACARREOS, CORTES, DESPERDICIOS,</v>
          </cell>
          <cell r="C996" t="str">
            <v>M2</v>
          </cell>
          <cell r="D996">
            <v>780.79</v>
          </cell>
          <cell r="E996">
            <v>780.79</v>
          </cell>
          <cell r="F996">
            <v>780.79</v>
          </cell>
          <cell r="G996">
            <v>780.79</v>
          </cell>
          <cell r="H996">
            <v>992.14</v>
          </cell>
          <cell r="I996">
            <v>786.03</v>
          </cell>
          <cell r="J996">
            <v>786.03</v>
          </cell>
          <cell r="K996">
            <v>786.03</v>
          </cell>
          <cell r="L996">
            <v>786.03</v>
          </cell>
        </row>
        <row r="998">
          <cell r="A998">
            <v>1606000030</v>
          </cell>
          <cell r="B998" t="str">
            <v>SUMINISTRO Y COLOCACIÓN DE VENTANA UN FIJO Y UN ABATIBLE. ARMADO CON PERFILES TUBULARES CAL. 18, MARCA PROLAMSA,  NUMEROS: 106, 120, 144 Y 154,  CON APLICACIÓN DE PRIMER ANTICORROSIVO Y ACABADO CON PINTURA DE ESMALTE,  INCLUYE: MATERIALES, ACARREOS, CORTE</v>
          </cell>
          <cell r="C998" t="str">
            <v>M2</v>
          </cell>
          <cell r="D998">
            <v>841.47</v>
          </cell>
          <cell r="E998">
            <v>841.47</v>
          </cell>
          <cell r="F998">
            <v>841.47</v>
          </cell>
          <cell r="G998">
            <v>841.47</v>
          </cell>
          <cell r="H998">
            <v>1052.82</v>
          </cell>
          <cell r="I998">
            <v>846.72</v>
          </cell>
          <cell r="J998">
            <v>846.72</v>
          </cell>
          <cell r="K998">
            <v>846.72</v>
          </cell>
          <cell r="L998">
            <v>846.72</v>
          </cell>
        </row>
        <row r="1000">
          <cell r="A1000">
            <v>1606000040</v>
          </cell>
          <cell r="B1000" t="str">
            <v>SUMINISTRO Y COLOCACIÓN DE VENTANA UN FIJO Y UN CORREDIZO. ARMADO CON PERFILES TUBULARES CAL. 18, MARCA PROLAMSA,  NUMEROS: 101, 103, 121, 122, 123, 124, Y 154,  CON APLICACIÓN DE PRIMER ANTICORROSIVO Y ACABADO CON PINTURA DE ESMALTE,  INCLUYE: MATERIALES</v>
          </cell>
          <cell r="C1000" t="str">
            <v>M2</v>
          </cell>
          <cell r="D1000">
            <v>891.89</v>
          </cell>
          <cell r="E1000">
            <v>891.89</v>
          </cell>
          <cell r="F1000">
            <v>891.89</v>
          </cell>
          <cell r="G1000">
            <v>891.89</v>
          </cell>
          <cell r="H1000">
            <v>1103.24</v>
          </cell>
          <cell r="I1000">
            <v>897.14</v>
          </cell>
          <cell r="J1000">
            <v>897.14</v>
          </cell>
          <cell r="K1000">
            <v>897.14</v>
          </cell>
          <cell r="L1000">
            <v>897.14</v>
          </cell>
        </row>
        <row r="1002">
          <cell r="A1002">
            <v>1606000050</v>
          </cell>
          <cell r="B1002" t="str">
            <v>SUMINISTRO  Y  COLOCACIÓN  DE  PUERTA  ABATIBLE  DE  1.00 ANCHO HASTA 2.20 M. DE ALTURA  ARMADO CON PERFILES TUBULARES CAL. 20, MARCA PROLAMSA,  NUMERO P-100, M-225, SOLERA DE FIERRO DE 1 X 1/8" Y TABLERO DE LÁMINA CON APLICACIÓN DE PRIMER ANTICORROSIVO Y</v>
          </cell>
          <cell r="C1002" t="str">
            <v>PZA</v>
          </cell>
          <cell r="D1002">
            <v>1988.72</v>
          </cell>
          <cell r="E1002">
            <v>1988.72</v>
          </cell>
          <cell r="F1002">
            <v>1988.72</v>
          </cell>
          <cell r="G1002">
            <v>1988.72</v>
          </cell>
          <cell r="H1002">
            <v>2399.4</v>
          </cell>
          <cell r="I1002">
            <v>1998.91</v>
          </cell>
          <cell r="J1002">
            <v>1998.91</v>
          </cell>
          <cell r="K1002">
            <v>1998.91</v>
          </cell>
          <cell r="L1002">
            <v>1942.82</v>
          </cell>
        </row>
        <row r="1004">
          <cell r="A1004">
            <v>1606000060</v>
          </cell>
          <cell r="B1004" t="str">
            <v xml:space="preserve">SUMINISTRO  Y  COLOCACIÓN  DE PUERTA ABATIBLE DE 0.90 HASTA 2.20 M. DE ALTURA  ARMADO CON PERFILES METÁLICOS; MARCO DE ÁNGULO DE 1 1/4X1/8 DE PULGADA Y  PUERTA DE ÁNGULO DE 1 X 1/8 DE PULGADA Y TABLERO DE LÁMINA,  CON APLICACIÓN DE PRIMER ANTICORROSIVO Y </v>
          </cell>
          <cell r="C1004" t="str">
            <v>PZA</v>
          </cell>
          <cell r="D1004">
            <v>1756.09</v>
          </cell>
          <cell r="E1004">
            <v>1756.09</v>
          </cell>
          <cell r="F1004">
            <v>1756.09</v>
          </cell>
          <cell r="G1004">
            <v>1756.09</v>
          </cell>
          <cell r="H1004">
            <v>2085.16</v>
          </cell>
          <cell r="I1004">
            <v>1764.2</v>
          </cell>
          <cell r="J1004">
            <v>1764.2</v>
          </cell>
          <cell r="K1004">
            <v>1764.2</v>
          </cell>
          <cell r="L1004">
            <v>1708.11</v>
          </cell>
        </row>
        <row r="1006">
          <cell r="A1006">
            <v>1606000070</v>
          </cell>
          <cell r="B1006" t="str">
            <v>SUMINISTRO  Y  COLOCACIÓN  DE  PUERTA ABATIBLE DE 1 HASTA 1.00 X 2.2 M. DE ALTURA  ARMADA CON MARCO DE PTR DE 2 1/2X2 1/2 PULGADAS (VERDE) Y  CONTRAMARCO DE ÁNGULO DE 3/16 X 2 1/2 PULGADAS Y REJILLA LOUVER  CON APLICACIÓN DE PRIMER ANTICORROSIVO Y ACABADO</v>
          </cell>
          <cell r="C1006" t="str">
            <v>PZA</v>
          </cell>
          <cell r="D1006">
            <v>3324.17</v>
          </cell>
          <cell r="E1006">
            <v>3324.17</v>
          </cell>
          <cell r="F1006">
            <v>3324.17</v>
          </cell>
          <cell r="G1006">
            <v>3324.17</v>
          </cell>
          <cell r="H1006">
            <v>3881.17</v>
          </cell>
          <cell r="I1006">
            <v>3338.87</v>
          </cell>
          <cell r="J1006">
            <v>3338.87</v>
          </cell>
          <cell r="K1006">
            <v>3338.87</v>
          </cell>
          <cell r="L1006">
            <v>3338.87</v>
          </cell>
        </row>
        <row r="1008">
          <cell r="A1008">
            <v>1606000080</v>
          </cell>
          <cell r="B1008" t="str">
            <v>SUMINISTRO  Y  COLOCACIÓN  DE  PORTÓN  DE  3.00  POR  2.40  M.  DE  ALTURA EN DOS HOJAS ABATIBLES  ARMADO DE ÁNGULO DE FIERRO DE 1 1/4X1/8 DE PULGADA Y  TABLERO DE LÁMINA,  CON APLICACIÓN DE PRIMER ANTICORROSIVO Y ACABADO CON PINTURA DE ESMALTE,  INCLUYE:</v>
          </cell>
          <cell r="C1008" t="str">
            <v>PZA</v>
          </cell>
          <cell r="D1008">
            <v>4300.53</v>
          </cell>
          <cell r="E1008">
            <v>4300.53</v>
          </cell>
          <cell r="F1008">
            <v>4300.53</v>
          </cell>
          <cell r="G1008">
            <v>4300.53</v>
          </cell>
          <cell r="H1008">
            <v>5146.1400000000003</v>
          </cell>
          <cell r="I1008">
            <v>4322.6000000000004</v>
          </cell>
          <cell r="J1008">
            <v>4322.6000000000004</v>
          </cell>
          <cell r="K1008">
            <v>4322.6000000000004</v>
          </cell>
          <cell r="L1008">
            <v>4154.34</v>
          </cell>
        </row>
        <row r="1010">
          <cell r="A1010">
            <v>1606000090</v>
          </cell>
          <cell r="B1010" t="str">
            <v>SUMINISTRO  Y  COLOCACIÓN  DE  REJA METALICA DE 2.40 M. DE ALTURA  A BASE DE POSTES DE PTR DE 3X3 VERDE, A CADA 2 M.  CON 2 PERFILES HORIZONTALES PRINCIPALES DE PTR DE 3X2 VERDE ,  PERFILES VERTICALES DE 2.20 M. DE ALTURA, A CADA 0.20 M. DE TUBULAR CAL.18</v>
          </cell>
          <cell r="C1010" t="str">
            <v>M</v>
          </cell>
          <cell r="D1010">
            <v>2107.4899999999998</v>
          </cell>
          <cell r="E1010">
            <v>2107.4899999999998</v>
          </cell>
          <cell r="F1010">
            <v>2107.4899999999998</v>
          </cell>
          <cell r="G1010">
            <v>2107.4899999999998</v>
          </cell>
          <cell r="H1010">
            <v>2597.16</v>
          </cell>
          <cell r="I1010">
            <v>2119.33</v>
          </cell>
          <cell r="J1010">
            <v>2119.33</v>
          </cell>
          <cell r="K1010">
            <v>2119.33</v>
          </cell>
          <cell r="L1010">
            <v>2119.33</v>
          </cell>
        </row>
        <row r="1012">
          <cell r="B1012" t="str">
            <v>Total  VENTANAS, PUERTAS, PORTONES Y ESCALERAS</v>
          </cell>
        </row>
        <row r="1013">
          <cell r="A1013" t="str">
            <v>A161302</v>
          </cell>
          <cell r="B1013" t="str">
            <v>ESCALERAS</v>
          </cell>
        </row>
        <row r="1014">
          <cell r="A1014">
            <v>1606000100</v>
          </cell>
          <cell r="B1014" t="str">
            <v>SUMINISTRO  Y  COLOCACIÓN  DE  ESCALERA  DE CARACOL DE 3 M. DE ALTURA POR 1.2 M. DE DIÁMETRO  CON POSTE CENTRAL A BASE DE TUBO DE ACERO DE 3 PULGADAS DE DIÁMETRO INTERIOR,  CEDULA 40 Y 24 ESCALONES FORMADOS POR ÁNGULO DE FIERRO DE 1"X1/8"  CON PASAMANOS A</v>
          </cell>
          <cell r="C1014" t="str">
            <v>PZA</v>
          </cell>
          <cell r="D1014">
            <v>7347.05</v>
          </cell>
          <cell r="E1014">
            <v>7347.05</v>
          </cell>
          <cell r="F1014">
            <v>7347.05</v>
          </cell>
          <cell r="G1014">
            <v>7347.05</v>
          </cell>
          <cell r="H1014">
            <v>8695.34</v>
          </cell>
          <cell r="I1014">
            <v>7381.26</v>
          </cell>
          <cell r="J1014">
            <v>7381.26</v>
          </cell>
          <cell r="K1014">
            <v>7381.26</v>
          </cell>
          <cell r="L1014">
            <v>7381.26</v>
          </cell>
        </row>
        <row r="1016">
          <cell r="A1016">
            <v>1606000110</v>
          </cell>
          <cell r="B1016" t="str">
            <v>SUMINISTRO Y COLOCACIÓN DE ESCALERA MARINA FORMADA POR 8 ESCALONES DE REDONDO DE 3/4 DE PULGADA DE DIÁMETRO  Y 0.90 M. DE DESARROLLO, SOLDADOS EN LOS EXTREMOS A  PLACAS PREVIAMENTE AHOGADAS DE 0.10 POR 0.10 M. DE 3/8 DE PULGADA DE ESPESOR  CON 2 ANCLAS DE</v>
          </cell>
          <cell r="C1016" t="str">
            <v>PZA</v>
          </cell>
          <cell r="D1016">
            <v>1880.09</v>
          </cell>
          <cell r="E1016">
            <v>1880.09</v>
          </cell>
          <cell r="F1016">
            <v>1880.09</v>
          </cell>
          <cell r="G1016">
            <v>1880.09</v>
          </cell>
          <cell r="H1016">
            <v>2430.39</v>
          </cell>
          <cell r="I1016">
            <v>1892.32</v>
          </cell>
          <cell r="J1016">
            <v>1892.32</v>
          </cell>
          <cell r="K1016">
            <v>1892.32</v>
          </cell>
          <cell r="L1016">
            <v>1892.32</v>
          </cell>
        </row>
        <row r="1018">
          <cell r="A1018">
            <v>1606000120</v>
          </cell>
          <cell r="B1018" t="str">
            <v>SUMINISTRO Y COLOCACIÓN DE ESCALERA MARINA FORMADA POR 5 ESCALONES DE REDONDO DE 3/4 DE PULGADA DE DIÁMETRO  Y 0.90 M. DE DESARROLLO, SOLDADOS EN LOS EXTREMOS A  PLACAS PREVIAMENTE AHOGADAS DE 0.10 POR 0.10 M. DE 3/8 DE PULGADA DE ESPESOR  CON 2 ANCLAS DE</v>
          </cell>
          <cell r="C1018" t="str">
            <v>PZA</v>
          </cell>
          <cell r="D1018">
            <v>1283.28</v>
          </cell>
          <cell r="E1018">
            <v>1283.28</v>
          </cell>
          <cell r="F1018">
            <v>1283.28</v>
          </cell>
          <cell r="G1018">
            <v>1283.28</v>
          </cell>
          <cell r="H1018">
            <v>1627.23</v>
          </cell>
          <cell r="I1018">
            <v>1290.94</v>
          </cell>
          <cell r="J1018">
            <v>1290.94</v>
          </cell>
          <cell r="K1018">
            <v>1290.94</v>
          </cell>
          <cell r="L1018">
            <v>1290.94</v>
          </cell>
        </row>
        <row r="1020">
          <cell r="A1020">
            <v>1606000130</v>
          </cell>
          <cell r="B1020" t="str">
            <v>SUMINISTRO  Y  COLOCACIÓN  DE  ESCALERA VERTICAL DE 6 M. DE ALTURA Y 0.60 DE ANCHO, FABRICADA CON  ALFARDAS DE ÁNGULO DE 1/4X2 (PULGADAS),  30 ESCALONES DE REDONDO DE 3/4  (PULGADAS),  Y 8 PLACAS DE ACERO DE 0.15 POR 0.10 MTS. DE 1/4 DE PULGADA DE ESPESOR</v>
          </cell>
          <cell r="C1020" t="str">
            <v>PZA</v>
          </cell>
          <cell r="D1020">
            <v>4084.61</v>
          </cell>
          <cell r="E1020">
            <v>4084.61</v>
          </cell>
          <cell r="F1020">
            <v>4084.61</v>
          </cell>
          <cell r="G1020">
            <v>4084.61</v>
          </cell>
          <cell r="H1020">
            <v>4710.32</v>
          </cell>
          <cell r="I1020">
            <v>4100.0200000000004</v>
          </cell>
          <cell r="J1020">
            <v>4100.0200000000004</v>
          </cell>
          <cell r="K1020">
            <v>4100.0200000000004</v>
          </cell>
          <cell r="L1020">
            <v>4100.0200000000004</v>
          </cell>
        </row>
        <row r="1022">
          <cell r="A1022">
            <v>1606000140</v>
          </cell>
          <cell r="B1022" t="str">
            <v>SUMINISTRO  Y  COLOCACIÓN  DE  ESCALERA  VERTICAL  DE  12.00  M. DE ALTURA Y 0.60 DE ANCHO, FABRICADA CON  ALFARDAS DE ÁNGULO DE 1/4X2 (PULGADAS),  60 ESCALONES DE REDONDO DE 3/4  (PULGADAS),  Y 8 PLACAS DE ACERO DE 0.15 POR 0.10 MTS. DE 1/4 DE PULGADA DE</v>
          </cell>
          <cell r="C1022" t="str">
            <v>PZA</v>
          </cell>
          <cell r="D1022">
            <v>7233.92</v>
          </cell>
          <cell r="E1022">
            <v>7233.92</v>
          </cell>
          <cell r="F1022">
            <v>7233.92</v>
          </cell>
          <cell r="G1022">
            <v>7233.92</v>
          </cell>
          <cell r="H1022">
            <v>8324.58</v>
          </cell>
          <cell r="I1022">
            <v>7260.81</v>
          </cell>
          <cell r="J1022">
            <v>7260.81</v>
          </cell>
          <cell r="K1022">
            <v>7260.81</v>
          </cell>
          <cell r="L1022">
            <v>7260.81</v>
          </cell>
        </row>
        <row r="1024">
          <cell r="A1024">
            <v>1606000150</v>
          </cell>
          <cell r="B1024" t="str">
            <v>SUMINISTRO  Y  COLOCACIÓN  DE  ESCALERA  VERTICAL  DE  15.00  M. DE ALTURA Y 0.60 DE ANCHO, FABRICADA CON  ALFARDAS DE ÁNGULO DE 1/4X2 (PULGADAS),  75 ESCALONES DE REDONDO DE 3/4  (PULGADAS),  Y 8 PLACAS DE ACERO DE 0.15 POR 0.10 MTS. DE 1/4 DE PULGADA DE</v>
          </cell>
          <cell r="C1024" t="str">
            <v>PZA</v>
          </cell>
          <cell r="D1024">
            <v>8681.94</v>
          </cell>
          <cell r="E1024">
            <v>8681.94</v>
          </cell>
          <cell r="F1024">
            <v>8681.94</v>
          </cell>
          <cell r="G1024">
            <v>8681.94</v>
          </cell>
          <cell r="H1024">
            <v>10005.09</v>
          </cell>
          <cell r="I1024">
            <v>8714.58</v>
          </cell>
          <cell r="J1024">
            <v>8714.58</v>
          </cell>
          <cell r="K1024">
            <v>8714.58</v>
          </cell>
          <cell r="L1024">
            <v>8714.58</v>
          </cell>
        </row>
        <row r="1026">
          <cell r="B1026" t="str">
            <v>Total  ESCALERAS</v>
          </cell>
        </row>
        <row r="1027">
          <cell r="A1027" t="str">
            <v>A161303</v>
          </cell>
          <cell r="B1027" t="str">
            <v>CANCELERIA DE ALUMINIO</v>
          </cell>
        </row>
        <row r="1028">
          <cell r="A1028">
            <v>1607000100</v>
          </cell>
          <cell r="B1028" t="str">
            <v xml:space="preserve">SUMINISTRO Y COLOCACIÓN DE CANCEL PARA BAÑO DE 1.3 POR 1.8 M. DE ALTURA EN DOS HOJAS CORREDIZAS  ARMADO CON PERFILES DE ALUMINIO LÍNEA DE ECONOMICA,  ANODIZADO DURANODICK,  CON ACRÍLICO DE 3 MM, COLOR TRANSPARENTE.  INCLUYE: MATERIALES, ACARREOS, CORTES, </v>
          </cell>
          <cell r="C1028" t="str">
            <v>M2</v>
          </cell>
          <cell r="D1028">
            <v>1169.6199999999999</v>
          </cell>
          <cell r="E1028">
            <v>1168.97</v>
          </cell>
          <cell r="F1028">
            <v>1168.97</v>
          </cell>
          <cell r="G1028">
            <v>1168.97</v>
          </cell>
          <cell r="H1028">
            <v>1251.5999999999999</v>
          </cell>
          <cell r="I1028">
            <v>1172.5</v>
          </cell>
          <cell r="J1028">
            <v>1172.5</v>
          </cell>
          <cell r="K1028">
            <v>1172.5</v>
          </cell>
          <cell r="L1028">
            <v>1172.5</v>
          </cell>
        </row>
        <row r="1030">
          <cell r="A1030">
            <v>1607000110</v>
          </cell>
          <cell r="B1030" t="str">
            <v xml:space="preserve">SUMINISTRO Y COLOCACIÓN  DE VENTANA DE UN FIJO Y UN CORREDIZO DE 1.3 POR 1.2 M. DE ALTURA, ARMADA CON PERFILES DE  ALUMINIO LINEA DE 3 (PULGADAS), ACABADO ANODIZADO NATURAL,  CON CRISTAL CLARO DE 6 MM,  INCLUYE MATERIALES, ACARREOS, CORTES, DESPERDICIOS, </v>
          </cell>
          <cell r="C1030" t="str">
            <v>M2</v>
          </cell>
          <cell r="D1030">
            <v>1347.19</v>
          </cell>
          <cell r="E1030">
            <v>1346.38</v>
          </cell>
          <cell r="F1030">
            <v>1346.38</v>
          </cell>
          <cell r="G1030">
            <v>1346.38</v>
          </cell>
          <cell r="H1030">
            <v>1447.74</v>
          </cell>
          <cell r="I1030">
            <v>1350.71</v>
          </cell>
          <cell r="J1030">
            <v>1350.71</v>
          </cell>
          <cell r="K1030">
            <v>1350.71</v>
          </cell>
          <cell r="L1030">
            <v>1350.71</v>
          </cell>
        </row>
        <row r="1032">
          <cell r="A1032">
            <v>1607000120</v>
          </cell>
          <cell r="B1032" t="str">
            <v xml:space="preserve">SUMINISTRO Y COLOCACIÓN  DE VENTANA DE DOS FIJOS Y UN CORREDIZO DE 2 POR 1.2 M. DE ALTURA, ARMADA CON PERFILES DE  ALUMINIO LINEA DE 3 (PULGADAS), ACABADO ANODIZADO NATURAL,  CON CRISTAL CLARO DE 6 MM,  INCLUYE MATERIALES, ACARREOS, CORTES, DESPERDICIOS, </v>
          </cell>
          <cell r="C1032" t="str">
            <v>M2</v>
          </cell>
          <cell r="D1032">
            <v>1327.64</v>
          </cell>
          <cell r="E1032">
            <v>1326.98</v>
          </cell>
          <cell r="F1032">
            <v>1326.98</v>
          </cell>
          <cell r="G1032">
            <v>1326.98</v>
          </cell>
          <cell r="H1032">
            <v>1433.64</v>
          </cell>
          <cell r="I1032">
            <v>1331.53</v>
          </cell>
          <cell r="J1032">
            <v>1331.53</v>
          </cell>
          <cell r="K1032">
            <v>1331.53</v>
          </cell>
          <cell r="L1032">
            <v>1331.53</v>
          </cell>
        </row>
        <row r="1034">
          <cell r="A1034">
            <v>1607000130</v>
          </cell>
          <cell r="B1034" t="str">
            <v>SUMINISTRO Y COLOCACIÓN  DE VENTANA DE 2.9 POR 1.2 M. DE ALTURA, DE 3 FIJOS, ARMADA CON PERFILES DE  ALUMINIO TIPO BOLSA DE 3 (PULGADAS), ACABADO ANODIZADO NATURAL,  CON CRISTAL CLARO DE 6 MM,  INCLUYE MATERIALES, ACARREOS, CORTES, DESPERDICIOS, HERRAJES,</v>
          </cell>
          <cell r="C1034" t="str">
            <v>M2</v>
          </cell>
          <cell r="D1034">
            <v>940.74</v>
          </cell>
          <cell r="E1034">
            <v>940.15</v>
          </cell>
          <cell r="F1034">
            <v>940.15</v>
          </cell>
          <cell r="G1034">
            <v>940.15</v>
          </cell>
          <cell r="H1034">
            <v>1010.47</v>
          </cell>
          <cell r="I1034">
            <v>943.14</v>
          </cell>
          <cell r="J1034">
            <v>943.14</v>
          </cell>
          <cell r="K1034">
            <v>943.14</v>
          </cell>
          <cell r="L1034">
            <v>943.14</v>
          </cell>
        </row>
        <row r="1036">
          <cell r="A1036">
            <v>1607000140</v>
          </cell>
          <cell r="B1036" t="str">
            <v>SUMINISTRO Y COLOCACIÓN  DE VENTANA DE 2.7 POR 2.4 M. DE ALTURA, DE 6 FIJOS, ARMADA CON PERFILES DE  ALUMINIO TIPO BOLSA DE 3 (PULGADAS), ACABADO ANODIZADO NATURAL,  CON CRISTAL CLARO DE 6 MM,  INCLUYE MATERIALES, ACARREOS, CORTES, DESPERDICIOS, HERRAJES,</v>
          </cell>
          <cell r="C1036" t="str">
            <v>M2</v>
          </cell>
          <cell r="D1036">
            <v>897.36</v>
          </cell>
          <cell r="E1036">
            <v>896.97</v>
          </cell>
          <cell r="F1036">
            <v>896.97</v>
          </cell>
          <cell r="G1036">
            <v>896.97</v>
          </cell>
          <cell r="H1036">
            <v>956.87</v>
          </cell>
          <cell r="I1036">
            <v>899.51</v>
          </cell>
          <cell r="J1036">
            <v>899.51</v>
          </cell>
          <cell r="K1036">
            <v>899.51</v>
          </cell>
          <cell r="L1036">
            <v>899.51</v>
          </cell>
        </row>
        <row r="1038">
          <cell r="B1038" t="str">
            <v>Total  CANCELERIA DE ALUMINIO</v>
          </cell>
        </row>
        <row r="1039">
          <cell r="A1039" t="str">
            <v>A161304</v>
          </cell>
          <cell r="B1039" t="str">
            <v>MUEBLES PARA PARQUES Y JARDINES</v>
          </cell>
        </row>
        <row r="1040">
          <cell r="A1040">
            <v>1613000100</v>
          </cell>
          <cell r="B1040" t="str">
            <v>SUMINISTRO Y COLOCACIÓN DE BANCA MODELO ALAMEDA FABRICADA EN FUNDICIÓN DE ALUMINIO Y SOLERA DE FIERRO, TERMINADA CON PINTURA EN POLVO HORNEADA, DE 1.40 M DE LARGO; INCLUYE: ACARREO, HERRAMIENTA MENOR, MANO DE OBRA Y TODO LO NECESARIO PARA SU CORRECTA EJEC</v>
          </cell>
          <cell r="C1040" t="str">
            <v>PZA</v>
          </cell>
          <cell r="D1040">
            <v>4333.7700000000004</v>
          </cell>
          <cell r="E1040">
            <v>4333.7700000000004</v>
          </cell>
          <cell r="F1040">
            <v>4333.7700000000004</v>
          </cell>
          <cell r="G1040">
            <v>4333.7700000000004</v>
          </cell>
          <cell r="H1040">
            <v>4454.2</v>
          </cell>
          <cell r="I1040">
            <v>4336.3999999999996</v>
          </cell>
          <cell r="J1040">
            <v>4336.3999999999996</v>
          </cell>
          <cell r="K1040">
            <v>4336.3999999999996</v>
          </cell>
          <cell r="L1040">
            <v>4336.3999999999996</v>
          </cell>
        </row>
        <row r="1042">
          <cell r="B1042" t="str">
            <v>Total  MUEBLES PARA PARQUES Y JARDINES</v>
          </cell>
        </row>
        <row r="1043">
          <cell r="B1043" t="str">
            <v>Total  CONCEPTOS NUEVOS</v>
          </cell>
        </row>
        <row r="1044">
          <cell r="A1044" t="str">
            <v>A1614</v>
          </cell>
          <cell r="B1044" t="str">
            <v>CANCELERIA DE PVC, PUERTAS Y VENTANAS</v>
          </cell>
        </row>
        <row r="1045">
          <cell r="A1045">
            <v>1614000011</v>
          </cell>
          <cell r="B1045" t="str">
            <v xml:space="preserve">SUMINISTRO Y COLOCACIÓN DE PUERTA CORREDIZA, ARMADA CON PERFILES DE PVC COLOR BLANCO DE 3.75" (90 mm); INCLUYE: MATERIALES, CRISTAL CLARO DE 6 mm, ACARREOS, DESPERDICIOS, HERRAJES, TORNILLERIA, FIJACIÓN, SELLADO CON SILICON BLANCO Y TRANSPARENTE, MANO DE </v>
          </cell>
          <cell r="C1045" t="str">
            <v xml:space="preserve">M2 </v>
          </cell>
          <cell r="D1045">
            <v>1280.6300000000001</v>
          </cell>
          <cell r="E1045">
            <v>1278.77</v>
          </cell>
          <cell r="F1045">
            <v>1278.77</v>
          </cell>
          <cell r="G1045">
            <v>1278.77</v>
          </cell>
          <cell r="H1045">
            <v>1401.64</v>
          </cell>
          <cell r="I1045">
            <v>1284.02</v>
          </cell>
          <cell r="J1045">
            <v>1284.02</v>
          </cell>
          <cell r="K1045">
            <v>1284.02</v>
          </cell>
          <cell r="L1045">
            <v>1284.02</v>
          </cell>
        </row>
        <row r="1047">
          <cell r="A1047">
            <v>1614000021</v>
          </cell>
          <cell r="B1047" t="str">
            <v>SUMINISTRO Y COLOCACIÓN DE PUERTA ABATIBLE, ARMADA CON PERFILES DE PVC COLOR BLANCO DE 2.36"; INCLUYE: MATERIALES, CRISTAL CLARO DE 6 mm, ACARREOS, DESPERDICIOS, HERRAJES, TORNILLERIA, FIJACIÓN, SELLADO CON SILICON BLANCO Y TRANSPARENTE, MANO DE OBRA, EQU</v>
          </cell>
          <cell r="C1047" t="str">
            <v xml:space="preserve">M2 </v>
          </cell>
          <cell r="D1047">
            <v>3136.43</v>
          </cell>
          <cell r="E1047">
            <v>3135.37</v>
          </cell>
          <cell r="F1047">
            <v>3135.37</v>
          </cell>
          <cell r="G1047">
            <v>3135.37</v>
          </cell>
          <cell r="H1047">
            <v>3442.57</v>
          </cell>
          <cell r="I1047">
            <v>3148.5</v>
          </cell>
          <cell r="J1047">
            <v>3148.5</v>
          </cell>
          <cell r="K1047">
            <v>3148.5</v>
          </cell>
          <cell r="L1047">
            <v>3148.5</v>
          </cell>
        </row>
        <row r="1049">
          <cell r="A1049">
            <v>1614000031</v>
          </cell>
          <cell r="B1049" t="str">
            <v>SUMINISTRO Y COLOCACIÓN DE VENTANA CORREDIZA, ARMADA CON PERFILES DE PVC COLOR BLANCO DE 3.125" (60 mm); INCLUYE: MATERIALES, CRISTAL CLARO DE 6 mm, ACARREOS, DESPERDICIOS, HERRAJES, TORNILLERIA, FIJACIÓN, SELLADO CON SILICON BLANCO Y TRANSPARENTE, MANO D</v>
          </cell>
          <cell r="C1049" t="str">
            <v xml:space="preserve">M2 </v>
          </cell>
          <cell r="D1049">
            <v>1145.83</v>
          </cell>
          <cell r="E1049">
            <v>1144.58</v>
          </cell>
          <cell r="F1049">
            <v>1144.58</v>
          </cell>
          <cell r="G1049">
            <v>1144.58</v>
          </cell>
          <cell r="H1049">
            <v>1245.28</v>
          </cell>
          <cell r="I1049">
            <v>1148.8800000000001</v>
          </cell>
          <cell r="J1049">
            <v>1148.8800000000001</v>
          </cell>
          <cell r="K1049">
            <v>1148.8800000000001</v>
          </cell>
          <cell r="L1049">
            <v>1148.8800000000001</v>
          </cell>
        </row>
        <row r="1051">
          <cell r="A1051">
            <v>1614000041</v>
          </cell>
          <cell r="B1051" t="str">
            <v>SUMINISTRO Y COLOCACIÓN DE VENTANA CORREDIZA, ARMADA CON PERFILES DE PVC COLOR BLANCO DE 2.36"; INCLUYE: MATERIALES, CRISTAL CLARO DE 6 mm, ACARREOS, DESPERDICIOS, HERRAJES, TORNILLERIA, FIJACIÓN, SELLADO CON SILICON BLANCO Y TRANSPARENTE, MANO DE OBRA, E</v>
          </cell>
          <cell r="C1051" t="str">
            <v xml:space="preserve">M2 </v>
          </cell>
          <cell r="D1051">
            <v>1397.3</v>
          </cell>
          <cell r="E1051">
            <v>1396.12</v>
          </cell>
          <cell r="F1051">
            <v>1396.12</v>
          </cell>
          <cell r="G1051">
            <v>1396.12</v>
          </cell>
          <cell r="H1051">
            <v>1537.89</v>
          </cell>
          <cell r="I1051">
            <v>1402.18</v>
          </cell>
          <cell r="J1051">
            <v>1402.18</v>
          </cell>
          <cell r="K1051">
            <v>1402.18</v>
          </cell>
          <cell r="L1051">
            <v>1402.18</v>
          </cell>
        </row>
        <row r="1053">
          <cell r="A1053">
            <v>1614000051</v>
          </cell>
          <cell r="B1053" t="str">
            <v>SUMINISTRO Y COLOCACIÓN DE VENTANA FIJA, ARMADA CON PERFILES DE PVC COLOR BLANCO DE 3.150"; INCLUYE: MATERIALES, CRISTAL CLARO DE 6 mm, ACARREOS, DESPERDICIOS, HERRAJES, TORNILLERIA, FIJACIÓN, SELLADO CON SILICON BLANCO Y TRANSPARENTE, MANO DE OBRA, EQUIP</v>
          </cell>
          <cell r="C1053" t="str">
            <v xml:space="preserve">M2 </v>
          </cell>
          <cell r="D1053">
            <v>817.64</v>
          </cell>
          <cell r="E1053">
            <v>815.58</v>
          </cell>
          <cell r="F1053">
            <v>815.58</v>
          </cell>
          <cell r="G1053">
            <v>815.58</v>
          </cell>
          <cell r="H1053">
            <v>894.69</v>
          </cell>
          <cell r="I1053">
            <v>818.96</v>
          </cell>
          <cell r="J1053">
            <v>818.96</v>
          </cell>
          <cell r="K1053">
            <v>818.96</v>
          </cell>
          <cell r="L1053">
            <v>818.96</v>
          </cell>
        </row>
        <row r="1055">
          <cell r="B1055" t="str">
            <v>Total  CANCELERIA DE PVC, PUERTAS Y VENTANAS</v>
          </cell>
        </row>
        <row r="1056">
          <cell r="B1056" t="str">
            <v>Total  HERRERIA Y CANCELERIA</v>
          </cell>
        </row>
        <row r="1057">
          <cell r="A1057" t="str">
            <v>A17</v>
          </cell>
          <cell r="B1057" t="str">
            <v>INSTALACION ELECTRICA</v>
          </cell>
        </row>
        <row r="1058">
          <cell r="A1058" t="str">
            <v>A1702</v>
          </cell>
          <cell r="B1058" t="str">
            <v>EQUIPOS DE CONTROL Y DISTRIBUCION</v>
          </cell>
        </row>
        <row r="1059">
          <cell r="A1059">
            <v>1702000010</v>
          </cell>
          <cell r="B1059" t="str">
            <v>SUMINISTRO Y COLOCACION DE CENTRO DE CARGA QOD-2, MARCA SQUARE'D;  INCLUYE: ACARREO,CONEXION, PRUEBA,  MATERIALES PARA SU FIJACION, HERRAMIENTA MENOR, MANO DE OBRA Y TODO LO NECESARIO PARA SU CORRECTA EJECUCION.</v>
          </cell>
          <cell r="C1059" t="str">
            <v>PZA</v>
          </cell>
          <cell r="D1059">
            <v>222.77</v>
          </cell>
          <cell r="E1059">
            <v>222.77</v>
          </cell>
          <cell r="F1059">
            <v>222.77</v>
          </cell>
          <cell r="G1059">
            <v>222.77</v>
          </cell>
          <cell r="H1059">
            <v>246.61</v>
          </cell>
          <cell r="I1059">
            <v>224.39</v>
          </cell>
          <cell r="J1059">
            <v>223.74</v>
          </cell>
          <cell r="K1059">
            <v>223.74</v>
          </cell>
          <cell r="L1059">
            <v>223.74</v>
          </cell>
        </row>
        <row r="1061">
          <cell r="A1061">
            <v>1702000020</v>
          </cell>
          <cell r="B1061" t="str">
            <v>SUMINISTRO Y COLOCACION DE CENTRO DE CARGA  QOD-4, MARCA  SQUARE'D; INCLUYE: ACARREO,  CONEXION,  PRUEBA,  MATERIALES PARA SU FIJACION, HERRAMIENTA MENOR,  MANO DE OBRA Y TODO LO NECESARIO PARA SU CORRECTA EJECUCION.</v>
          </cell>
          <cell r="C1061" t="str">
            <v>PZA</v>
          </cell>
          <cell r="D1061">
            <v>400.39</v>
          </cell>
          <cell r="E1061">
            <v>400.39</v>
          </cell>
          <cell r="F1061">
            <v>400.39</v>
          </cell>
          <cell r="G1061">
            <v>400.39</v>
          </cell>
          <cell r="H1061">
            <v>432</v>
          </cell>
          <cell r="I1061">
            <v>402.36</v>
          </cell>
          <cell r="J1061">
            <v>401.71</v>
          </cell>
          <cell r="K1061">
            <v>401.71</v>
          </cell>
          <cell r="L1061">
            <v>401.71</v>
          </cell>
        </row>
        <row r="1063">
          <cell r="A1063">
            <v>1702000030</v>
          </cell>
          <cell r="B1063" t="str">
            <v>SUMINISTRO Y COLOCACION DE CENTRO DE CARGA  QO-612 -L100 BIFASICO, MARCA  SQUARE'D; INCLUYE: ACARREO, CONEXION, PRUEBA, MATERIALES PARA SU FIJACION, HERRAMIENTA MENOR, MANO DE OBRA Y TODO LO NECESARIO PARA SU CORRECTA EJECUCION.</v>
          </cell>
          <cell r="C1063" t="str">
            <v>PZA</v>
          </cell>
          <cell r="D1063">
            <v>637.51</v>
          </cell>
          <cell r="E1063">
            <v>637.51</v>
          </cell>
          <cell r="F1063">
            <v>637.51</v>
          </cell>
          <cell r="G1063">
            <v>637.51</v>
          </cell>
          <cell r="H1063">
            <v>675.26</v>
          </cell>
          <cell r="I1063">
            <v>639.78</v>
          </cell>
          <cell r="J1063">
            <v>639.08000000000004</v>
          </cell>
          <cell r="K1063">
            <v>639.08000000000004</v>
          </cell>
          <cell r="L1063">
            <v>639.08000000000004</v>
          </cell>
        </row>
        <row r="1065">
          <cell r="A1065">
            <v>1702000040</v>
          </cell>
          <cell r="B1065" t="str">
            <v>SUMINISTRO Y COLOCACION  DE CENTRO DE CARGA TIPO  QO-816- L100 F, BIFASICO, MARCA SQUARE'D; INCLUYE: ACARREO, CONEXION, PRUEBA, MATERIALES PARA SU FIJACION, HERRAMIENTA MENOR, MANO DE OBRA Y  TODO LO NECESARIO PARA SU CORRECTA EJECUCION.</v>
          </cell>
          <cell r="C1065" t="str">
            <v>PZA</v>
          </cell>
          <cell r="D1065">
            <v>852.42</v>
          </cell>
          <cell r="E1065">
            <v>852.42</v>
          </cell>
          <cell r="F1065">
            <v>852.42</v>
          </cell>
          <cell r="G1065">
            <v>852.42</v>
          </cell>
          <cell r="H1065">
            <v>890.15</v>
          </cell>
          <cell r="I1065">
            <v>854.68</v>
          </cell>
          <cell r="J1065">
            <v>853.97</v>
          </cell>
          <cell r="K1065">
            <v>853.97</v>
          </cell>
          <cell r="L1065">
            <v>853.97</v>
          </cell>
        </row>
        <row r="1067">
          <cell r="A1067">
            <v>1702000050</v>
          </cell>
          <cell r="B1067" t="str">
            <v>SUMINISTRO Y COLOCACION DE CENTRO DE CARGA MONOFASICO TIPO QO-112-L125 G, MARCA SQUARE'D; INCLUYE: ACARREO, CONEXION, PRUEBA, MATERIALES PARA SU FIJACION, HERRAMIENTA MENOR, MANO DE OBRA Y TODO LO NECESARIO PARA SU CORRECTA EJECUCION.</v>
          </cell>
          <cell r="C1067" t="str">
            <v>PZA</v>
          </cell>
          <cell r="D1067">
            <v>1727.27</v>
          </cell>
          <cell r="E1067">
            <v>1727.27</v>
          </cell>
          <cell r="F1067">
            <v>1727.27</v>
          </cell>
          <cell r="G1067">
            <v>1727.27</v>
          </cell>
          <cell r="H1067">
            <v>1789.51</v>
          </cell>
          <cell r="I1067">
            <v>1730.59</v>
          </cell>
          <cell r="J1067">
            <v>1729.88</v>
          </cell>
          <cell r="K1067">
            <v>1729.88</v>
          </cell>
          <cell r="L1067">
            <v>1729.88</v>
          </cell>
        </row>
        <row r="1069">
          <cell r="A1069">
            <v>1702000060</v>
          </cell>
          <cell r="B1069" t="str">
            <v>SUMINISTRO Y COLOCACION DE CENTRO DE CARGA QO-116-M100 CON INTERRUPTOR PRINCIPAL, MARCA  SQUARE'D; INCLUYE: ACARREO, CONEXION,  PRUEBA, MATERIALES PARA SU FIJACION, HERRAMIENTA MENOR, MANO DE OBRA Y TODO LO NECESARIO PARA SU CORRECTA EJECUCION.</v>
          </cell>
          <cell r="C1069" t="str">
            <v>PZA</v>
          </cell>
          <cell r="D1069">
            <v>3642.09</v>
          </cell>
          <cell r="E1069">
            <v>3642.09</v>
          </cell>
          <cell r="F1069">
            <v>3642.09</v>
          </cell>
          <cell r="G1069">
            <v>3642.09</v>
          </cell>
          <cell r="H1069">
            <v>3735.11</v>
          </cell>
          <cell r="I1069">
            <v>3646.73</v>
          </cell>
          <cell r="J1069">
            <v>3646.03</v>
          </cell>
          <cell r="K1069">
            <v>3646.03</v>
          </cell>
          <cell r="L1069">
            <v>3646.03</v>
          </cell>
        </row>
        <row r="1071">
          <cell r="A1071">
            <v>1702000070</v>
          </cell>
          <cell r="B1071" t="str">
            <v>SUMINISTRO Y COLOCACION  DE  CENTRO DE CARGA MONOFASICO TIPO  QO-120-L125 G, MARCA SQUARE'D; INCLUYE: ACARREO,   CONEXION,   PRUEBA,  MATERIALES PARA SU FIJACION, HERRAMIENTA MENOR,  MANO DE OBRA Y TODO LO NECESARIO PARA SU CORRECTA EJECUCION.</v>
          </cell>
          <cell r="C1071" t="str">
            <v>PZA</v>
          </cell>
          <cell r="D1071">
            <v>2546.25</v>
          </cell>
          <cell r="E1071">
            <v>2546.25</v>
          </cell>
          <cell r="F1071">
            <v>2546.25</v>
          </cell>
          <cell r="G1071">
            <v>2546.25</v>
          </cell>
          <cell r="H1071">
            <v>2608.4899999999998</v>
          </cell>
          <cell r="I1071">
            <v>2549.58</v>
          </cell>
          <cell r="J1071">
            <v>2548.87</v>
          </cell>
          <cell r="K1071">
            <v>2548.87</v>
          </cell>
          <cell r="L1071">
            <v>2548.87</v>
          </cell>
        </row>
        <row r="1073">
          <cell r="A1073">
            <v>1702000080</v>
          </cell>
          <cell r="B1073" t="str">
            <v>SUMINISTRO Y COLOCACION DE  CENTRO DE CARGA MONOFASICO TIPO  QO-130-L200 G, MARCA  SQUARE'D; INCLUYE: ACARREO,  CONEXION,  PRUEBA,  MATERIALES PARA SU FIJACION, HERRAMIENTA MENOR, MANO DE OBRA Y TODO LO NECESARIO PARA SU CORRECTA EJECUCION.</v>
          </cell>
          <cell r="C1073" t="str">
            <v>PZA</v>
          </cell>
          <cell r="D1073">
            <v>3741.61</v>
          </cell>
          <cell r="E1073">
            <v>3741.61</v>
          </cell>
          <cell r="F1073">
            <v>3741.61</v>
          </cell>
          <cell r="G1073">
            <v>3741.61</v>
          </cell>
          <cell r="H1073">
            <v>3803.86</v>
          </cell>
          <cell r="I1073">
            <v>3744.93</v>
          </cell>
          <cell r="J1073">
            <v>3744.24</v>
          </cell>
          <cell r="K1073">
            <v>3744.24</v>
          </cell>
          <cell r="L1073">
            <v>3744.24</v>
          </cell>
        </row>
        <row r="1075">
          <cell r="A1075">
            <v>1702000090</v>
          </cell>
          <cell r="B1075" t="str">
            <v>SUMINISTRO Y COLOCACION  DE  CENTRO DE CARGA TRIFASICO TIPO  QO-124-M100, MARCA SQUARE'D CON INTERRUPTOR PRINCIPAL; INCLUYE: ACARREO, CONEXION, PRUEBA, MATERIALES PARA SU FIJACION, HERRAMIENTA MENOR, MANO DE OBRA Y  TODO LO NECESARIO PARA SU CORRECTA EJEC</v>
          </cell>
          <cell r="C1075" t="str">
            <v>PZA</v>
          </cell>
          <cell r="D1075">
            <v>4755.96</v>
          </cell>
          <cell r="E1075">
            <v>4755.96</v>
          </cell>
          <cell r="F1075">
            <v>4755.96</v>
          </cell>
          <cell r="G1075">
            <v>4755.96</v>
          </cell>
          <cell r="H1075">
            <v>4848.9799999999996</v>
          </cell>
          <cell r="I1075">
            <v>4760.6000000000004</v>
          </cell>
          <cell r="J1075">
            <v>4759.8999999999996</v>
          </cell>
          <cell r="K1075">
            <v>4759.8999999999996</v>
          </cell>
          <cell r="L1075">
            <v>4759.8999999999996</v>
          </cell>
        </row>
        <row r="1077">
          <cell r="A1077">
            <v>1702000100</v>
          </cell>
          <cell r="B1077" t="str">
            <v>SUMINISTRO Y COLOCACION  DE  CENTRO DE CARGA TRIFASICO TIPO  QO-312-L125G, MARCA SQUARE'D; INCLUYE: ACARREO, CONEXION, PRUEBA, MATERIALES PARA SU FIJACION, HERRAMIENTA MENOR, MANO DE OBRA Y TODO LO NECESARIO PARA SU CORRECTA EJECUCION.</v>
          </cell>
          <cell r="C1077" t="str">
            <v>PZA</v>
          </cell>
          <cell r="D1077">
            <v>2890.53</v>
          </cell>
          <cell r="E1077">
            <v>2890.53</v>
          </cell>
          <cell r="F1077">
            <v>2890.53</v>
          </cell>
          <cell r="G1077">
            <v>2890.53</v>
          </cell>
          <cell r="H1077">
            <v>3016.06</v>
          </cell>
          <cell r="I1077">
            <v>2897.86</v>
          </cell>
          <cell r="J1077">
            <v>2895.78</v>
          </cell>
          <cell r="K1077">
            <v>2895.78</v>
          </cell>
          <cell r="L1077">
            <v>2895.78</v>
          </cell>
        </row>
        <row r="1079">
          <cell r="A1079">
            <v>1702000110</v>
          </cell>
          <cell r="B1079" t="str">
            <v>SUMINISTRO Y COLOCACION  DE  CENTRO DE CARGA TRIFASICO TIPO  QO-317-M100, CON INTERRUPTOR PRINCIPAL, MARCA SQUARE'D; INCLUYE: ACARREO, CONEXION, PRUEBA, MATERIALES PARA SU FIJACION, HERRAMIENTA MENOR, MANO DE OBRA Y TODO LO NECESARIO PARA SU CORRECTA EJEC</v>
          </cell>
          <cell r="C1079" t="str">
            <v>PZA</v>
          </cell>
          <cell r="D1079">
            <v>6021.09</v>
          </cell>
          <cell r="E1079">
            <v>6021.09</v>
          </cell>
          <cell r="F1079">
            <v>6021.09</v>
          </cell>
          <cell r="G1079">
            <v>6021.09</v>
          </cell>
          <cell r="H1079">
            <v>6146.63</v>
          </cell>
          <cell r="I1079">
            <v>6028.43</v>
          </cell>
          <cell r="J1079">
            <v>6026.34</v>
          </cell>
          <cell r="K1079">
            <v>6026.34</v>
          </cell>
          <cell r="L1079">
            <v>6026.34</v>
          </cell>
        </row>
        <row r="1081">
          <cell r="A1081">
            <v>1702000120</v>
          </cell>
          <cell r="B1081" t="str">
            <v>SUMINISTRO Y COLOCACION DE CENTRO DE CARGA TRIFASICO TIPO  QO-327-M100, CON  INTERRUPTOR PRINCIPAL, MARCA SQUARE'D; INCLUYE: ACARREO, CONEXION, PRUEBA, MATERIALES PARA SU FIJACION, HERRAMIENTA MENOR, MANO DE OBRA Y TODO LO NECESARIO PARA SU CORRECTA EJECU</v>
          </cell>
          <cell r="C1081" t="str">
            <v>PZA</v>
          </cell>
          <cell r="D1081">
            <v>7447.83</v>
          </cell>
          <cell r="E1081">
            <v>7447.83</v>
          </cell>
          <cell r="F1081">
            <v>7447.83</v>
          </cell>
          <cell r="G1081">
            <v>7447.83</v>
          </cell>
          <cell r="H1081">
            <v>7573.36</v>
          </cell>
          <cell r="I1081">
            <v>7455.16</v>
          </cell>
          <cell r="J1081">
            <v>7453.07</v>
          </cell>
          <cell r="K1081">
            <v>7453.07</v>
          </cell>
          <cell r="L1081">
            <v>7453.07</v>
          </cell>
        </row>
        <row r="1083">
          <cell r="A1083">
            <v>1702000130</v>
          </cell>
          <cell r="B1083" t="str">
            <v>SUMINISTRO Y COLOCACION  DE CENTRO DE CARGA TIPO QO-330-L200 G, TRIFASICO, MARCA SQUARE'D; INCLUYE. ACARREO, CONEXION, PRUEBA,  MATERIALES PARA SU FIJACION, HERRAMIENTA MENOR, MANO DE OBRA Y TODO LO NECESARIO PARA SU CORRECTA EJECUCION.</v>
          </cell>
          <cell r="C1083" t="str">
            <v>PZA</v>
          </cell>
          <cell r="D1083">
            <v>6794.02</v>
          </cell>
          <cell r="E1083">
            <v>6794.02</v>
          </cell>
          <cell r="F1083">
            <v>6794.02</v>
          </cell>
          <cell r="G1083">
            <v>6794.02</v>
          </cell>
          <cell r="H1083">
            <v>6919.56</v>
          </cell>
          <cell r="I1083">
            <v>6801.36</v>
          </cell>
          <cell r="J1083">
            <v>6799.27</v>
          </cell>
          <cell r="K1083">
            <v>6799.27</v>
          </cell>
          <cell r="L1083">
            <v>6799.27</v>
          </cell>
        </row>
        <row r="1085">
          <cell r="A1085">
            <v>1702000140</v>
          </cell>
          <cell r="B1085" t="str">
            <v>SUMINISTRO Y COLOCACION DE TABLERO DE ALUMBRADO Y DISTRIBUCION TIPO NQOD-12-4L11, CON ZAPATAS PRINCIPALES, MARCA SQUARE'D; INCLUYE: ACARREO,  CONEXION, PRUEBA, MATERIALES PARA SU FIJACION, HERRAMIENTA MENOR, MANO DE OBRA Y TODO LO NECESARIO PARA SU CORREC</v>
          </cell>
          <cell r="C1085" t="str">
            <v>PZA</v>
          </cell>
          <cell r="D1085">
            <v>6503.11</v>
          </cell>
          <cell r="E1085">
            <v>6503.11</v>
          </cell>
          <cell r="F1085">
            <v>6503.11</v>
          </cell>
          <cell r="G1085">
            <v>6503.11</v>
          </cell>
          <cell r="H1085">
            <v>6567.38</v>
          </cell>
          <cell r="I1085">
            <v>6508.05</v>
          </cell>
          <cell r="J1085">
            <v>6505.74</v>
          </cell>
          <cell r="K1085">
            <v>6505.74</v>
          </cell>
          <cell r="L1085">
            <v>6505.74</v>
          </cell>
        </row>
        <row r="1087">
          <cell r="A1087">
            <v>1702000150</v>
          </cell>
          <cell r="B1087" t="str">
            <v>SUMINISTRO Y COLOCACION DE TABLERO DE ALUMBRADO Y DISTRIBUCION TIPO NQOD-12-4L12, CON ZAPATAS PRINCIPALES, MARCA SQUARE D;  INCLUYE: ACARREO, CONEXIONES, PRUEBAS, MATERIALES PARA SU FIJACION, HERRAMIENTA MENOR, MANO DE OBRA Y TODO LO NECESARIO PARA SU COR</v>
          </cell>
          <cell r="C1087" t="str">
            <v>PZA</v>
          </cell>
          <cell r="D1087">
            <v>6916.79</v>
          </cell>
          <cell r="E1087">
            <v>6916.79</v>
          </cell>
          <cell r="F1087">
            <v>6916.79</v>
          </cell>
          <cell r="G1087">
            <v>6916.79</v>
          </cell>
          <cell r="H1087">
            <v>6981.07</v>
          </cell>
          <cell r="I1087">
            <v>6921.75</v>
          </cell>
          <cell r="J1087">
            <v>6919.43</v>
          </cell>
          <cell r="K1087">
            <v>6919.43</v>
          </cell>
          <cell r="L1087">
            <v>6919.43</v>
          </cell>
        </row>
        <row r="1089">
          <cell r="A1089">
            <v>1702000160</v>
          </cell>
          <cell r="B1089" t="str">
            <v>SUMINISTRO Y COLOCACION DE TABLERO DE ALUMBRADO Y DISTRIBUCION TIPO NQOD-24-4L11, CON ZAPATAS PRINCIPALES, MARCA SQUARE D; INCLUYE: ACARREO, CONEXION, PRUEBAS, HERRAMIENTA MENOR, MANO DE OBRA Y TODO LO NECESARIO PARA SU CORRECTA EJECUCION.</v>
          </cell>
          <cell r="C1089" t="str">
            <v>PZA</v>
          </cell>
          <cell r="D1089">
            <v>7779.21</v>
          </cell>
          <cell r="E1089">
            <v>7779.21</v>
          </cell>
          <cell r="F1089">
            <v>7779.21</v>
          </cell>
          <cell r="G1089">
            <v>7779.21</v>
          </cell>
          <cell r="H1089">
            <v>7874.82</v>
          </cell>
          <cell r="I1089">
            <v>7785.91</v>
          </cell>
          <cell r="J1089">
            <v>7783.15</v>
          </cell>
          <cell r="K1089">
            <v>7783.15</v>
          </cell>
          <cell r="L1089">
            <v>7783.15</v>
          </cell>
        </row>
        <row r="1091">
          <cell r="A1091">
            <v>1702000170</v>
          </cell>
          <cell r="B1091" t="str">
            <v>SUMINISTRO Y COLOCACION DE TABLERO DE ALUMBRADO Y DISTRIBUCION TIPO NQOD-24-4L12, MARCA SQUARE D; INCLUYE: ACARREO, CONEXIONES, PRUEBAS, MATERIALES PARA SU FIJACION, HERRAMIENTA MENOR, MANO DE OBRA Y TODO LO NECESARIO PARA SU CORRECTA EJECUCION.</v>
          </cell>
          <cell r="C1091" t="str">
            <v>PZA</v>
          </cell>
          <cell r="D1091">
            <v>8241.77</v>
          </cell>
          <cell r="E1091">
            <v>8241.77</v>
          </cell>
          <cell r="F1091">
            <v>8241.77</v>
          </cell>
          <cell r="G1091">
            <v>8241.77</v>
          </cell>
          <cell r="H1091">
            <v>8337.39</v>
          </cell>
          <cell r="I1091">
            <v>8248.49</v>
          </cell>
          <cell r="J1091">
            <v>8245.7099999999991</v>
          </cell>
          <cell r="K1091">
            <v>8245.7099999999991</v>
          </cell>
          <cell r="L1091">
            <v>8245.7099999999991</v>
          </cell>
        </row>
        <row r="1093">
          <cell r="A1093">
            <v>1702000180</v>
          </cell>
          <cell r="B1093" t="str">
            <v>SUMINISTRO Y COLOCACION DE TABLERO DE ALUMBRADO Y DISTRIBUCION TIPO NQOD-30-4L11, CON ZAPATAS PRINCIPALES, MARCA SQUARE D; INCLUYE: ACARREO, CONEXION, PRUEBA, MATERIALES PARA SU FIJACION, HERRAMIENTA MENOR, MANO DE OBRA Y TODO LO NECESARIO PARA SU CORRECT</v>
          </cell>
          <cell r="C1093" t="str">
            <v>PZA</v>
          </cell>
          <cell r="D1093">
            <v>8474.23</v>
          </cell>
          <cell r="E1093">
            <v>8474.23</v>
          </cell>
          <cell r="F1093">
            <v>8474.23</v>
          </cell>
          <cell r="G1093">
            <v>8474.23</v>
          </cell>
          <cell r="H1093">
            <v>8570.7199999999993</v>
          </cell>
          <cell r="I1093">
            <v>8481.64</v>
          </cell>
          <cell r="J1093">
            <v>8478.16</v>
          </cell>
          <cell r="K1093">
            <v>8478.16</v>
          </cell>
          <cell r="L1093">
            <v>8478.16</v>
          </cell>
        </row>
        <row r="1095">
          <cell r="A1095">
            <v>1702000190</v>
          </cell>
          <cell r="B1095" t="str">
            <v>SUMINISTRO Y COLOCACION DE TABLERO DE ALUMBRADO Y DISTRIBUCION TIPO NQOD-30- 4L12 CON ZAPATAS PRINCIPALES, MARCA SQUARE D; INCLUYE: ACARREO, CONEXIONES, PRUEBAS, MATERIALES PARA SU FIJACION, HERRAMIENTA MENOR, MANO DE OBRA Y TODO LO NECESARIO PARA SU CORR</v>
          </cell>
          <cell r="C1095" t="str">
            <v>PZA</v>
          </cell>
          <cell r="D1095">
            <v>8974</v>
          </cell>
          <cell r="E1095">
            <v>8974</v>
          </cell>
          <cell r="F1095">
            <v>8974</v>
          </cell>
          <cell r="G1095">
            <v>8974</v>
          </cell>
          <cell r="H1095">
            <v>9070.5</v>
          </cell>
          <cell r="I1095">
            <v>8981.4</v>
          </cell>
          <cell r="J1095">
            <v>8977.94</v>
          </cell>
          <cell r="K1095">
            <v>8977.94</v>
          </cell>
          <cell r="L1095">
            <v>8977.94</v>
          </cell>
        </row>
        <row r="1097">
          <cell r="A1097">
            <v>1702000200</v>
          </cell>
          <cell r="B1097" t="str">
            <v xml:space="preserve">SUMINISTRO Y COLOCACION DE TABLERO DE ALUMBRADO Y DISTRIBUCION TIPO NQOD-42- 4L21 CON ZAPATAS PRINCIPALES,  MARCA SQUARE D;  INCLUYE: ACARREO, CONEXIONES, PRUEBAS, MATERIALES PARA SU FIJACION, HERRAMIENT04A MENOR, MANO DE OBRA Y TODO LO NECESARIO PARA SU </v>
          </cell>
          <cell r="C1097" t="str">
            <v>PZA</v>
          </cell>
          <cell r="D1097">
            <v>10048.540000000001</v>
          </cell>
          <cell r="E1097">
            <v>10048.540000000001</v>
          </cell>
          <cell r="F1097">
            <v>10048.540000000001</v>
          </cell>
          <cell r="G1097">
            <v>10048.540000000001</v>
          </cell>
          <cell r="H1097">
            <v>10192.56</v>
          </cell>
          <cell r="I1097">
            <v>10059.09</v>
          </cell>
          <cell r="J1097">
            <v>10054.44</v>
          </cell>
          <cell r="K1097">
            <v>10054.44</v>
          </cell>
          <cell r="L1097">
            <v>10054.44</v>
          </cell>
        </row>
        <row r="1099">
          <cell r="A1099">
            <v>1702000210</v>
          </cell>
          <cell r="B1099" t="str">
            <v xml:space="preserve">SUMINISTRO Y COLOCACION DE TABLERO DE ALUMBRADO Y DISTRIBUCION TIPO NQOD-12- 4AB11, CON INTERRUPTOR PRINCIPAL MARCA SQUARE D;  INCLUYE: ACARREO, CONEXIONES, PRUEBAS, MATERIALES PARA SU FIJACION, HERRAMIENTA MENOR, MANO DE OBRA Y TODO LO NECESARIO PARA SU </v>
          </cell>
          <cell r="C1099" t="str">
            <v>PZA</v>
          </cell>
          <cell r="D1099">
            <v>10532.18</v>
          </cell>
          <cell r="E1099">
            <v>10532.18</v>
          </cell>
          <cell r="F1099">
            <v>10532.18</v>
          </cell>
          <cell r="G1099">
            <v>10532.18</v>
          </cell>
          <cell r="H1099">
            <v>10627.23</v>
          </cell>
          <cell r="I1099">
            <v>10538.43</v>
          </cell>
          <cell r="J1099">
            <v>10536.11</v>
          </cell>
          <cell r="K1099">
            <v>10536.11</v>
          </cell>
          <cell r="L1099">
            <v>10536.11</v>
          </cell>
        </row>
        <row r="1101">
          <cell r="A1101">
            <v>1702000220</v>
          </cell>
          <cell r="B1101" t="str">
            <v>SUMINISTRO Y COLOCACION DE TABLERO DE ALUMBRADO Y DISTRIBUCION TIPO NQOD-12-4AB12, CON INTERRUPTOR PRINCIPAL, MARCA SQUARE'D;  INCLUYE: ACARREO,  CONEXION, PRUEBA, MATERIALES PARA SU FIJACION, HERRAMIENTA MENOR, MANO DE OBRA Y TODO LO NECESARIO PARA SU CO</v>
          </cell>
          <cell r="C1101" t="str">
            <v>PZA</v>
          </cell>
          <cell r="D1101">
            <v>10993.28</v>
          </cell>
          <cell r="E1101">
            <v>10993.28</v>
          </cell>
          <cell r="F1101">
            <v>10993.28</v>
          </cell>
          <cell r="G1101">
            <v>10993.28</v>
          </cell>
          <cell r="H1101">
            <v>11088.33</v>
          </cell>
          <cell r="I1101">
            <v>10999.54</v>
          </cell>
          <cell r="J1101">
            <v>10997.22</v>
          </cell>
          <cell r="K1101">
            <v>10997.22</v>
          </cell>
          <cell r="L1101">
            <v>10997.22</v>
          </cell>
        </row>
        <row r="1103">
          <cell r="A1103">
            <v>1702000230</v>
          </cell>
          <cell r="B1103" t="str">
            <v xml:space="preserve">SUMINISTRO Y COLOCACION DE TABLERO DE ALUMBRADO Y DISTRIBUCION TIPO NQOD-24- 4AB11,  CON INTERRUPTOR PRINCIPAL, MARCA SQUARE D; INCLUYE: ACARREO, CONEXIONES, PRUEBAS, MATERIALES PARA SU FIJACION, HERRAMIENT04A MENOR, MANO DE OBRA Y TODO LO NECESARIO PARA </v>
          </cell>
          <cell r="C1103" t="str">
            <v>PZA</v>
          </cell>
          <cell r="D1103">
            <v>11832.34</v>
          </cell>
          <cell r="E1103">
            <v>11832.34</v>
          </cell>
          <cell r="F1103">
            <v>11832.34</v>
          </cell>
          <cell r="G1103">
            <v>11832.34</v>
          </cell>
          <cell r="H1103">
            <v>11958.73</v>
          </cell>
          <cell r="I1103">
            <v>11840.36</v>
          </cell>
          <cell r="J1103">
            <v>11837.59</v>
          </cell>
          <cell r="K1103">
            <v>11837.59</v>
          </cell>
          <cell r="L1103">
            <v>11837.59</v>
          </cell>
        </row>
        <row r="1105">
          <cell r="A1105">
            <v>1702000240</v>
          </cell>
          <cell r="B1105" t="str">
            <v>SUMINISTRO Y COLOCACION DE TABLERO DE ALUMBRADO Y DISTRIBUCION TIPO NQOD-24-4AB12, CON INTERRUPTOR PRINCIPAL, MARCA SQUARE'D; INCLUYE: ACARREO, CONEXION, PRUEBA,  MATERIALES PARA SU FIJACION, HERRAMIENTA MENOR, MANO DE OBRA Y TODO LO NECESARIO PARA SU COR</v>
          </cell>
          <cell r="C1105" t="str">
            <v>PZA</v>
          </cell>
          <cell r="D1105">
            <v>12329.93</v>
          </cell>
          <cell r="E1105">
            <v>12329.93</v>
          </cell>
          <cell r="F1105">
            <v>12329.93</v>
          </cell>
          <cell r="G1105">
            <v>12329.93</v>
          </cell>
          <cell r="H1105">
            <v>12456.31</v>
          </cell>
          <cell r="I1105">
            <v>12337.95</v>
          </cell>
          <cell r="J1105">
            <v>12335.17</v>
          </cell>
          <cell r="K1105">
            <v>12335.17</v>
          </cell>
          <cell r="L1105">
            <v>12335.17</v>
          </cell>
        </row>
        <row r="1107">
          <cell r="A1107">
            <v>1702000250</v>
          </cell>
          <cell r="B1107" t="str">
            <v xml:space="preserve">SUMINISTRO Y COLOCACION DE TABLERO DE ALUMBRADO Y DISTRIBUCION TIPO NQOD-30- 4AB11, CON INTERRUPTOR PRINCIPAL, MARCA SQUARE D; INCLUYE: ACARREO, CONEXIONES, PRUEBAS, MATERIALES PARA SU FIJACION, HERRAMIENTA MENOR, MANO DE OBRA Y TODO LO NECESARIO PARA SU </v>
          </cell>
          <cell r="C1107" t="str">
            <v>PZA</v>
          </cell>
          <cell r="D1107">
            <v>12673.36</v>
          </cell>
          <cell r="E1107">
            <v>12673.36</v>
          </cell>
          <cell r="F1107">
            <v>12673.36</v>
          </cell>
          <cell r="G1107">
            <v>12673.36</v>
          </cell>
          <cell r="H1107">
            <v>12815.97</v>
          </cell>
          <cell r="I1107">
            <v>12682.76</v>
          </cell>
          <cell r="J1107">
            <v>12679.28</v>
          </cell>
          <cell r="K1107">
            <v>12679.28</v>
          </cell>
          <cell r="L1107">
            <v>12679.28</v>
          </cell>
        </row>
        <row r="1109">
          <cell r="A1109">
            <v>1702000260</v>
          </cell>
          <cell r="B1109" t="str">
            <v>SUMINISTRO Y COLOCACION DE TABLERO DE ALAUMBRADO Y DISTRIBUCION TIPO NQOD-30-4AB12, CON INTERRUPTOR PRINCIPAL, MARCA  SQUARE'D; INCLUYE: ACARREO, CONEXION, PRUEBA, MATERIALES PARA SU FIJACION, HERRAMIENTA MENOR, MANO DE OBRA Y TODO LO NECESARIO PARA SU CO</v>
          </cell>
          <cell r="C1109" t="str">
            <v>PZA</v>
          </cell>
          <cell r="D1109">
            <v>13118.43</v>
          </cell>
          <cell r="E1109">
            <v>13118.43</v>
          </cell>
          <cell r="F1109">
            <v>13118.43</v>
          </cell>
          <cell r="G1109">
            <v>13118.43</v>
          </cell>
          <cell r="H1109">
            <v>13261.04</v>
          </cell>
          <cell r="I1109">
            <v>13127.83</v>
          </cell>
          <cell r="J1109">
            <v>13124.35</v>
          </cell>
          <cell r="K1109">
            <v>13124.35</v>
          </cell>
          <cell r="L1109">
            <v>13124.35</v>
          </cell>
        </row>
        <row r="1112">
          <cell r="A1112">
            <v>1702000270</v>
          </cell>
          <cell r="B1112" t="str">
            <v>SUMINISTRO Y COLOCACION DE TABLERO DE ALUMBRADO Y DISTRIBUCION TIPO NQOD30-4AB22, CON INTERRUPTOR PRINCIPAL, MARCA SQUARE'D; INCLUYE: ACARREO, CONEXION, PRUEBA, MATERIALES PARA SU FIJACION, HERRAMIENTA MENOR, MANO DE OBRA Y TODO LO NECESARIO PARA SU CORRE</v>
          </cell>
          <cell r="C1112" t="str">
            <v>PZA</v>
          </cell>
          <cell r="D1112">
            <v>29469.79</v>
          </cell>
          <cell r="E1112">
            <v>29469.79</v>
          </cell>
          <cell r="F1112">
            <v>29469.79</v>
          </cell>
          <cell r="G1112">
            <v>29469.79</v>
          </cell>
          <cell r="H1112">
            <v>29658.45</v>
          </cell>
          <cell r="I1112">
            <v>29481.14</v>
          </cell>
          <cell r="J1112">
            <v>29477.65</v>
          </cell>
          <cell r="K1112">
            <v>29477.65</v>
          </cell>
          <cell r="L1112">
            <v>29477.65</v>
          </cell>
        </row>
        <row r="1114">
          <cell r="A1114">
            <v>1702000280</v>
          </cell>
          <cell r="B1114" t="str">
            <v>SUMINISTRO Y COLOCACION DE TABLERO DE ALUMBRADO Y DISTRIBUCION TIPO NQOD-42- 4AB21, CON INTERRUPTOR PRINCIPAL, MARCA SQUARE D;  INCLUYE: ACARREO, CONEXIONES, PRUEBAS, MATERIALES PARA SU FIJACION, HERRAMIENTA MENOR, MANO DE OBRA Y TODO LO NECESARIO PARA SU</v>
          </cell>
          <cell r="C1114" t="str">
            <v>PZA</v>
          </cell>
          <cell r="D1114">
            <v>30430.11</v>
          </cell>
          <cell r="E1114">
            <v>30430.11</v>
          </cell>
          <cell r="F1114">
            <v>30430.11</v>
          </cell>
          <cell r="G1114">
            <v>30430.11</v>
          </cell>
          <cell r="H1114">
            <v>30712.36</v>
          </cell>
          <cell r="I1114">
            <v>30446.560000000001</v>
          </cell>
          <cell r="J1114">
            <v>30441.919999999998</v>
          </cell>
          <cell r="K1114">
            <v>30441.919999999998</v>
          </cell>
          <cell r="L1114">
            <v>30441.919999999998</v>
          </cell>
        </row>
        <row r="1116">
          <cell r="A1116">
            <v>1702000290</v>
          </cell>
          <cell r="B1116" t="str">
            <v>SUMINISTRO Y COLOCACION DE TABLERO DE ALUMBRADO Y DISTRIBUCION TIPO NQOD-42-4AB22, CON INTERRUPTOR PRINCIPAL, MARCA SQUARE'D; INCLUYE: ACARREO, CONEXION, PRUEBA, MATERIALES PARA SU FIJACION, HERRAMIENTA MENOR,MANO DE OBRA Y TODO LO NECESARIO PARA SU CORRE</v>
          </cell>
          <cell r="C1116" t="str">
            <v>PZA</v>
          </cell>
          <cell r="D1116">
            <v>31128.32</v>
          </cell>
          <cell r="E1116">
            <v>31128.32</v>
          </cell>
          <cell r="F1116">
            <v>31128.32</v>
          </cell>
          <cell r="G1116">
            <v>31128.32</v>
          </cell>
          <cell r="H1116">
            <v>31410.57</v>
          </cell>
          <cell r="I1116">
            <v>31144.77</v>
          </cell>
          <cell r="J1116">
            <v>31140.13</v>
          </cell>
          <cell r="K1116">
            <v>31140.13</v>
          </cell>
          <cell r="L1116">
            <v>31140.13</v>
          </cell>
        </row>
        <row r="1118">
          <cell r="A1118">
            <v>1702000300</v>
          </cell>
          <cell r="B1118" t="str">
            <v>SUMINISTRO Y COLOCACION DE TABLERO DE DISTRIBUCION TIPO  I - LINE CAT. MA-800M-163-A, MARCA SQUARE'D; INCLUYE: ACARREO, FLETE, CONEXIONES, PRUEBAS, MATERIALES PARA SU FIJACION, HERRAMIENTA MENOR, MANO DE OBRA Y TODO LO NECESARIO PARA SU CORRECTA EJECUCION</v>
          </cell>
          <cell r="C1118" t="str">
            <v>PZA</v>
          </cell>
          <cell r="D1118">
            <v>56510.59</v>
          </cell>
          <cell r="E1118">
            <v>56510.59</v>
          </cell>
          <cell r="F1118">
            <v>56510.59</v>
          </cell>
          <cell r="G1118">
            <v>56510.59</v>
          </cell>
          <cell r="H1118">
            <v>57161.440000000002</v>
          </cell>
          <cell r="I1118">
            <v>56541.279999999999</v>
          </cell>
          <cell r="J1118">
            <v>56532.24</v>
          </cell>
          <cell r="K1118">
            <v>56532.24</v>
          </cell>
          <cell r="L1118">
            <v>56532.24</v>
          </cell>
        </row>
        <row r="1120">
          <cell r="A1120">
            <v>1702000310</v>
          </cell>
          <cell r="B1120" t="str">
            <v>SUMINISTRO Y COLOCACION DE TABLERO DE DISTRIBUCION TIPO  I - LINE CAT. MA-600M-163-MA, MARCA SQUARE'D; INCLUYE: ACARREO, FLETE, CONEXIONES, PRUEBAS, MATERIALES PARA SU FIJACION, HERRAMIENTA MENOR, MANO DE OBRA Y TODO LO NECESARIO PARA SU CORRECTA EJECUCIO</v>
          </cell>
          <cell r="C1120" t="str">
            <v>PZA</v>
          </cell>
          <cell r="D1120">
            <v>65808.490000000005</v>
          </cell>
          <cell r="E1120">
            <v>65808.490000000005</v>
          </cell>
          <cell r="F1120">
            <v>65808.490000000005</v>
          </cell>
          <cell r="G1120">
            <v>65808.490000000005</v>
          </cell>
          <cell r="H1120">
            <v>66369.039999999994</v>
          </cell>
          <cell r="I1120">
            <v>65837.2</v>
          </cell>
          <cell r="J1120">
            <v>65828.160000000003</v>
          </cell>
          <cell r="K1120">
            <v>65828.160000000003</v>
          </cell>
          <cell r="L1120">
            <v>65828.160000000003</v>
          </cell>
        </row>
        <row r="1122">
          <cell r="A1122">
            <v>1702000320</v>
          </cell>
          <cell r="B1122" t="str">
            <v>SUMINISTRO Y COLOCACION DE TABLERO DE DISTRIBUCION TIPO  I - LINE CAT. MA-600M-83-A, MARCA SQUARE'D; INCLUYE: ACARREO, FLETE, CONEXIONES, PRUEBAS, MATERIALES PARA SU FIJACION, HERRAMIENTA MENOR, MANO DE OBRA Y TODO LO NECESARIO PARA SU CORRECTA EJECUCION.</v>
          </cell>
          <cell r="C1122" t="str">
            <v>PZA</v>
          </cell>
          <cell r="D1122">
            <v>43385.14</v>
          </cell>
          <cell r="E1122">
            <v>43385.14</v>
          </cell>
          <cell r="F1122">
            <v>43385.14</v>
          </cell>
          <cell r="G1122">
            <v>43385.14</v>
          </cell>
          <cell r="H1122">
            <v>43945.68</v>
          </cell>
          <cell r="I1122">
            <v>43413.85</v>
          </cell>
          <cell r="J1122">
            <v>43404.81</v>
          </cell>
          <cell r="K1122">
            <v>43404.81</v>
          </cell>
          <cell r="L1122">
            <v>43404.81</v>
          </cell>
        </row>
        <row r="1124">
          <cell r="A1124">
            <v>1702000330</v>
          </cell>
          <cell r="B1124" t="str">
            <v>SUMINISTRO Y COLOCACION DE TABLERO DE DISTRIBUCION TIPO  I - LINE CAT. LA-400M-182-A, MARCA SQUARE'D; INCLUYE: ACARREO, FLETE, CONEXIONES, PRUEBAS, MATERIALES PARA SU FIJACION, HERRAMIENTA MENOR, MANO DE OBRA Y TODO LO NECESARIO PARA SU CORRECTA EJECUCION</v>
          </cell>
          <cell r="C1124" t="str">
            <v>PZA</v>
          </cell>
          <cell r="D1124">
            <v>32551.57</v>
          </cell>
          <cell r="E1124">
            <v>32551.57</v>
          </cell>
          <cell r="F1124">
            <v>32551.57</v>
          </cell>
          <cell r="G1124">
            <v>32551.57</v>
          </cell>
          <cell r="H1124">
            <v>32952.480000000003</v>
          </cell>
          <cell r="I1124">
            <v>32570.14</v>
          </cell>
          <cell r="J1124">
            <v>32565.96</v>
          </cell>
          <cell r="K1124">
            <v>32565.96</v>
          </cell>
          <cell r="L1124">
            <v>32565.96</v>
          </cell>
        </row>
        <row r="1126">
          <cell r="A1126">
            <v>1702000340</v>
          </cell>
          <cell r="B1126" t="str">
            <v>SUMINISTRO Y COLOCACION DE TABLERO DE DISTRIBUCION TIPO  I - LINE CAT. LA-400M-102-MA, MARCA SQUARE'D; INCLUYE: ACARREO, FLETE, CONEXIONES, PRUEBAS, MATERIALES PARA SU FIJACION, HERRAMIENTA MENOR, MANO DE OBRA Y TODO LO NECESARIO PARA SU CORRECTA EJECUCIO</v>
          </cell>
          <cell r="C1126" t="str">
            <v>PZA</v>
          </cell>
          <cell r="D1126">
            <v>46779.05</v>
          </cell>
          <cell r="E1126">
            <v>46779.05</v>
          </cell>
          <cell r="F1126">
            <v>46779.05</v>
          </cell>
          <cell r="G1126">
            <v>46779.05</v>
          </cell>
          <cell r="H1126">
            <v>47179.94</v>
          </cell>
          <cell r="I1126">
            <v>46797.61</v>
          </cell>
          <cell r="J1126">
            <v>46793.440000000002</v>
          </cell>
          <cell r="K1126">
            <v>46793.440000000002</v>
          </cell>
          <cell r="L1126">
            <v>46793.440000000002</v>
          </cell>
        </row>
        <row r="1128">
          <cell r="A1128">
            <v>1702000350</v>
          </cell>
          <cell r="B1128" t="str">
            <v>SUMINISTRO Y COLOCACION DE TABLERO DE DISTRIBUCION TIPO I - LINE CAT. LA-400M-6-2A, MARCA SQUARE'D; INCLUYE: ACARREO, FLETE, CONEXIONES, PRUEBAS, MATERIALES PARA SU FIJACION, HERRAMIENTA MENOR, MANO DE OBRA Y TODO LO NECESARIO PARA SU CORRECTA EJECUCION.</v>
          </cell>
          <cell r="C1128" t="str">
            <v>PZA</v>
          </cell>
          <cell r="D1128">
            <v>26256.03</v>
          </cell>
          <cell r="E1128">
            <v>26256.03</v>
          </cell>
          <cell r="F1128">
            <v>26256.03</v>
          </cell>
          <cell r="G1128">
            <v>26256.03</v>
          </cell>
          <cell r="H1128">
            <v>26656.93</v>
          </cell>
          <cell r="I1128">
            <v>26274.59</v>
          </cell>
          <cell r="J1128">
            <v>26270.42</v>
          </cell>
          <cell r="K1128">
            <v>26270.42</v>
          </cell>
          <cell r="L1128">
            <v>26270.42</v>
          </cell>
        </row>
        <row r="1130">
          <cell r="A1130">
            <v>1702000360</v>
          </cell>
          <cell r="B1130" t="str">
            <v>SUMINISTRO Y COLOCACION DE INTERRUPTOR TERMOMAGNETICO TIPO I-LINE DE 3 POLOS DE 15 A 50 AMPER'S FA, MARCA SQUARE'D; INCLUYE: ACARREO, CONEXIÓN, PRUEBA, HERRAMIENTA MENOR, MANO DE OBRA Y TODO LO NECESARIO PARA SU CORRECTA EJECUCION.</v>
          </cell>
          <cell r="C1130" t="str">
            <v>PZA</v>
          </cell>
          <cell r="D1130">
            <v>4163.5200000000004</v>
          </cell>
          <cell r="E1130">
            <v>4163.5200000000004</v>
          </cell>
          <cell r="F1130">
            <v>4163.5200000000004</v>
          </cell>
          <cell r="G1130">
            <v>4163.5200000000004</v>
          </cell>
          <cell r="H1130">
            <v>4224.8900000000003</v>
          </cell>
          <cell r="I1130">
            <v>4166.13</v>
          </cell>
          <cell r="J1130">
            <v>4166.13</v>
          </cell>
          <cell r="K1130">
            <v>4166.13</v>
          </cell>
          <cell r="L1130">
            <v>4166.13</v>
          </cell>
        </row>
        <row r="1132">
          <cell r="A1132">
            <v>1702000370</v>
          </cell>
          <cell r="B1132" t="str">
            <v>SUMINISTRO Y COLOCACION DE INTERRUPTOR TERMOMAGNETICO TIPO I-LINE, 3 POLOS DE 70 A 100 AMPER'S  FA, MARCA SQUARE'D; INCLUYE: ACARREO, CONEXIÓN, PRUEBA, HERRAMIENTA MENOR, MANO DE OBRA Y TODO LO NECESARIO PARA SU CORRECTA EJECUCION.</v>
          </cell>
          <cell r="C1132" t="str">
            <v>PZA</v>
          </cell>
          <cell r="D1132">
            <v>4790.6000000000004</v>
          </cell>
          <cell r="E1132">
            <v>4790.6000000000004</v>
          </cell>
          <cell r="F1132">
            <v>4790.6000000000004</v>
          </cell>
          <cell r="G1132">
            <v>4790.6000000000004</v>
          </cell>
          <cell r="H1132">
            <v>4851.97</v>
          </cell>
          <cell r="I1132">
            <v>4793.22</v>
          </cell>
          <cell r="J1132">
            <v>4793.22</v>
          </cell>
          <cell r="K1132">
            <v>4793.22</v>
          </cell>
          <cell r="L1132">
            <v>4793.22</v>
          </cell>
        </row>
        <row r="1134">
          <cell r="A1134">
            <v>1702000380</v>
          </cell>
          <cell r="B1134" t="str">
            <v>SUMINISTRO Y COLOCACION DE INTERRUPTOR TERMOMAGNETICO TIPO I-LINE, 3 POLOS DE 125 A 225 AMPER'S, KA, MARCA SQUARE'D; INCLUYE: ACARREO, CONEXIÓN, PRUEBA, HERRAMIENTA MENOR, MANO DE OBRA Y TODO LO NECESARIO PARA SU CORRECTA EJECUCION.</v>
          </cell>
          <cell r="C1134" t="str">
            <v>PZA</v>
          </cell>
          <cell r="D1134">
            <v>13183.5</v>
          </cell>
          <cell r="E1134">
            <v>13183.5</v>
          </cell>
          <cell r="F1134">
            <v>13183.5</v>
          </cell>
          <cell r="G1134">
            <v>13183.5</v>
          </cell>
          <cell r="H1134">
            <v>13275.63</v>
          </cell>
          <cell r="I1134">
            <v>13187.42</v>
          </cell>
          <cell r="J1134">
            <v>13187.42</v>
          </cell>
          <cell r="K1134">
            <v>13187.42</v>
          </cell>
          <cell r="L1134">
            <v>13187.42</v>
          </cell>
        </row>
        <row r="1136">
          <cell r="A1136">
            <v>1702000390</v>
          </cell>
          <cell r="B1136" t="str">
            <v>SUMINISTRO Y COLOCACION DE INTERRUPTOR TERMOMAGNETICO TIPO I-LINE, 3 POLOS DE 250 A 400 AMPER'S  LA, MARCA SQUARE'D; INCLUYE: ACARREO, CONEXIÓN, PRUEBA, HERRAMIENTA MENOR, MANO DE OBRA Y TODO LO NECESARIO PARA SU CORRECTA EJECUCION.</v>
          </cell>
          <cell r="C1136" t="str">
            <v>PZA</v>
          </cell>
          <cell r="D1136">
            <v>21167.24</v>
          </cell>
          <cell r="E1136">
            <v>21167.24</v>
          </cell>
          <cell r="F1136">
            <v>21167.24</v>
          </cell>
          <cell r="G1136">
            <v>21167.24</v>
          </cell>
          <cell r="H1136">
            <v>21290.16</v>
          </cell>
          <cell r="I1136">
            <v>21172.49</v>
          </cell>
          <cell r="J1136">
            <v>21172.49</v>
          </cell>
          <cell r="K1136">
            <v>21172.49</v>
          </cell>
          <cell r="L1136">
            <v>21172.49</v>
          </cell>
        </row>
        <row r="1138">
          <cell r="A1138">
            <v>1702000400</v>
          </cell>
          <cell r="B1138" t="str">
            <v>SUMINISTRO Y COLOCACION DE INTERRUPTOR TERMOMAGNETICO TIPO I-LINE, 3 POLOS 500  A 600  AMPS. CAT.  MA-36500/36600, 600 VOLTS, MARCA  SQUARE'D;  INCLUYE: ACARREO,  MATERIALES PARA SU FIJACION, CONEXIONES,  PRUEBAS, HERRAMIENTA MENOR, MANO DE OBRA Y TODO LO</v>
          </cell>
          <cell r="C1138" t="str">
            <v>PZA</v>
          </cell>
          <cell r="D1138">
            <v>31381.46</v>
          </cell>
          <cell r="E1138">
            <v>31381.46</v>
          </cell>
          <cell r="F1138">
            <v>31381.46</v>
          </cell>
          <cell r="G1138">
            <v>31381.46</v>
          </cell>
          <cell r="H1138">
            <v>31565.78</v>
          </cell>
          <cell r="I1138">
            <v>31389.33</v>
          </cell>
          <cell r="J1138">
            <v>31389.33</v>
          </cell>
          <cell r="K1138">
            <v>31389.33</v>
          </cell>
          <cell r="L1138">
            <v>31389.33</v>
          </cell>
        </row>
        <row r="1140">
          <cell r="A1140">
            <v>1702000410</v>
          </cell>
          <cell r="B1140" t="str">
            <v>SUMINISTRO Y COLOCACION DE INTERRUPTOR TERMOMAGNETICO TIPO I-LINE, 3 POLOS 700  A 800  AMPS. CAT.  MA-36700/36800, 600 VOLTS, MARCA  SQUARE'D;  INCLUYE: ACARREO,  MATERIALES PARA SU FIJACION, CONEXIONES,  PRUEBAS, HERRAMIENTA MENOR, MANO DE OBRA Y TODO LO</v>
          </cell>
          <cell r="C1140" t="str">
            <v>PZA</v>
          </cell>
          <cell r="D1140">
            <v>46904.12</v>
          </cell>
          <cell r="E1140">
            <v>46904.12</v>
          </cell>
          <cell r="F1140">
            <v>46904.12</v>
          </cell>
          <cell r="G1140">
            <v>46904.12</v>
          </cell>
          <cell r="H1140">
            <v>47180.6</v>
          </cell>
          <cell r="I1140">
            <v>46915.92</v>
          </cell>
          <cell r="J1140">
            <v>46915.92</v>
          </cell>
          <cell r="K1140">
            <v>46915.92</v>
          </cell>
          <cell r="L1140">
            <v>46915.92</v>
          </cell>
        </row>
        <row r="1142">
          <cell r="A1142">
            <v>1702000420</v>
          </cell>
          <cell r="B1142" t="str">
            <v>SUMINISTRO Y COLOCACION DE INTERRUPTOR TERMOMAGNETICO TIPO QO DE 1 POLO 15  A  50 AMPER'S, MARCA SQUARE'D; INCLUYE: ACARREO, CONEXIÓN, PRUEBA, HERRAMIENTA MENOR, MANO DE OBRA Y TODO LO NECESARIO PARA SU CORRECTA EJECUCION.</v>
          </cell>
          <cell r="C1142" t="str">
            <v>PZA</v>
          </cell>
          <cell r="D1142">
            <v>159.72</v>
          </cell>
          <cell r="E1142">
            <v>159.72</v>
          </cell>
          <cell r="F1142">
            <v>159.72</v>
          </cell>
          <cell r="G1142">
            <v>159.72</v>
          </cell>
          <cell r="H1142">
            <v>175.02</v>
          </cell>
          <cell r="I1142">
            <v>160.37</v>
          </cell>
          <cell r="J1142">
            <v>160.37</v>
          </cell>
          <cell r="K1142">
            <v>160.37</v>
          </cell>
          <cell r="L1142">
            <v>160.37</v>
          </cell>
        </row>
        <row r="1144">
          <cell r="A1144">
            <v>1702000430</v>
          </cell>
          <cell r="B1144" t="str">
            <v>SUMINISTRO Y COLOCACION DE INTERRUPTOR TERMOMAGNETICO TIPO QO DE 2 POLOS 15 A 50 AMPER'S, MARCA SQUARE'D; INCLUYE: ACARREO, CONEXIÓN, PRUEBA, HERRAMIENTA MENOR, MANO DE OBRA Y TODO LO NECESARIO PARA SU CORRECTA EJECUCION.</v>
          </cell>
          <cell r="C1144" t="str">
            <v>PZA</v>
          </cell>
          <cell r="D1144">
            <v>418.29</v>
          </cell>
          <cell r="E1144">
            <v>418.29</v>
          </cell>
          <cell r="F1144">
            <v>418.29</v>
          </cell>
          <cell r="G1144">
            <v>418.29</v>
          </cell>
          <cell r="H1144">
            <v>436.72</v>
          </cell>
          <cell r="I1144">
            <v>419.08</v>
          </cell>
          <cell r="J1144">
            <v>419.08</v>
          </cell>
          <cell r="K1144">
            <v>419.08</v>
          </cell>
          <cell r="L1144">
            <v>419.08</v>
          </cell>
        </row>
        <row r="1146">
          <cell r="A1146">
            <v>1702000440</v>
          </cell>
          <cell r="B1146" t="str">
            <v>SUMINISTRO Y COLOCACION DE INTERRUPTOR TERMOMAGNETICO TIPO QO DE 3 POLOS 15 A 50 AMPER'S, MARCA SQUARE'D; INCLUYE: ACARREO, CONEXIÓN, PRUEBA, HERRAMIENTA MENOR, MANO DE OBRA Y TODO LO NECESARIO PARA SU CORRECTA EJECUCION.</v>
          </cell>
          <cell r="C1146" t="str">
            <v>PZA</v>
          </cell>
          <cell r="D1146">
            <v>1094.21</v>
          </cell>
          <cell r="E1146">
            <v>1094.21</v>
          </cell>
          <cell r="F1146">
            <v>1094.21</v>
          </cell>
          <cell r="G1146">
            <v>1094.21</v>
          </cell>
          <cell r="H1146">
            <v>1120.56</v>
          </cell>
          <cell r="I1146">
            <v>1095.33</v>
          </cell>
          <cell r="J1146">
            <v>1095.33</v>
          </cell>
          <cell r="K1146">
            <v>1095.33</v>
          </cell>
          <cell r="L1146">
            <v>1095.33</v>
          </cell>
        </row>
        <row r="1148">
          <cell r="A1148">
            <v>1702000450</v>
          </cell>
          <cell r="B1148" t="str">
            <v>SUMINISTRO Y COLOCACION DE INTERRUPTOR TERMOMAGNETICO TIPO QO 3 POLOS 70 AMPER S, MARCA SQUARE D; INCLUYE: ACARREO, CONEXIONES, PRUEBAS, HERRAMIENTA MENOR, MANO DE OBRA Y TODO LO NECESARIO PARA SU CORRECTA EJECUCION.</v>
          </cell>
          <cell r="C1148" t="str">
            <v>PZA</v>
          </cell>
          <cell r="D1148">
            <v>1277.0899999999999</v>
          </cell>
          <cell r="E1148">
            <v>1277.0899999999999</v>
          </cell>
          <cell r="F1148">
            <v>1277.0899999999999</v>
          </cell>
          <cell r="G1148">
            <v>1277.0899999999999</v>
          </cell>
          <cell r="H1148">
            <v>1313.94</v>
          </cell>
          <cell r="I1148">
            <v>1278.6400000000001</v>
          </cell>
          <cell r="J1148">
            <v>1278.6400000000001</v>
          </cell>
          <cell r="K1148">
            <v>1278.6400000000001</v>
          </cell>
          <cell r="L1148">
            <v>1278.6400000000001</v>
          </cell>
        </row>
        <row r="1150">
          <cell r="A1150">
            <v>1702000460</v>
          </cell>
          <cell r="B1150" t="str">
            <v>SUMINISTRO Y COLOCACION DE INTERRUPTOR TERMOMAGNETICO TIPO QO 3 POLOS 100 AMPER S, MARCA SQUARE D; INCLUYE: ACARREO, CONEXIONES, PRUEBAS, HERRAMIENTA MENOR,  MANO DE OBRA Y TODO LO NECESARIO PARA SU CORRECTA EJECUCION.</v>
          </cell>
          <cell r="C1150" t="str">
            <v>PZA</v>
          </cell>
          <cell r="D1150">
            <v>1745.74</v>
          </cell>
          <cell r="E1150">
            <v>1745.74</v>
          </cell>
          <cell r="F1150">
            <v>1745.74</v>
          </cell>
          <cell r="G1150">
            <v>1745.74</v>
          </cell>
          <cell r="H1150">
            <v>1791.83</v>
          </cell>
          <cell r="I1150">
            <v>1747.72</v>
          </cell>
          <cell r="J1150">
            <v>1747.72</v>
          </cell>
          <cell r="K1150">
            <v>1747.72</v>
          </cell>
          <cell r="L1150">
            <v>1747.72</v>
          </cell>
        </row>
        <row r="1152">
          <cell r="A1152">
            <v>1702000470</v>
          </cell>
          <cell r="B1152" t="str">
            <v>SUMINISTRO Y COLOCACION DE INTERRUPTOR TERMOMAGNETICO CON GABINETE 3 POLOS DE 15 A 50 AMPER'S TIPO FAL, MARCA SQUARE'D; INCLUYE: ACARREO, CONEXIÓN, PRUEBA, HERRAMIENTA MENOR, MANO DE OBRA Y TODO LO NECESARIO PARA SU CORRECTA EJECUCION.</v>
          </cell>
          <cell r="C1152" t="str">
            <v>PZA</v>
          </cell>
          <cell r="D1152">
            <v>5342.02</v>
          </cell>
          <cell r="E1152">
            <v>5342.02</v>
          </cell>
          <cell r="F1152">
            <v>5342.02</v>
          </cell>
          <cell r="G1152">
            <v>5342.02</v>
          </cell>
          <cell r="H1152">
            <v>5434.18</v>
          </cell>
          <cell r="I1152">
            <v>5345.96</v>
          </cell>
          <cell r="J1152">
            <v>5345.96</v>
          </cell>
          <cell r="K1152">
            <v>5345.96</v>
          </cell>
          <cell r="L1152">
            <v>5345.96</v>
          </cell>
        </row>
        <row r="1154">
          <cell r="A1154">
            <v>1702000480</v>
          </cell>
          <cell r="B1154" t="str">
            <v>SUMINISTRO Y COLOCACION DE INTERRUPTOR TERMOMAGNETICO CON GABINETE 3 POLOS DE 70 A 100 AMPER'S TIPO FAL, MARCA SQUARE'D; INCLUYE: ACARREO, CONEXIÓN, PRUEBA, HERRAMIENTA MENOR, MANO DE OBRA Y TODO LO NECESARIO PARA SU CORRECTA EJECUCION.</v>
          </cell>
          <cell r="C1154" t="str">
            <v>PZA</v>
          </cell>
          <cell r="D1154">
            <v>5846.11</v>
          </cell>
          <cell r="E1154">
            <v>5846.11</v>
          </cell>
          <cell r="F1154">
            <v>5846.11</v>
          </cell>
          <cell r="G1154">
            <v>5846.11</v>
          </cell>
          <cell r="H1154">
            <v>5938.25</v>
          </cell>
          <cell r="I1154">
            <v>5850.04</v>
          </cell>
          <cell r="J1154">
            <v>5850.04</v>
          </cell>
          <cell r="K1154">
            <v>5850.04</v>
          </cell>
          <cell r="L1154">
            <v>5850.04</v>
          </cell>
        </row>
        <row r="1156">
          <cell r="A1156">
            <v>1702000490</v>
          </cell>
          <cell r="B1156" t="str">
            <v>SUMINISTRO Y COLOCACION DE INTERRUPTOR TERMOMAGNETICO  CON  GABINETE  3 POLOS DE 125 A 225 AMPER'S TIPO  KAL, MARCA SQUARE'D; INCLUYE: ACARREO, CONEXIÓN, PRUEBA, HERRAMIENTA MENOR, MANO DE OBRA Y TODO LO NECESARIO PARA SU CORRECTA EJECUCION.</v>
          </cell>
          <cell r="C1156" t="str">
            <v>PZA</v>
          </cell>
          <cell r="D1156">
            <v>15434.87</v>
          </cell>
          <cell r="E1156">
            <v>15434.87</v>
          </cell>
          <cell r="F1156">
            <v>15434.87</v>
          </cell>
          <cell r="G1156">
            <v>15434.87</v>
          </cell>
          <cell r="H1156">
            <v>15573.1</v>
          </cell>
          <cell r="I1156">
            <v>15440.78</v>
          </cell>
          <cell r="J1156">
            <v>15440.78</v>
          </cell>
          <cell r="K1156">
            <v>15440.78</v>
          </cell>
          <cell r="L1156">
            <v>15440.78</v>
          </cell>
        </row>
        <row r="1158">
          <cell r="A1158">
            <v>1702000500</v>
          </cell>
          <cell r="B1158" t="str">
            <v>SUMINISTRO Y COLOCACION DE INTERRUPTOR TERMOMAGNETICO  CON  GABINETE  3 POLOS DE 250 A 400 AMPER'S TIPO  LAL, MARCA SQUARE'D; INCLUYE: ACARREO, CONEXIÓN, PRUEBA, HERRAMIENTA MENOR, MANO DE OBRA Y TODO LO NECESARIO PARA SU CORRECTA EJECUCION.</v>
          </cell>
          <cell r="C1158" t="str">
            <v>PZA</v>
          </cell>
          <cell r="D1158">
            <v>21513.17</v>
          </cell>
          <cell r="E1158">
            <v>21513.17</v>
          </cell>
          <cell r="F1158">
            <v>21513.17</v>
          </cell>
          <cell r="G1158">
            <v>21513.17</v>
          </cell>
          <cell r="H1158">
            <v>21697.5</v>
          </cell>
          <cell r="I1158">
            <v>21521.05</v>
          </cell>
          <cell r="J1158">
            <v>21521.05</v>
          </cell>
          <cell r="K1158">
            <v>21521.05</v>
          </cell>
          <cell r="L1158">
            <v>21521.05</v>
          </cell>
        </row>
        <row r="1160">
          <cell r="A1160">
            <v>1702000510</v>
          </cell>
          <cell r="B1160" t="str">
            <v>SUMINISTRO Y COLOCACION DE INTERRUPTOR TERMOMAGNETICO  CON  GABINETE  DE 3 POLOS 500  A 600  AMPS. TIPO MAL DE 600 VOLTS, MARCA  SQUARE'D;  INCLUYE: ACARREO,  MATERIALES PARA SU FIJACION, CONEXIONES,  PRUEBAS, HERRAMIENTA MENOR, MANO DE OBRA Y TODO LO NEC</v>
          </cell>
          <cell r="C1160" t="str">
            <v>PZA</v>
          </cell>
          <cell r="D1160">
            <v>34465.910000000003</v>
          </cell>
          <cell r="E1160">
            <v>34465.910000000003</v>
          </cell>
          <cell r="F1160">
            <v>34465.910000000003</v>
          </cell>
          <cell r="G1160">
            <v>34465.910000000003</v>
          </cell>
          <cell r="H1160">
            <v>34742.370000000003</v>
          </cell>
          <cell r="I1160">
            <v>34477.699999999997</v>
          </cell>
          <cell r="J1160">
            <v>34477.699999999997</v>
          </cell>
          <cell r="K1160">
            <v>34477.699999999997</v>
          </cell>
          <cell r="L1160">
            <v>34477.699999999997</v>
          </cell>
        </row>
        <row r="1162">
          <cell r="A1162">
            <v>1702000520</v>
          </cell>
          <cell r="B1162" t="str">
            <v>SUMINISTRO Y COLOCACION DE INTERRUPTOR TERMOMAGNETICO CON GABINETE DE 3 POLOS 700 A 800 AMPS. TIPO MAL DE 600 VOLTS, MARCA SQUARE'D; INCLUYE: ACARREO,  MATERIALES PARA SU FIJACION, CONEXIONES, PRUEBAS, HERRAMIENTA MENOR,MANO DE OBRA Y TODO LO NECESARIO PA</v>
          </cell>
          <cell r="C1162" t="str">
            <v>PZA</v>
          </cell>
          <cell r="D1162">
            <v>48557.53</v>
          </cell>
          <cell r="E1162">
            <v>48557.53</v>
          </cell>
          <cell r="F1162">
            <v>48557.53</v>
          </cell>
          <cell r="G1162">
            <v>48557.53</v>
          </cell>
          <cell r="H1162">
            <v>48926.14</v>
          </cell>
          <cell r="I1162">
            <v>48573.27</v>
          </cell>
          <cell r="J1162">
            <v>48573.27</v>
          </cell>
          <cell r="K1162">
            <v>48573.27</v>
          </cell>
          <cell r="L1162">
            <v>48573.27</v>
          </cell>
        </row>
        <row r="1164">
          <cell r="A1164">
            <v>1702000530</v>
          </cell>
          <cell r="B1164" t="str">
            <v>SUMINISTRO Y COLOCACION DE INTERRUPTOR TERMOMAGNETICO CON GABINETE DE 3 POLOS 900 A 1000 AMPS. TIPO MAL DE 600 VOLTS, MARCA SQUARE'D; INCLUYE: ACARREO, MATERIALES PARA SU FIJACION, CONEXIONES, PRUEBAS, HERRAMIENTA MENOR, MANO DE OBRA Y TODO LO NECESARIO P</v>
          </cell>
          <cell r="C1164" t="str">
            <v>PZA</v>
          </cell>
          <cell r="D1164">
            <v>57414.74</v>
          </cell>
          <cell r="E1164">
            <v>57414.74</v>
          </cell>
          <cell r="F1164">
            <v>57414.74</v>
          </cell>
          <cell r="G1164">
            <v>57414.74</v>
          </cell>
          <cell r="H1164">
            <v>57875.519999999997</v>
          </cell>
          <cell r="I1164">
            <v>57434.400000000001</v>
          </cell>
          <cell r="J1164">
            <v>57434.400000000001</v>
          </cell>
          <cell r="K1164">
            <v>57434.400000000001</v>
          </cell>
          <cell r="L1164">
            <v>57434.400000000001</v>
          </cell>
        </row>
        <row r="1166">
          <cell r="A1166">
            <v>1702000540</v>
          </cell>
          <cell r="B1166" t="str">
            <v>SUMINISTRO Y COLOCACION DE INTERRUPTOR DE SEGURIDAD DE 2x30 AMPER'S, CAT. D 221 N, MARCA SQUARE'D; INCLUYE: ACARREO, FUSIBLES, CONEXIÓN, PRUEBA, HERRAMIENTA MENOR, MANO DE OBRA Y TODO LO NECESARIO PARA SU CORRECTA EJECUCION.</v>
          </cell>
          <cell r="C1166" t="str">
            <v>PZA</v>
          </cell>
          <cell r="D1166">
            <v>772.01</v>
          </cell>
          <cell r="E1166">
            <v>772.01</v>
          </cell>
          <cell r="F1166">
            <v>772.01</v>
          </cell>
          <cell r="G1166">
            <v>772.01</v>
          </cell>
          <cell r="H1166">
            <v>795.04</v>
          </cell>
          <cell r="I1166">
            <v>773</v>
          </cell>
          <cell r="J1166">
            <v>773</v>
          </cell>
          <cell r="K1166">
            <v>773</v>
          </cell>
          <cell r="L1166">
            <v>773</v>
          </cell>
        </row>
        <row r="1168">
          <cell r="A1168">
            <v>1702000550</v>
          </cell>
          <cell r="B1168" t="str">
            <v>SUMINISTRO Y COLOCACION DE INTERRUPTOR DE SEGURIDAD DE 2 x 60  AMPER'S, CAT. D 222 N, MARCA SQUARE'D; INCLUYE: ACARREO, FUSIBLES, CONEXIÓN, PRUEBA, HERRAMIENTA MENOR, MANO DE OBRA Y TODO LO NECESARIO PARA SU CORRECTA EJECUCION.</v>
          </cell>
          <cell r="C1168" t="str">
            <v>PZA</v>
          </cell>
          <cell r="D1168">
            <v>1516.79</v>
          </cell>
          <cell r="E1168">
            <v>1516.79</v>
          </cell>
          <cell r="F1168">
            <v>1516.79</v>
          </cell>
          <cell r="G1168">
            <v>1516.79</v>
          </cell>
          <cell r="H1168">
            <v>1547.57</v>
          </cell>
          <cell r="I1168">
            <v>1518.1</v>
          </cell>
          <cell r="J1168">
            <v>1518.1</v>
          </cell>
          <cell r="K1168">
            <v>1518.1</v>
          </cell>
          <cell r="L1168">
            <v>1518.1</v>
          </cell>
        </row>
        <row r="1170">
          <cell r="A1170">
            <v>1702000560</v>
          </cell>
          <cell r="B1170" t="str">
            <v>SUMINISTRO Y COLOCACION DE INTERRUPTOR DE SEGURIDAD DE 3x30 AMPER'S, CAT. D 321 N, MARCA SQUARE'D; INCLUYE: ACARREO, FUSIBLES, CONEXIÓN, PRUEBA, HERRAMIENTA MENOR,MANO DE OBRA Y TODO LO NECESARIO PARA SU CORRECTA EJECUCION.</v>
          </cell>
          <cell r="C1170" t="str">
            <v>PZA</v>
          </cell>
          <cell r="D1170">
            <v>914.77</v>
          </cell>
          <cell r="E1170">
            <v>914.77</v>
          </cell>
          <cell r="F1170">
            <v>914.77</v>
          </cell>
          <cell r="G1170">
            <v>914.77</v>
          </cell>
          <cell r="H1170">
            <v>945.55</v>
          </cell>
          <cell r="I1170">
            <v>916.09</v>
          </cell>
          <cell r="J1170">
            <v>916.09</v>
          </cell>
          <cell r="K1170">
            <v>916.09</v>
          </cell>
          <cell r="L1170">
            <v>916.09</v>
          </cell>
        </row>
        <row r="1172">
          <cell r="A1172">
            <v>1702000570</v>
          </cell>
          <cell r="B1172" t="str">
            <v>SUMINISTRO Y COLOCACION DE INTERRUPTOR DE SEGURIDAD DE 3 x 60  AMPER'S, CAT. D 322 N, MARCA SQUARE'D; INCLUYE: ACARREO, FUSIBLES, CONEXIÓN, PRUEBA, HERRAMIENTA MENOR, MANO DE OBRA Y TODO LO NECESARIO PARA SU CORRECTA EJECUCION.</v>
          </cell>
          <cell r="C1172" t="str">
            <v>PZA</v>
          </cell>
          <cell r="D1172">
            <v>1753.56</v>
          </cell>
          <cell r="E1172">
            <v>1753.56</v>
          </cell>
          <cell r="F1172">
            <v>1753.56</v>
          </cell>
          <cell r="G1172">
            <v>1753.56</v>
          </cell>
          <cell r="H1172">
            <v>1799.64</v>
          </cell>
          <cell r="I1172">
            <v>1755.52</v>
          </cell>
          <cell r="J1172">
            <v>1755.52</v>
          </cell>
          <cell r="K1172">
            <v>1755.52</v>
          </cell>
          <cell r="L1172">
            <v>1755.52</v>
          </cell>
        </row>
        <row r="1174">
          <cell r="A1174">
            <v>1702000580</v>
          </cell>
          <cell r="B1174" t="str">
            <v>SUMINISTRO Y COLOCACION DE INTERRUPTOR DE SEGURIDAD DE 3 x 100  AMPER'S, CAT. D323N, MARCA SQUARE'D; INCLUYE: ACARREO, FUSIBLES, CONEXIÓN, PRUEBA, HERRAMIENTA MENOR, MANO DE OBRA Y TODO LO NECESARIO PARA SU CORRECTA EJECUCION.</v>
          </cell>
          <cell r="C1174" t="str">
            <v>PZA</v>
          </cell>
          <cell r="D1174">
            <v>3312.35</v>
          </cell>
          <cell r="E1174">
            <v>3312.35</v>
          </cell>
          <cell r="F1174">
            <v>3312.35</v>
          </cell>
          <cell r="G1174">
            <v>3312.35</v>
          </cell>
          <cell r="H1174">
            <v>3435.83</v>
          </cell>
          <cell r="I1174">
            <v>3317.61</v>
          </cell>
          <cell r="J1174">
            <v>3317.61</v>
          </cell>
          <cell r="K1174">
            <v>3317.61</v>
          </cell>
          <cell r="L1174">
            <v>3317.61</v>
          </cell>
        </row>
        <row r="1176">
          <cell r="A1176">
            <v>1702000590</v>
          </cell>
          <cell r="B1176" t="str">
            <v>SUMINISTRO Y COLOCACION DE INTERRUPTOR DE SEGURIDAD DE 3 x 200 AMPER'S, CAT. D324N, MARCA SQUARE'D; INCLUYE: ACARREO, FUSIBLES, CONEXIÓN, PRUEBA, HERRAMIENTA MENOR, MANO DE OBRA Y TODO LO NECESARIO PARA SU CORRECTA EJECUCION.</v>
          </cell>
          <cell r="C1176" t="str">
            <v>PZA</v>
          </cell>
          <cell r="D1176">
            <v>7397.94</v>
          </cell>
          <cell r="E1176">
            <v>7397.94</v>
          </cell>
          <cell r="F1176">
            <v>7397.94</v>
          </cell>
          <cell r="G1176">
            <v>7397.94</v>
          </cell>
          <cell r="H1176">
            <v>7582.26</v>
          </cell>
          <cell r="I1176">
            <v>7405.81</v>
          </cell>
          <cell r="J1176">
            <v>7405.81</v>
          </cell>
          <cell r="K1176">
            <v>7405.81</v>
          </cell>
          <cell r="L1176">
            <v>7405.81</v>
          </cell>
        </row>
        <row r="1178">
          <cell r="A1178">
            <v>1702000111</v>
          </cell>
          <cell r="B1178" t="str">
            <v>SUMINISTRO Y COLOCACION DE CENTRO DE CARGA TRIFASICO TIPO  QO-320-L125G, MARCA SQUARE'D; INCLUYE: ACARREO, CONEXION, PRUEBA, MATERIALES PARA SU FIJACION, HERRAMIENTA MENOR, MANO DE OBRA Y TODO LO NECESARIO PARA SU CORRECTA EJECUCION.</v>
          </cell>
          <cell r="C1178" t="str">
            <v>PZA</v>
          </cell>
          <cell r="D1178">
            <v>3968.24</v>
          </cell>
          <cell r="E1178">
            <v>3968.24</v>
          </cell>
          <cell r="F1178">
            <v>3968.24</v>
          </cell>
          <cell r="G1178">
            <v>3968.24</v>
          </cell>
          <cell r="H1178">
            <v>4093.78</v>
          </cell>
          <cell r="I1178">
            <v>3975.58</v>
          </cell>
          <cell r="J1178">
            <v>3973.5</v>
          </cell>
          <cell r="K1178">
            <v>3973.5</v>
          </cell>
          <cell r="L1178">
            <v>3973.5</v>
          </cell>
        </row>
        <row r="1180">
          <cell r="A1180">
            <v>1702000301</v>
          </cell>
          <cell r="B1180" t="str">
            <v>SUMINISTRO Y COLOCACION DE TABLERO DE DISTRIBUCION TIPO  I - LINE CAT. MA-800M-163-MA, MARCA SQUARE'D; INCLUYE: ACARREO, FLETE, CONEXIONES, PRUEBAS, MATERIALES PARA SU FIJACION, HERRAMIENTA MENOR, MANO DE OBRA Y TODO LO NECESARIO PARA SU CORRECTA EJECUCIO</v>
          </cell>
          <cell r="C1180" t="str">
            <v>PZA</v>
          </cell>
          <cell r="D1180">
            <v>72940.61</v>
          </cell>
          <cell r="E1180">
            <v>72940.61</v>
          </cell>
          <cell r="F1180">
            <v>72940.61</v>
          </cell>
          <cell r="G1180">
            <v>72940.61</v>
          </cell>
          <cell r="H1180">
            <v>73591.460000000006</v>
          </cell>
          <cell r="I1180">
            <v>72971.3</v>
          </cell>
          <cell r="J1180">
            <v>72962.27</v>
          </cell>
          <cell r="K1180">
            <v>72962.27</v>
          </cell>
          <cell r="L1180">
            <v>72962.27</v>
          </cell>
        </row>
        <row r="1182">
          <cell r="A1182">
            <v>1702000341</v>
          </cell>
          <cell r="B1182" t="str">
            <v>SUMINISTRO Y COLOCACION DE TABLERO DE DISTRIBUCION TIPO  I - LINE CAT. LA-400M-101-A, MARCA SQUARE'D; INCLUYE: ACARREO, FLETE, CONEXIONES, PRUEBAS, MATERIALES PARA SU FIJACION, HERRAMIENTA MENOR, MANO DE OBRA Y TODO LO NECESARIO PARA SU CORRECTA EJECUCION</v>
          </cell>
          <cell r="C1182" t="str">
            <v>PZA</v>
          </cell>
          <cell r="D1182">
            <v>26333.89</v>
          </cell>
          <cell r="E1182">
            <v>26333.89</v>
          </cell>
          <cell r="F1182">
            <v>26333.89</v>
          </cell>
          <cell r="G1182">
            <v>26333.89</v>
          </cell>
          <cell r="H1182">
            <v>26734.79</v>
          </cell>
          <cell r="I1182">
            <v>26352.45</v>
          </cell>
          <cell r="J1182">
            <v>26348.28</v>
          </cell>
          <cell r="K1182">
            <v>26348.28</v>
          </cell>
          <cell r="L1182">
            <v>26348.28</v>
          </cell>
        </row>
        <row r="1184">
          <cell r="B1184" t="str">
            <v>Total  EQUIPOS DE CONTROL Y DISTRIBUCION</v>
          </cell>
        </row>
        <row r="1185">
          <cell r="A1185" t="str">
            <v>A1704</v>
          </cell>
          <cell r="B1185" t="str">
            <v>TUBERIA CONDUIT P.V.C., Fo.Go, FLEXIBLE Y POLIDUCTO</v>
          </cell>
        </row>
        <row r="1186">
          <cell r="A1186">
            <v>1704000010</v>
          </cell>
          <cell r="B1186" t="str">
            <v>SUMINISTRO Y TENDIDO DE TUBO CONDUIT DE P.V.C. PESADO DE 13 MM  DIAMETRO; INCLUYE:  ACARREO, MATERIALES  PARA SU FIJACION Y SOPORTERIA, ANDAMIOS, HERRAMIENTA MENOR, MANO DE OBRA Y TODO LO NECESARIO PARA SU CORRECTA EJECUCION.</v>
          </cell>
          <cell r="C1186" t="str">
            <v>M</v>
          </cell>
          <cell r="D1186">
            <v>28.1</v>
          </cell>
          <cell r="E1186">
            <v>28.1</v>
          </cell>
          <cell r="F1186">
            <v>28.1</v>
          </cell>
          <cell r="G1186">
            <v>28.1</v>
          </cell>
          <cell r="H1186">
            <v>29.65</v>
          </cell>
          <cell r="I1186">
            <v>28.18</v>
          </cell>
          <cell r="J1186">
            <v>28.18</v>
          </cell>
          <cell r="K1186">
            <v>28.18</v>
          </cell>
          <cell r="L1186">
            <v>28.18</v>
          </cell>
        </row>
        <row r="1188">
          <cell r="A1188">
            <v>1704000020</v>
          </cell>
          <cell r="B1188" t="str">
            <v>SUMINISTRO Y TENDIDO DE TUBO CONDUIT DE P.V.C. PESADO DE 19 MM  DIAMETRO; INCLUYE:  ACARREO, MATERIALES  PARA SU FIJACION Y SOPORTERIA, ANDAMIOS, HERRAMIENTA MENOR, MANO DE OBRA Y TODO LO NECESARIO PARA SU CORRECTA EJECUCION.</v>
          </cell>
          <cell r="C1188" t="str">
            <v>M</v>
          </cell>
          <cell r="D1188">
            <v>32.74</v>
          </cell>
          <cell r="E1188">
            <v>32.74</v>
          </cell>
          <cell r="F1188">
            <v>32.74</v>
          </cell>
          <cell r="G1188">
            <v>32.74</v>
          </cell>
          <cell r="H1188">
            <v>34.590000000000003</v>
          </cell>
          <cell r="I1188">
            <v>32.82</v>
          </cell>
          <cell r="J1188">
            <v>32.82</v>
          </cell>
          <cell r="K1188">
            <v>32.82</v>
          </cell>
          <cell r="L1188">
            <v>32.82</v>
          </cell>
        </row>
        <row r="1190">
          <cell r="A1190">
            <v>1704000030</v>
          </cell>
          <cell r="B1190" t="str">
            <v>SUMINISTRO Y TENDIDO DE TUBO CONDUIT DE P.V.C. PESADO DE 25 MM  DIAMETRO; INCLUYE:  ACARREO, MATERIALES  PARA SU FIJACION Y SOPORTERIA, ANDAMIOS, HERRAMIENTA MENOR, MANO DE OBRA Y TODO LO NECESARIO PARA SU CORRECTA EJECUCION.</v>
          </cell>
          <cell r="C1190" t="str">
            <v>M</v>
          </cell>
          <cell r="D1190">
            <v>39.08</v>
          </cell>
          <cell r="E1190">
            <v>39.08</v>
          </cell>
          <cell r="F1190">
            <v>39.08</v>
          </cell>
          <cell r="G1190">
            <v>39.08</v>
          </cell>
          <cell r="H1190">
            <v>41.1</v>
          </cell>
          <cell r="I1190">
            <v>39.159999999999997</v>
          </cell>
          <cell r="J1190">
            <v>39.159999999999997</v>
          </cell>
          <cell r="K1190">
            <v>39.159999999999997</v>
          </cell>
          <cell r="L1190">
            <v>39.159999999999997</v>
          </cell>
        </row>
        <row r="1192">
          <cell r="A1192">
            <v>1704000040</v>
          </cell>
          <cell r="B1192" t="str">
            <v>SUMINISTRO Y TENDIDO DE TUBO CONDUIT DE P.V.C. PESADO DE 32 MM  DIAMETRO; INCLUYE:  ACARREO, MATERIALES  PARA SU FIJACION Y SOPORTERIA, ANDAMIOS, HERRAMIENTA MENOR, MANO DE OBRA Y TODO LO NECESARIO PARA SU CORRECTA EJECUCION.</v>
          </cell>
          <cell r="C1192" t="str">
            <v>M</v>
          </cell>
          <cell r="D1192">
            <v>47.59</v>
          </cell>
          <cell r="E1192">
            <v>47.59</v>
          </cell>
          <cell r="F1192">
            <v>47.59</v>
          </cell>
          <cell r="G1192">
            <v>47.59</v>
          </cell>
          <cell r="H1192">
            <v>49.91</v>
          </cell>
          <cell r="I1192">
            <v>47.71</v>
          </cell>
          <cell r="J1192">
            <v>47.71</v>
          </cell>
          <cell r="K1192">
            <v>47.71</v>
          </cell>
          <cell r="L1192">
            <v>47.71</v>
          </cell>
        </row>
        <row r="1194">
          <cell r="A1194">
            <v>1704000050</v>
          </cell>
          <cell r="B1194" t="str">
            <v>SUMINISTRO Y TENDIDO DE TUBO CONDUIT DE P.V.C. PESADO DE 38 MM  DIAMETRO; INCLUYE:  ACARREO, MATERIALES  PARA SU FIJACION Y SOPORTERIA, ANDAMIOS, HERRAMIENTA MENOR, MANO DE OBRA Y TODO LO NECESARIO PARA SU CORRECTA EJECUCION.</v>
          </cell>
          <cell r="C1194" t="str">
            <v>M</v>
          </cell>
          <cell r="D1194">
            <v>57.6</v>
          </cell>
          <cell r="E1194">
            <v>57.6</v>
          </cell>
          <cell r="F1194">
            <v>57.6</v>
          </cell>
          <cell r="G1194">
            <v>57.6</v>
          </cell>
          <cell r="H1194">
            <v>60.23</v>
          </cell>
          <cell r="I1194">
            <v>57.69</v>
          </cell>
          <cell r="J1194">
            <v>57.69</v>
          </cell>
          <cell r="K1194">
            <v>57.69</v>
          </cell>
          <cell r="L1194">
            <v>57.69</v>
          </cell>
        </row>
        <row r="1196">
          <cell r="A1196">
            <v>1704000060</v>
          </cell>
          <cell r="B1196" t="str">
            <v>SUMINISTRO Y TENDIDO DE TUBO CONDUIT DE P.V.C. PESADO DE 50 MM  DIAMETRO; INCLUYE:  ACARREO, MATERIALES  PARA SU FIJACION Y SOPORTERIA, ANDAMIOS, HERRAMIENTA MENOR, MANO DE OBRA Y TODO LO NECESARIO PARA SU CORRECTA EJECUCION.</v>
          </cell>
          <cell r="C1196" t="str">
            <v>M</v>
          </cell>
          <cell r="D1196">
            <v>76.650000000000006</v>
          </cell>
          <cell r="E1196">
            <v>76.650000000000006</v>
          </cell>
          <cell r="F1196">
            <v>76.650000000000006</v>
          </cell>
          <cell r="G1196">
            <v>76.650000000000006</v>
          </cell>
          <cell r="H1196">
            <v>79.72</v>
          </cell>
          <cell r="I1196">
            <v>76.78</v>
          </cell>
          <cell r="J1196">
            <v>76.78</v>
          </cell>
          <cell r="K1196">
            <v>76.78</v>
          </cell>
          <cell r="L1196">
            <v>76.78</v>
          </cell>
        </row>
        <row r="1198">
          <cell r="A1198">
            <v>1704000070</v>
          </cell>
          <cell r="B1198" t="str">
            <v>SUMINISTRO Y TENDIDO DE TUBO CONDUIT DE P.V.C. PESADO DE 63 MM  DIAMETRO; INCLUYE:  ACARREO, MATERIALES  PARA SU FIJACION Y SOPORTERIA, ANDAMIOS, HERRAMIENTA MENOR, MANO DE OBRA Y TODO LO NECESARIO PARA SU CORRECTA EJECUCION.</v>
          </cell>
          <cell r="C1198" t="str">
            <v>M</v>
          </cell>
          <cell r="D1198">
            <v>104.4</v>
          </cell>
          <cell r="E1198">
            <v>104.4</v>
          </cell>
          <cell r="F1198">
            <v>104.4</v>
          </cell>
          <cell r="G1198">
            <v>104.4</v>
          </cell>
          <cell r="H1198">
            <v>108.1</v>
          </cell>
          <cell r="I1198">
            <v>104.56</v>
          </cell>
          <cell r="J1198">
            <v>104.56</v>
          </cell>
          <cell r="K1198">
            <v>104.56</v>
          </cell>
          <cell r="L1198">
            <v>104.56</v>
          </cell>
        </row>
        <row r="1200">
          <cell r="A1200">
            <v>1704000080</v>
          </cell>
          <cell r="B1200" t="str">
            <v>SUMINISTRO Y TENDIDO DE TUBO CONDUIT DE P.V.C. PESADO DE 75 MM  DIAMETRO; INCLUYE:  ACARREO, MATERIALES PARA SU FIJACION Y SOPORTERIA, ANDAMIOS, HERRAMIENTA MENOR, MANO DE OBRA Y TODO LO NECESARIO PARA SU CORRECTA EJECUCION.</v>
          </cell>
          <cell r="C1200" t="str">
            <v>M</v>
          </cell>
          <cell r="D1200">
            <v>142.21</v>
          </cell>
          <cell r="E1200">
            <v>142.21</v>
          </cell>
          <cell r="F1200">
            <v>142.21</v>
          </cell>
          <cell r="G1200">
            <v>142.21</v>
          </cell>
          <cell r="H1200">
            <v>146.81</v>
          </cell>
          <cell r="I1200">
            <v>142.41</v>
          </cell>
          <cell r="J1200">
            <v>142.41</v>
          </cell>
          <cell r="K1200">
            <v>142.41</v>
          </cell>
          <cell r="L1200">
            <v>142.41</v>
          </cell>
        </row>
        <row r="1202">
          <cell r="A1202">
            <v>1704000090</v>
          </cell>
          <cell r="B1202" t="str">
            <v>SUMINISTRO Y TENDIDO DE TUBO CONDUIT DE P.V.C. PESADO DE 100 MM  DIAMETRO; INCLUYE:  ACARREO, MATERIALES  PARA SU FIJACION Y SOPORTERIA, ANDAMIOS, HERRAMIENTA MENOR, MANO DE OBRA Y TODO LO NECESARIO PARA SU CORRECTA EJECUCION.</v>
          </cell>
          <cell r="C1202" t="str">
            <v>M</v>
          </cell>
          <cell r="D1202">
            <v>176.81</v>
          </cell>
          <cell r="E1202">
            <v>176.81</v>
          </cell>
          <cell r="F1202">
            <v>176.81</v>
          </cell>
          <cell r="G1202">
            <v>176.81</v>
          </cell>
          <cell r="H1202">
            <v>182.95</v>
          </cell>
          <cell r="I1202">
            <v>177.09</v>
          </cell>
          <cell r="J1202">
            <v>177.09</v>
          </cell>
          <cell r="K1202">
            <v>177.09</v>
          </cell>
          <cell r="L1202">
            <v>177.09</v>
          </cell>
        </row>
        <row r="1204">
          <cell r="A1204">
            <v>1704000100</v>
          </cell>
          <cell r="B1204" t="str">
            <v>SUMINISTRO Y TENDIDO DE TUBO CONDUIT FIERRO GALVANIZADO PARED GRUESA DE 13 MM. DE DIAMETRO; INCLUYE: ACARREO, MATERIALES  PARA SU FIJACION Y SOPORTERIA, ANDAMIOS, HERRAMIENTA MENOR, MANO DE OBRA Y TODO LO NECESARIO PARA SU CORRECTA EJECUCION.</v>
          </cell>
          <cell r="C1204" t="str">
            <v>M</v>
          </cell>
          <cell r="D1204">
            <v>56.84</v>
          </cell>
          <cell r="E1204">
            <v>56.84</v>
          </cell>
          <cell r="F1204">
            <v>56.84</v>
          </cell>
          <cell r="G1204">
            <v>56.84</v>
          </cell>
          <cell r="H1204">
            <v>59.17</v>
          </cell>
          <cell r="I1204">
            <v>56.96</v>
          </cell>
          <cell r="J1204">
            <v>56.96</v>
          </cell>
          <cell r="K1204">
            <v>56.96</v>
          </cell>
          <cell r="L1204">
            <v>56.96</v>
          </cell>
        </row>
        <row r="1206">
          <cell r="A1206">
            <v>1704000110</v>
          </cell>
          <cell r="B1206" t="str">
            <v>SUMINISTRO Y TENDIDO DE TUBO CONDUIT FIERRO GALVANIZADO PARED GRUESA DE 19 MM. DE DIAMETRO; INCLUYE: ACARREO, MATERIALES  PARA SU FIJACION Y SOPORTERIA, ANDAMIOS, HERRAMIENTA MENOR, MANO DE OBRA Y TODO LO NECESARIO PARA SU CORRECTA EJECUCION.</v>
          </cell>
          <cell r="C1206" t="str">
            <v>M</v>
          </cell>
          <cell r="D1206">
            <v>68.599999999999994</v>
          </cell>
          <cell r="E1206">
            <v>68.599999999999994</v>
          </cell>
          <cell r="F1206">
            <v>68.599999999999994</v>
          </cell>
          <cell r="G1206">
            <v>68.599999999999994</v>
          </cell>
          <cell r="H1206">
            <v>71.239999999999995</v>
          </cell>
          <cell r="I1206">
            <v>68.72</v>
          </cell>
          <cell r="J1206">
            <v>68.72</v>
          </cell>
          <cell r="K1206">
            <v>68.72</v>
          </cell>
          <cell r="L1206">
            <v>68.72</v>
          </cell>
        </row>
        <row r="1208">
          <cell r="A1208">
            <v>1704000120</v>
          </cell>
          <cell r="B1208" t="str">
            <v>SUMINISTRO Y TENDIDO DE TUBO CONDUIT FIERRO GALVANIZADO PARED GRUESA DE 25 MM. DE DIAMETRO; INCLUYE: ACARREO, MATERIALES  PARA SU FIJACION Y SOPORTERIA,  ANDAMIOS, HERRAMIENTA MENOR, MANO DE OBRA Y TODO LO NECESARIO PARA SU CORRECTA EJECUCION.</v>
          </cell>
          <cell r="C1208" t="str">
            <v>M</v>
          </cell>
          <cell r="D1208">
            <v>80.28</v>
          </cell>
          <cell r="E1208">
            <v>80.28</v>
          </cell>
          <cell r="F1208">
            <v>80.28</v>
          </cell>
          <cell r="G1208">
            <v>80.28</v>
          </cell>
          <cell r="H1208">
            <v>83.36</v>
          </cell>
          <cell r="I1208">
            <v>80.41</v>
          </cell>
          <cell r="J1208">
            <v>80.41</v>
          </cell>
          <cell r="K1208">
            <v>80.41</v>
          </cell>
          <cell r="L1208">
            <v>80.41</v>
          </cell>
        </row>
        <row r="1210">
          <cell r="A1210">
            <v>1704000130</v>
          </cell>
          <cell r="B1210" t="str">
            <v>SUMINISTRO Y TENDIDO DE TUBO CONDUIT FIERRO GALVANIZADO PARED GRUESA DE 32 MM. DE DIAMETRO; INCLUYE: ACARREO, MATERIALES  PARA SU FIJACION Y SOPORTERIA, ANDAMIOS, HERRAMIENTA MENOR, MANO DE OBRA Y TODO LO NECESARIO PARA SU CORRECTA EJECUCION.</v>
          </cell>
          <cell r="C1210" t="str">
            <v>M</v>
          </cell>
          <cell r="D1210">
            <v>102.97</v>
          </cell>
          <cell r="E1210">
            <v>102.97</v>
          </cell>
          <cell r="F1210">
            <v>102.97</v>
          </cell>
          <cell r="G1210">
            <v>102.97</v>
          </cell>
          <cell r="H1210">
            <v>106.68</v>
          </cell>
          <cell r="I1210">
            <v>103.14</v>
          </cell>
          <cell r="J1210">
            <v>103.14</v>
          </cell>
          <cell r="K1210">
            <v>103.14</v>
          </cell>
          <cell r="L1210">
            <v>103.14</v>
          </cell>
        </row>
        <row r="1212">
          <cell r="A1212">
            <v>1704000140</v>
          </cell>
          <cell r="B1212" t="str">
            <v>SUMINISTRO Y TENDIDO DE TUBO CONDUIT FIERRO GALVANIZADO PARED GRUESA DE 38 MM. DE DIAMETRO; INCLUYE: ACARREO, MATERIALES  PARA SU FIJACION Y SOPORTERIA, ANDAMIOS, HERRAMIENTA MENOR, MANO DE OBRA Y TODO LO NECESARIO PARA SU CORRECTA EJECUCION.</v>
          </cell>
          <cell r="C1212" t="str">
            <v>M</v>
          </cell>
          <cell r="D1212">
            <v>150.87</v>
          </cell>
          <cell r="E1212">
            <v>150.87</v>
          </cell>
          <cell r="F1212">
            <v>150.87</v>
          </cell>
          <cell r="G1212">
            <v>150.87</v>
          </cell>
          <cell r="H1212">
            <v>155.47</v>
          </cell>
          <cell r="I1212">
            <v>151.06</v>
          </cell>
          <cell r="J1212">
            <v>151.06</v>
          </cell>
          <cell r="K1212">
            <v>151.06</v>
          </cell>
          <cell r="L1212">
            <v>151.06</v>
          </cell>
        </row>
        <row r="1214">
          <cell r="A1214">
            <v>1704000150</v>
          </cell>
          <cell r="B1214" t="str">
            <v>SUMINISTRO Y TENDIDO DE TUBO CONDUIT FIERRO GALVANIZADO PARED GRUESA DE 51 MM. DE DIAMETRO; INCLUYE: ACARREO, MATERIALES  PARA SU FIJACION Y SOPORTERIA, ANDAMIOS, HERRAMIENTA MENOR, MANO DE OBRA Y TODO LO NECESARIO PARA SU CORRECTA EJECUCION.</v>
          </cell>
          <cell r="C1214" t="str">
            <v>M</v>
          </cell>
          <cell r="D1214">
            <v>212.75</v>
          </cell>
          <cell r="E1214">
            <v>212.75</v>
          </cell>
          <cell r="F1214">
            <v>212.75</v>
          </cell>
          <cell r="G1214">
            <v>212.75</v>
          </cell>
          <cell r="H1214">
            <v>218.89</v>
          </cell>
          <cell r="I1214">
            <v>213.02</v>
          </cell>
          <cell r="J1214">
            <v>213.02</v>
          </cell>
          <cell r="K1214">
            <v>213.02</v>
          </cell>
          <cell r="L1214">
            <v>213.02</v>
          </cell>
        </row>
        <row r="1216">
          <cell r="A1216">
            <v>1704000160</v>
          </cell>
          <cell r="B1216" t="str">
            <v>SUMINISTRO Y TENDIDO DE TUBO CONDUIT FIERRO GALVANIZADO PARED GRUESA DE 63 MM. DE DIAMETRO; INCLUYE: ACARREO, MATERIALES  PARA SU FIJACION Y SOPORTERIA,  ANDAMIOS, HERRAMIENTA MENOR, MANO DE OBRA Y TODO LO NECESARIO PARA SU CORRECTA EJECUCION.</v>
          </cell>
          <cell r="C1216" t="str">
            <v>M</v>
          </cell>
          <cell r="D1216">
            <v>386.71</v>
          </cell>
          <cell r="E1216">
            <v>386.71</v>
          </cell>
          <cell r="F1216">
            <v>386.71</v>
          </cell>
          <cell r="G1216">
            <v>386.71</v>
          </cell>
          <cell r="H1216">
            <v>394.1</v>
          </cell>
          <cell r="I1216">
            <v>387.04</v>
          </cell>
          <cell r="J1216">
            <v>387.04</v>
          </cell>
          <cell r="K1216">
            <v>387.04</v>
          </cell>
          <cell r="L1216">
            <v>387.04</v>
          </cell>
        </row>
        <row r="1218">
          <cell r="A1218">
            <v>1704000170</v>
          </cell>
          <cell r="B1218" t="str">
            <v>SUMINISTRO Y TENDIDO DE TUBO CONDUIT FIERRO GALVANIZADO PARED GRUESA DE 75 MM. DE DIAMETRO; INCLUYE: ACARREO, MATERIALES  PARA SU FIJACION Y SOPORTERIA, ANDAMIOS, HERRAMIENTA MENOR, MANO DE OBRA Y TODO LO NECESARIO PARA SU CORRECTA EJECUCION.</v>
          </cell>
          <cell r="C1218" t="str">
            <v>M</v>
          </cell>
          <cell r="D1218">
            <v>498.02</v>
          </cell>
          <cell r="E1218">
            <v>498.02</v>
          </cell>
          <cell r="F1218">
            <v>498.02</v>
          </cell>
          <cell r="G1218">
            <v>498.02</v>
          </cell>
          <cell r="H1218">
            <v>507.23</v>
          </cell>
          <cell r="I1218">
            <v>498.41</v>
          </cell>
          <cell r="J1218">
            <v>498.41</v>
          </cell>
          <cell r="K1218">
            <v>498.41</v>
          </cell>
          <cell r="L1218">
            <v>498.41</v>
          </cell>
        </row>
        <row r="1220">
          <cell r="A1220">
            <v>1704000180</v>
          </cell>
          <cell r="B1220" t="str">
            <v>SUMINISTRO Y TENDIDO DE TUBO CONDUIT FIERRO GALVANIZADO PARED GRUESA DE 100 MM. DE DIAMETRO; INCLUYE: ACARREO, MATERIALES  PARA SU FIJACION Y SOPORTERIA, ANDAMIOS, HERRAMIENTA MENOR, MANO DE OBRA Y TODO LO NECESARIO PARA SU CORRECTA EJECUCION.</v>
          </cell>
          <cell r="C1220" t="str">
            <v>M</v>
          </cell>
          <cell r="D1220">
            <v>784.78</v>
          </cell>
          <cell r="E1220">
            <v>784.78</v>
          </cell>
          <cell r="F1220">
            <v>784.78</v>
          </cell>
          <cell r="G1220">
            <v>784.78</v>
          </cell>
          <cell r="H1220">
            <v>797.06</v>
          </cell>
          <cell r="I1220">
            <v>785.3</v>
          </cell>
          <cell r="J1220">
            <v>785.3</v>
          </cell>
          <cell r="K1220">
            <v>785.3</v>
          </cell>
          <cell r="L1220">
            <v>785.3</v>
          </cell>
        </row>
        <row r="1222">
          <cell r="A1222">
            <v>1704000190</v>
          </cell>
          <cell r="B1222" t="str">
            <v>SUMINISTRO Y TENDIDO DE TUBO CONDUIT FIERRO GALVANIZADO PARED DELGADA DE 13 MM. DE DIAMETRO; INCLUYE: ACARREO, MATERIALES PARA SU FIJACION, ANDAMIOS, HERRAMIENTA MENOR, MANO DE OBRA Y TODO LO NECESARIO PARA SU CORRECTA EJECUCION.</v>
          </cell>
          <cell r="C1222" t="str">
            <v>M</v>
          </cell>
          <cell r="D1222">
            <v>29.24</v>
          </cell>
          <cell r="E1222">
            <v>29.24</v>
          </cell>
          <cell r="F1222">
            <v>29.24</v>
          </cell>
          <cell r="G1222">
            <v>29.24</v>
          </cell>
          <cell r="H1222">
            <v>31.1</v>
          </cell>
          <cell r="I1222">
            <v>29.32</v>
          </cell>
          <cell r="J1222">
            <v>29.32</v>
          </cell>
          <cell r="K1222">
            <v>29.32</v>
          </cell>
          <cell r="L1222">
            <v>29.32</v>
          </cell>
        </row>
        <row r="1224">
          <cell r="A1224">
            <v>1704000200</v>
          </cell>
          <cell r="B1224" t="str">
            <v>SUMINISTRO Y TENDIDO DE TUBO CONDUIT FIERRO GALVANIZADO PARED DELGADA DE 19 MM. DE DIAMETRO; INCLUYE: ACARREO, MATERIALES PARA SU FIJACION, ANDAMIOS, HERRAMIENTA MENOR, MANO DE OBRA Y TODO LO NECESARIO PARA SU CORRECTA EJECUCION.</v>
          </cell>
          <cell r="C1224" t="str">
            <v>M</v>
          </cell>
          <cell r="D1224">
            <v>37.74</v>
          </cell>
          <cell r="E1224">
            <v>37.74</v>
          </cell>
          <cell r="F1224">
            <v>37.74</v>
          </cell>
          <cell r="G1224">
            <v>37.74</v>
          </cell>
          <cell r="H1224">
            <v>40.06</v>
          </cell>
          <cell r="I1224">
            <v>37.86</v>
          </cell>
          <cell r="J1224">
            <v>37.86</v>
          </cell>
          <cell r="K1224">
            <v>37.86</v>
          </cell>
          <cell r="L1224">
            <v>37.86</v>
          </cell>
        </row>
        <row r="1226">
          <cell r="A1226">
            <v>1704000210</v>
          </cell>
          <cell r="B1226" t="str">
            <v>SUMINISTRO Y TENDIDO DE TUBO CONDUIT FIERRO GALVANIZADO PARED DELGADA DE 25 MM. DE DIAMETRO; INCLUYE: ACARREO, MATERIALES PARA SU FIJACION, ANDAMIOS, HERRAMIENTA MENOR, MANO DE OBRA Y TODO LO NECESARIO PARA SU CORRECTA EJECUCION.</v>
          </cell>
          <cell r="C1226" t="str">
            <v>M</v>
          </cell>
          <cell r="D1226">
            <v>63.19</v>
          </cell>
          <cell r="E1226">
            <v>63.19</v>
          </cell>
          <cell r="F1226">
            <v>63.19</v>
          </cell>
          <cell r="G1226">
            <v>63.19</v>
          </cell>
          <cell r="H1226">
            <v>65.81</v>
          </cell>
          <cell r="I1226">
            <v>63.29</v>
          </cell>
          <cell r="J1226">
            <v>63.29</v>
          </cell>
          <cell r="K1226">
            <v>63.29</v>
          </cell>
          <cell r="L1226">
            <v>63.29</v>
          </cell>
        </row>
        <row r="1228">
          <cell r="A1228">
            <v>1704000220</v>
          </cell>
          <cell r="B1228" t="str">
            <v>SUMINISTRO Y TENDIDO DE TUBO CONDUIT FIERRO GALVANIZADO PARED DELGADA DE 32 MM. DE DIAMETRO; INCLUYE: ACARREO, MATERIALES PARA SU FIJACION, ANDAMIOS, HERRAMIENTA MENOR, MANO DE OBRA Y TODO LO NECESARIO PARA SU CORRECTA EJECUCION.</v>
          </cell>
          <cell r="C1228" t="str">
            <v>M</v>
          </cell>
          <cell r="D1228">
            <v>85.37</v>
          </cell>
          <cell r="E1228">
            <v>85.37</v>
          </cell>
          <cell r="F1228">
            <v>85.37</v>
          </cell>
          <cell r="G1228">
            <v>85.37</v>
          </cell>
          <cell r="H1228">
            <v>88.45</v>
          </cell>
          <cell r="I1228">
            <v>85.5</v>
          </cell>
          <cell r="J1228">
            <v>85.5</v>
          </cell>
          <cell r="K1228">
            <v>85.5</v>
          </cell>
          <cell r="L1228">
            <v>85.5</v>
          </cell>
        </row>
        <row r="1230">
          <cell r="A1230">
            <v>1704000230</v>
          </cell>
          <cell r="B1230" t="str">
            <v>SUMINISTRO Y TENDIDO DE TUBO CONDUIT FIERRO GALVANIZADO PARED DELGADA DE 38 MM. DE DIAMETRO; INCLUYE: ACARREO, MATERIALES PARA SU FIJACION, ANDAMIOS, HERRAMIENTA MENOR, MANO DE OBRA Y TODO LO NECESARIO PARA SU CORRECTA EJECUCION.</v>
          </cell>
          <cell r="C1230" t="str">
            <v>M</v>
          </cell>
          <cell r="D1230">
            <v>99.51</v>
          </cell>
          <cell r="E1230">
            <v>99.51</v>
          </cell>
          <cell r="F1230">
            <v>99.51</v>
          </cell>
          <cell r="G1230">
            <v>99.51</v>
          </cell>
          <cell r="H1230">
            <v>103.2</v>
          </cell>
          <cell r="I1230">
            <v>99.68</v>
          </cell>
          <cell r="J1230">
            <v>99.68</v>
          </cell>
          <cell r="K1230">
            <v>99.68</v>
          </cell>
          <cell r="L1230">
            <v>99.68</v>
          </cell>
        </row>
        <row r="1232">
          <cell r="A1232">
            <v>1704000240</v>
          </cell>
          <cell r="B1232" t="str">
            <v>SUMINISTRO Y TENDIDO DE TUBO CONDUIT FIERRO GALVANIZADO PARED DELGADA DE 51 MM. DE DIAMETRO; INCLUYE: ACARREO, MATERIALES PARA SU FIJACION, ANDAMIOS, HERRAMIENTA MENOR, MANO DE OBRA Y TODO LO NECESARIO PARA SU CORRECTA EJECUCION.</v>
          </cell>
          <cell r="C1232" t="str">
            <v>M</v>
          </cell>
          <cell r="D1232">
            <v>124.57</v>
          </cell>
          <cell r="E1232">
            <v>124.57</v>
          </cell>
          <cell r="F1232">
            <v>124.57</v>
          </cell>
          <cell r="G1232">
            <v>124.57</v>
          </cell>
          <cell r="H1232">
            <v>129.15</v>
          </cell>
          <cell r="I1232">
            <v>124.75</v>
          </cell>
          <cell r="J1232">
            <v>124.75</v>
          </cell>
          <cell r="K1232">
            <v>124.75</v>
          </cell>
          <cell r="L1232">
            <v>124.75</v>
          </cell>
        </row>
        <row r="1234">
          <cell r="A1234">
            <v>1704000250</v>
          </cell>
          <cell r="B1234" t="str">
            <v>SUMINISTRO Y TENDIDO DE TUBO METALICO FLEXIBLE 13 MM. DE DIAMETRO; INCLUYE: ACARREO, MATERIALES PARA SU FIJACION, ANDAMIOS, HERRAMIENTA MENOR, MANO DE OBRA Y TODO LO NECESARIO PARA SU CORRECTA EJECUCION.</v>
          </cell>
          <cell r="C1234" t="str">
            <v>M</v>
          </cell>
          <cell r="D1234">
            <v>26.3</v>
          </cell>
          <cell r="E1234">
            <v>26.3</v>
          </cell>
          <cell r="F1234">
            <v>26.3</v>
          </cell>
          <cell r="G1234">
            <v>26.3</v>
          </cell>
          <cell r="H1234">
            <v>28.61</v>
          </cell>
          <cell r="I1234">
            <v>26.41</v>
          </cell>
          <cell r="J1234">
            <v>26.41</v>
          </cell>
          <cell r="K1234">
            <v>26.41</v>
          </cell>
          <cell r="L1234">
            <v>26.41</v>
          </cell>
        </row>
        <row r="1236">
          <cell r="A1236">
            <v>1704000260</v>
          </cell>
          <cell r="B1236" t="str">
            <v>SUMINISTRO Y TENDIDO DE TUBO METALICO FLEXIBLE 19 MM. DE DIAMETRO; INCLUYE: ACARREO, MATERIALES PARA SU FIJACION, ANDAMIOS, HERRAMIENTA MENOR, MANO DE OBRA Y TODO LO NECESARIO PARA SU CORRECTA EJECUCION.</v>
          </cell>
          <cell r="C1236" t="str">
            <v>M</v>
          </cell>
          <cell r="D1236">
            <v>33.090000000000003</v>
          </cell>
          <cell r="E1236">
            <v>33.090000000000003</v>
          </cell>
          <cell r="F1236">
            <v>33.090000000000003</v>
          </cell>
          <cell r="G1236">
            <v>33.090000000000003</v>
          </cell>
          <cell r="H1236">
            <v>35.729999999999997</v>
          </cell>
          <cell r="I1236">
            <v>33.21</v>
          </cell>
          <cell r="J1236">
            <v>33.21</v>
          </cell>
          <cell r="K1236">
            <v>33.21</v>
          </cell>
          <cell r="L1236">
            <v>33.21</v>
          </cell>
        </row>
        <row r="1238">
          <cell r="A1238">
            <v>1704000270</v>
          </cell>
          <cell r="B1238" t="str">
            <v>SUMINISTRO Y TENDIDO DE TUBO METALICO FLEXIBLE 25 MM. DE DIAMETRO; INCLUYE: ACARREO, MATERIALES PARA SU FIJACION, ANDAMIOS, HERRAMIENTA MENOR, MANO DE OBRA Y TODO LO NECESARIO PARA SU CORRECTA EJECUCION.</v>
          </cell>
          <cell r="C1238" t="str">
            <v>M</v>
          </cell>
          <cell r="D1238">
            <v>46.72</v>
          </cell>
          <cell r="E1238">
            <v>46.72</v>
          </cell>
          <cell r="F1238">
            <v>46.72</v>
          </cell>
          <cell r="G1238">
            <v>46.72</v>
          </cell>
          <cell r="H1238">
            <v>49.79</v>
          </cell>
          <cell r="I1238">
            <v>46.85</v>
          </cell>
          <cell r="J1238">
            <v>46.85</v>
          </cell>
          <cell r="K1238">
            <v>46.85</v>
          </cell>
          <cell r="L1238">
            <v>46.85</v>
          </cell>
        </row>
        <row r="1240">
          <cell r="A1240">
            <v>1704000280</v>
          </cell>
          <cell r="B1240" t="str">
            <v>SUMINISTRO Y TENDIDO DE TUBO METALICO FLEXIBLE 32 MM. DE DIAMETRO; INCLUYE: ACARREO, MATERIALES PARA SU FIJACION, ANDAMIOS, HERRAMIENTA MENOR, MANO DE OBRA Y TODO LO NECESARIO PARA SU CORRECTA EJECUCION.</v>
          </cell>
          <cell r="C1240" t="str">
            <v>M</v>
          </cell>
          <cell r="D1240">
            <v>63.65</v>
          </cell>
          <cell r="E1240">
            <v>63.65</v>
          </cell>
          <cell r="F1240">
            <v>63.65</v>
          </cell>
          <cell r="G1240">
            <v>63.65</v>
          </cell>
          <cell r="H1240">
            <v>67.349999999999994</v>
          </cell>
          <cell r="I1240">
            <v>63.81</v>
          </cell>
          <cell r="J1240">
            <v>63.81</v>
          </cell>
          <cell r="K1240">
            <v>63.81</v>
          </cell>
          <cell r="L1240">
            <v>63.81</v>
          </cell>
        </row>
        <row r="1242">
          <cell r="A1242">
            <v>1704000290</v>
          </cell>
          <cell r="B1242" t="str">
            <v>SUMINISTRO Y TENDIDO DE TUBO METALICO FLEXIBLE 38 MM. DE DIAMETRO; INCLUYE: ACARREO, MATERIALES PARA SU FIJACION, ANDAMIOS, HERRAMIENTA MENOR, MANO DE OBRA Y TODO LO NECESARIO PARA SU CORRECTA EJECUCION.</v>
          </cell>
          <cell r="C1242" t="str">
            <v>M</v>
          </cell>
          <cell r="D1242">
            <v>71.59</v>
          </cell>
          <cell r="E1242">
            <v>71.59</v>
          </cell>
          <cell r="F1242">
            <v>71.59</v>
          </cell>
          <cell r="G1242">
            <v>71.59</v>
          </cell>
          <cell r="H1242">
            <v>76.180000000000007</v>
          </cell>
          <cell r="I1242">
            <v>71.78</v>
          </cell>
          <cell r="J1242">
            <v>71.78</v>
          </cell>
          <cell r="K1242">
            <v>71.78</v>
          </cell>
          <cell r="L1242">
            <v>71.78</v>
          </cell>
        </row>
        <row r="1244">
          <cell r="A1244">
            <v>1704000300</v>
          </cell>
          <cell r="B1244" t="str">
            <v>SUMINISTRO Y TENDIDO DE TUBO METALICO FLEXIBLE 51 MM. DE DIAMETRO; INCLUYE: ACARREO, MATERIALES PARA SU FIJACION, ANDAMIOS, HERRAMIENTA MENOR, MANO DE OBRA Y TODO LO NECESARIO PARA SU CORRECTA EJECUCION.</v>
          </cell>
          <cell r="C1244" t="str">
            <v>M</v>
          </cell>
          <cell r="D1244">
            <v>95.31</v>
          </cell>
          <cell r="E1244">
            <v>95.31</v>
          </cell>
          <cell r="F1244">
            <v>95.31</v>
          </cell>
          <cell r="G1244">
            <v>95.31</v>
          </cell>
          <cell r="H1244">
            <v>101.45</v>
          </cell>
          <cell r="I1244">
            <v>95.58</v>
          </cell>
          <cell r="J1244">
            <v>95.58</v>
          </cell>
          <cell r="K1244">
            <v>95.58</v>
          </cell>
          <cell r="L1244">
            <v>95.58</v>
          </cell>
        </row>
        <row r="1246">
          <cell r="A1246">
            <v>1704000310</v>
          </cell>
          <cell r="B1246" t="str">
            <v>SUMINISTRO Y TENDIDO DE TUBO POLIDUCTO NARANJA DE 13 MM. DE DIAMETRO; INCLUYE:  ACARREO, MATERIALES PARA SU FIJACION, ANDAMIOS, HERRAMIENTA MENOR, MANO DE OBRA Y TODO LO NECESARIO PARA SU CORRECTA EJECUCION.</v>
          </cell>
          <cell r="C1246" t="str">
            <v>M</v>
          </cell>
          <cell r="D1246">
            <v>6.81</v>
          </cell>
          <cell r="E1246">
            <v>6.81</v>
          </cell>
          <cell r="F1246">
            <v>6.81</v>
          </cell>
          <cell r="G1246">
            <v>6.81</v>
          </cell>
          <cell r="H1246">
            <v>7.72</v>
          </cell>
          <cell r="I1246">
            <v>6.85</v>
          </cell>
          <cell r="J1246">
            <v>6.85</v>
          </cell>
          <cell r="K1246">
            <v>6.85</v>
          </cell>
          <cell r="L1246">
            <v>6.85</v>
          </cell>
        </row>
        <row r="1248">
          <cell r="A1248">
            <v>1704000320</v>
          </cell>
          <cell r="B1248" t="str">
            <v>SUMINISTRO Y TENDIDO DE TUBO POLIDUCTO NARANJA DE 19 MM. DE DIAMETRO; INCLUYE:  ACARREO, MATERIALES PARA SU FIJACION, ANDAMIOS, HERRAMIENTA MENOR, MANO DE OBRA Y TODO LO NECESARIO PARA SU CORRECTA EJECUCION.</v>
          </cell>
          <cell r="C1248" t="str">
            <v>M</v>
          </cell>
          <cell r="D1248">
            <v>8.64</v>
          </cell>
          <cell r="E1248">
            <v>8.64</v>
          </cell>
          <cell r="F1248">
            <v>8.64</v>
          </cell>
          <cell r="G1248">
            <v>8.64</v>
          </cell>
          <cell r="H1248">
            <v>9.65</v>
          </cell>
          <cell r="I1248">
            <v>8.68</v>
          </cell>
          <cell r="J1248">
            <v>8.68</v>
          </cell>
          <cell r="K1248">
            <v>8.68</v>
          </cell>
          <cell r="L1248">
            <v>8.68</v>
          </cell>
        </row>
        <row r="1250">
          <cell r="A1250">
            <v>1704000330</v>
          </cell>
          <cell r="B1250" t="str">
            <v>SUMINISTRO Y TENDIDO DE TUBO POLIDUCTO NARANJA DE 25 MM. DE DIAMETRO; INCLUYE:  ACARREO, MATERIALES PARA SU FIJACION, ANDAMIOS, HERRAMIENTA MENOR, MANO DE OBRA Y TODO LO NECESARIO PARA SU CORRECTA EJECUCION.</v>
          </cell>
          <cell r="C1250" t="str">
            <v>M</v>
          </cell>
          <cell r="D1250">
            <v>12.21</v>
          </cell>
          <cell r="E1250">
            <v>12.21</v>
          </cell>
          <cell r="F1250">
            <v>12.21</v>
          </cell>
          <cell r="G1250">
            <v>12.21</v>
          </cell>
          <cell r="H1250">
            <v>13.37</v>
          </cell>
          <cell r="I1250">
            <v>12.26</v>
          </cell>
          <cell r="J1250">
            <v>12.26</v>
          </cell>
          <cell r="K1250">
            <v>12.26</v>
          </cell>
          <cell r="L1250">
            <v>12.26</v>
          </cell>
        </row>
        <row r="1252">
          <cell r="A1252">
            <v>1704000340</v>
          </cell>
          <cell r="B1252" t="str">
            <v>SUMINISTRO Y TENDIDO DE TUBO POLIDUCTO NARANJA DE 32 MM. DE DIAMETRO; INCLUYE:  ACARREO, MATERIALES PARA SU FIJACION, ANDAMIOS, HERRAMIENTA MENOR, MANO DE OBRA Y TODO LO NECESARIO PARA SU CORRECTA EJECUCION.</v>
          </cell>
          <cell r="C1252" t="str">
            <v>M</v>
          </cell>
          <cell r="D1252">
            <v>18.41</v>
          </cell>
          <cell r="E1252">
            <v>18.41</v>
          </cell>
          <cell r="F1252">
            <v>18.41</v>
          </cell>
          <cell r="G1252">
            <v>18.41</v>
          </cell>
          <cell r="H1252">
            <v>19.72</v>
          </cell>
          <cell r="I1252">
            <v>18.45</v>
          </cell>
          <cell r="J1252">
            <v>18.45</v>
          </cell>
          <cell r="K1252">
            <v>18.45</v>
          </cell>
          <cell r="L1252">
            <v>18.45</v>
          </cell>
        </row>
        <row r="1254">
          <cell r="A1254">
            <v>1704000350</v>
          </cell>
          <cell r="B1254" t="str">
            <v>SUMINISTRO Y TENDIDO DE TUBO POLIDUCTO NARANJA DE 38 MM. DE DIAMETRO; INCLUYE:  ACARREO, MATERIALES PARA SU FIJACION, ANDAMIOS, HERRAMIENTA MENOR, MANO DE OBRA Y TODO LO NECESARIO PARA SU CORRECTA EJECUCION.</v>
          </cell>
          <cell r="C1254" t="str">
            <v>M</v>
          </cell>
          <cell r="D1254">
            <v>21.32</v>
          </cell>
          <cell r="E1254">
            <v>21.32</v>
          </cell>
          <cell r="F1254">
            <v>21.32</v>
          </cell>
          <cell r="G1254">
            <v>21.32</v>
          </cell>
          <cell r="H1254">
            <v>22.85</v>
          </cell>
          <cell r="I1254">
            <v>21.39</v>
          </cell>
          <cell r="J1254">
            <v>21.39</v>
          </cell>
          <cell r="K1254">
            <v>21.39</v>
          </cell>
          <cell r="L1254">
            <v>21.39</v>
          </cell>
        </row>
        <row r="1256">
          <cell r="A1256">
            <v>1704000360</v>
          </cell>
          <cell r="B1256" t="str">
            <v>SUMINISTRO Y TENDIDO DE TUBO POLIDUCTO NARANJA DE 51 MM. DE DIAMETRO; INCLUYE:  ACARREO, MATERIALES PARA SU FIJACION, ANDAMIOS, HERRAMIENTA MENOR, MANO DE OBRA Y TODO LO NECESARIO PARA SU CORRECTA EJECUCION.</v>
          </cell>
          <cell r="C1256" t="str">
            <v>M</v>
          </cell>
          <cell r="D1256">
            <v>30.12</v>
          </cell>
          <cell r="E1256">
            <v>30.12</v>
          </cell>
          <cell r="F1256">
            <v>30.12</v>
          </cell>
          <cell r="G1256">
            <v>30.12</v>
          </cell>
          <cell r="H1256">
            <v>31.96</v>
          </cell>
          <cell r="I1256">
            <v>30.19</v>
          </cell>
          <cell r="J1256">
            <v>30.19</v>
          </cell>
          <cell r="K1256">
            <v>30.19</v>
          </cell>
          <cell r="L1256">
            <v>30.19</v>
          </cell>
        </row>
        <row r="1258">
          <cell r="A1258">
            <v>1704000370</v>
          </cell>
          <cell r="B1258" t="str">
            <v>SUMINISTRO Y TENDIDO DE TUBO FLEXIBLE LICUATITE 13 MM. DE DIAMETRO; INCLUYE: ACARREO, MATERIALES PARA SU FIJACION, ANDAMIOS, HERRAMIENTA MENOR, MANO DE OBRA TODO LO NECESARIO PARA SU CORRECTA EJECUCION.</v>
          </cell>
          <cell r="C1258" t="str">
            <v>M</v>
          </cell>
          <cell r="D1258">
            <v>40.49</v>
          </cell>
          <cell r="E1258">
            <v>40.49</v>
          </cell>
          <cell r="F1258">
            <v>40.49</v>
          </cell>
          <cell r="G1258">
            <v>40.49</v>
          </cell>
          <cell r="H1258">
            <v>42.8</v>
          </cell>
          <cell r="I1258">
            <v>40.6</v>
          </cell>
          <cell r="J1258">
            <v>40.6</v>
          </cell>
          <cell r="K1258">
            <v>40.6</v>
          </cell>
          <cell r="L1258">
            <v>40.6</v>
          </cell>
        </row>
        <row r="1260">
          <cell r="A1260">
            <v>1704000380</v>
          </cell>
          <cell r="B1260" t="str">
            <v>SUMINISTRO Y TENDIDO DE TUBO FLEXIBLE LICUATITE 13 MM. DE DIAMETRO; INCLUYE: ACARREO, MATERIALES PARA SU FIJACION, ANDAMIOS, HERRAMIENTA MENOR, MANO DE OBRA TODO LO NECESARIO PARA SU CORRECTA EJECUCION.</v>
          </cell>
          <cell r="C1260" t="str">
            <v>M</v>
          </cell>
          <cell r="D1260">
            <v>46.15</v>
          </cell>
          <cell r="E1260">
            <v>46.15</v>
          </cell>
          <cell r="F1260">
            <v>46.15</v>
          </cell>
          <cell r="G1260">
            <v>46.15</v>
          </cell>
          <cell r="H1260">
            <v>48.79</v>
          </cell>
          <cell r="I1260">
            <v>46.27</v>
          </cell>
          <cell r="J1260">
            <v>46.27</v>
          </cell>
          <cell r="K1260">
            <v>46.27</v>
          </cell>
          <cell r="L1260">
            <v>46.27</v>
          </cell>
        </row>
        <row r="1262">
          <cell r="A1262">
            <v>1704000390</v>
          </cell>
          <cell r="B1262" t="str">
            <v>SUMINISTRO Y TENDIDO DE TUBO FLEXIBLE LICUATITE 25 MM. DE DIAMETRO; INCLUYE: ACARREO, MATERIALES PARA SU FIJACION, ANDAMIOS, HERRAMIENTA MENOR, MANO DE OBRA Y TODO LO NECESARIO PARA SU CORRECTA EJECUCION.</v>
          </cell>
          <cell r="C1262" t="str">
            <v>M</v>
          </cell>
          <cell r="D1262">
            <v>65.23</v>
          </cell>
          <cell r="E1262">
            <v>65.23</v>
          </cell>
          <cell r="F1262">
            <v>65.23</v>
          </cell>
          <cell r="G1262">
            <v>65.23</v>
          </cell>
          <cell r="H1262">
            <v>68.290000000000006</v>
          </cell>
          <cell r="I1262">
            <v>65.349999999999994</v>
          </cell>
          <cell r="J1262">
            <v>65.349999999999994</v>
          </cell>
          <cell r="K1262">
            <v>65.349999999999994</v>
          </cell>
          <cell r="L1262">
            <v>65.349999999999994</v>
          </cell>
        </row>
        <row r="1264">
          <cell r="A1264">
            <v>1704000400</v>
          </cell>
          <cell r="B1264" t="str">
            <v>SUMINISTRO Y TENDIDO DE TUBO FLEXIBLE LICUATITE 32 MM. DE DIAMETRO; INCLUYE: ACARREO, MATERIALES PARA SU FIJACION, ANDAMIOS, HERRAMIENTA MENOR, MANO DE OBRA Y TODO LO NECESARIO PARA SU CORRECTA EJECUCION.</v>
          </cell>
          <cell r="C1264" t="str">
            <v>M</v>
          </cell>
          <cell r="D1264">
            <v>98.63</v>
          </cell>
          <cell r="E1264">
            <v>98.63</v>
          </cell>
          <cell r="F1264">
            <v>98.63</v>
          </cell>
          <cell r="G1264">
            <v>98.63</v>
          </cell>
          <cell r="H1264">
            <v>102.34</v>
          </cell>
          <cell r="I1264">
            <v>98.8</v>
          </cell>
          <cell r="J1264">
            <v>98.8</v>
          </cell>
          <cell r="K1264">
            <v>98.8</v>
          </cell>
          <cell r="L1264">
            <v>98.8</v>
          </cell>
        </row>
        <row r="1266">
          <cell r="A1266">
            <v>1704000410</v>
          </cell>
          <cell r="B1266" t="str">
            <v>SUMINISTRO Y TENDIDO DE TUBO FLEXIBLE LICUATITE 38 MM. DE DIAMETRO; INCLUYE: ACARREO, MATERIALES PARA SU FIJACION, ANDAMIOS, HERRAMIENTA MENOR, MANO DE OBRA Y TODO LO NECESARIO PARA SU CORRECTA EJECUCION.</v>
          </cell>
          <cell r="C1266" t="str">
            <v>M</v>
          </cell>
          <cell r="D1266">
            <v>138.78</v>
          </cell>
          <cell r="E1266">
            <v>138.78</v>
          </cell>
          <cell r="F1266">
            <v>138.78</v>
          </cell>
          <cell r="G1266">
            <v>138.78</v>
          </cell>
          <cell r="H1266">
            <v>143.38</v>
          </cell>
          <cell r="I1266">
            <v>138.97999999999999</v>
          </cell>
          <cell r="J1266">
            <v>138.97999999999999</v>
          </cell>
          <cell r="K1266">
            <v>138.97999999999999</v>
          </cell>
          <cell r="L1266">
            <v>138.97999999999999</v>
          </cell>
        </row>
        <row r="1268">
          <cell r="A1268">
            <v>1704000420</v>
          </cell>
          <cell r="B1268" t="str">
            <v>SUMINISTRO Y TENDIDO DE TUBO FLEXIBLE LICUATITE 51 MM. DE DIAMETRO; INCLUYE: ACARREO, MATERIALES PARA SU FIJACION, ANDAMIOS, HERRAMIENTA MENOR, MANO DE OBRA Y TODO LO NECESARIO PARA SU CORRECTA EJECUCION.</v>
          </cell>
          <cell r="C1268" t="str">
            <v>M</v>
          </cell>
          <cell r="D1268">
            <v>188.91</v>
          </cell>
          <cell r="E1268">
            <v>188.91</v>
          </cell>
          <cell r="F1268">
            <v>188.91</v>
          </cell>
          <cell r="G1268">
            <v>188.91</v>
          </cell>
          <cell r="H1268">
            <v>195.04</v>
          </cell>
          <cell r="I1268">
            <v>189.17</v>
          </cell>
          <cell r="J1268">
            <v>189.17</v>
          </cell>
          <cell r="K1268">
            <v>189.17</v>
          </cell>
          <cell r="L1268">
            <v>189.17</v>
          </cell>
        </row>
        <row r="1270">
          <cell r="A1270">
            <v>1704000430</v>
          </cell>
          <cell r="B1270" t="str">
            <v>SUMINISTRO Y TENDIDO DE TUBO POLIETILENO DE ALTA DENSIDAD (PAD) DE 50 MM. DE DIAMETRO; INCLUYE:  ACARREO,  HERRAMIENTA MENOR, MANO DE OBRA Y TODO LO NECESARIO PARA SU CORRECTA EJECUCION.</v>
          </cell>
          <cell r="C1270" t="str">
            <v>M</v>
          </cell>
          <cell r="D1270">
            <v>41.38</v>
          </cell>
          <cell r="E1270">
            <v>41.38</v>
          </cell>
          <cell r="F1270">
            <v>41.38</v>
          </cell>
          <cell r="G1270">
            <v>41.38</v>
          </cell>
          <cell r="H1270">
            <v>43.7</v>
          </cell>
          <cell r="I1270">
            <v>41.5</v>
          </cell>
          <cell r="J1270">
            <v>41.5</v>
          </cell>
          <cell r="K1270">
            <v>41.5</v>
          </cell>
          <cell r="L1270">
            <v>41.5</v>
          </cell>
        </row>
        <row r="1272">
          <cell r="A1272">
            <v>1704000440</v>
          </cell>
          <cell r="B1272" t="str">
            <v>SUMINISTRO Y TENDIDO DE TUBO POLIETILENO DE ALTA DENSIDAD (PAD) DE 75 MM. DE DIAMETRO; INCLUYE:  ACARREO,  HERRAMIENTA MENOR, MANO DE OBRA Y TODO LO NECESARIO PARA SU CORRECTA EJECUCION.</v>
          </cell>
          <cell r="C1272" t="str">
            <v>M</v>
          </cell>
          <cell r="D1272">
            <v>86.75</v>
          </cell>
          <cell r="E1272">
            <v>86.75</v>
          </cell>
          <cell r="F1272">
            <v>86.75</v>
          </cell>
          <cell r="G1272">
            <v>86.75</v>
          </cell>
          <cell r="H1272">
            <v>89.83</v>
          </cell>
          <cell r="I1272">
            <v>86.88</v>
          </cell>
          <cell r="J1272">
            <v>86.88</v>
          </cell>
          <cell r="K1272">
            <v>86.88</v>
          </cell>
          <cell r="L1272">
            <v>86.88</v>
          </cell>
        </row>
        <row r="1274">
          <cell r="A1274">
            <v>1704000450</v>
          </cell>
          <cell r="B1274" t="str">
            <v>SUMINISTRO Y TENDIDO DE TUBO POLIETILENO DE ALTA DENSIDAD (PAD) DE 100 MM. DE DIAMETRO; INCLUYE:  ACARREO,  HERRAMIENTA MENOR, MANO DE OBRA Y TODO LO NECESARIO PARA SU CORRECTA EJECUCION.</v>
          </cell>
          <cell r="C1274" t="str">
            <v>M</v>
          </cell>
          <cell r="D1274">
            <v>128.05000000000001</v>
          </cell>
          <cell r="E1274">
            <v>128.05000000000001</v>
          </cell>
          <cell r="F1274">
            <v>128.05000000000001</v>
          </cell>
          <cell r="G1274">
            <v>128.05000000000001</v>
          </cell>
          <cell r="H1274">
            <v>131.75</v>
          </cell>
          <cell r="I1274">
            <v>128.22</v>
          </cell>
          <cell r="J1274">
            <v>128.22</v>
          </cell>
          <cell r="K1274">
            <v>128.22</v>
          </cell>
          <cell r="L1274">
            <v>128.22</v>
          </cell>
        </row>
        <row r="1276">
          <cell r="B1276" t="str">
            <v xml:space="preserve">Total  TUBERIA CONDUIT P.V.C., Fo.Go, FLEXIBLE </v>
          </cell>
        </row>
        <row r="1277">
          <cell r="A1277" t="str">
            <v>A1705</v>
          </cell>
          <cell r="B1277" t="str">
            <v>SALIDAS ELECTRICAS</v>
          </cell>
        </row>
        <row r="1278">
          <cell r="A1278">
            <v>1705000010</v>
          </cell>
          <cell r="B1278" t="str">
            <v>SALIDA DE CENTRO Y/O CONTACTO EN CAJA DE LAMINA GALVANIZADA CON TUBO POLIDUCTO DE 19 MM. (3/4") DE DIAMETRO; INCLUYE: ACARREOS, PRUEBAS, CONEXIONES, CONECTORES, CHALUPA GALVANIZADA, CABLES, HERRAMIENTA MENOR, MANO DE OBRA Y TODO LO NECESARIO PARA SU CORRE</v>
          </cell>
          <cell r="C1278" t="str">
            <v>SAL</v>
          </cell>
          <cell r="D1278">
            <v>309.87</v>
          </cell>
          <cell r="E1278">
            <v>309.87</v>
          </cell>
          <cell r="F1278">
            <v>309.87</v>
          </cell>
          <cell r="G1278">
            <v>309.87</v>
          </cell>
          <cell r="H1278">
            <v>340.65</v>
          </cell>
          <cell r="I1278">
            <v>311.17</v>
          </cell>
          <cell r="J1278">
            <v>311.17</v>
          </cell>
          <cell r="K1278">
            <v>311.17</v>
          </cell>
          <cell r="L1278">
            <v>311.17</v>
          </cell>
        </row>
        <row r="1280">
          <cell r="A1280">
            <v>1705000020</v>
          </cell>
          <cell r="B1280" t="str">
            <v>SALIDA DE CENTRO EN CAJA DE LAMINA GALVANIZADA CON TUBO CONDUIT DE FIERRO GALVANIZADO PARED DELGADA; INCLUYE: ACARREOS, CONECTORES, COPLES, CHALUPA GALVANIZADA, APAGADORES, CABLES, CHASIS Y SOBRETAPA DE ALUMINIO, PRUEBAS, CONEXIONES, HERRAMIENTA MENOR, MA</v>
          </cell>
          <cell r="C1280" t="str">
            <v>SAL</v>
          </cell>
          <cell r="D1280">
            <v>394.02</v>
          </cell>
          <cell r="E1280">
            <v>394.02</v>
          </cell>
          <cell r="F1280">
            <v>394.02</v>
          </cell>
          <cell r="G1280">
            <v>394.02</v>
          </cell>
          <cell r="H1280">
            <v>440.1</v>
          </cell>
          <cell r="I1280">
            <v>396</v>
          </cell>
          <cell r="J1280">
            <v>396</v>
          </cell>
          <cell r="K1280">
            <v>396</v>
          </cell>
          <cell r="L1280">
            <v>396</v>
          </cell>
        </row>
        <row r="1282">
          <cell r="A1282">
            <v>1705000030</v>
          </cell>
          <cell r="B1282" t="str">
            <v>SALIDA DE CENTRO EN CAJA DE LAMINA GALVANIZADA CON TUBO CONDUIT DE FIERRO GALVANIZADO PARED DELGADA; INCLUYE: ACARREOS, CONECTORES, COPLES, CHALUPA GALVANIZADA, APAGADORES, CABLES, CHASIS Y SOBRETAPA DE ALUMINIO, PRUEBAS, CONEXIONES, HERRAMIENTA MENOR, MA</v>
          </cell>
          <cell r="C1282" t="str">
            <v>SAL</v>
          </cell>
          <cell r="D1282">
            <v>391.75</v>
          </cell>
          <cell r="E1282">
            <v>391.75</v>
          </cell>
          <cell r="F1282">
            <v>391.75</v>
          </cell>
          <cell r="G1282">
            <v>391.75</v>
          </cell>
          <cell r="H1282">
            <v>437.82</v>
          </cell>
          <cell r="I1282">
            <v>393.72</v>
          </cell>
          <cell r="J1282">
            <v>393.72</v>
          </cell>
          <cell r="K1282">
            <v>393.72</v>
          </cell>
          <cell r="L1282">
            <v>393.72</v>
          </cell>
        </row>
        <row r="1284">
          <cell r="A1284">
            <v>1705000040</v>
          </cell>
          <cell r="B1284" t="str">
            <v>SALIDA DE CENTRO EN CAJA DE LAMINA GALVANIZADA CON TUBO CONDUIT FIERRO GALVANIZADO PARED DELGADA; INCLUYE:  ACARREOS, CONECTORES, COPLES, CHALUPA GALVANIZADA, APAGADORES, CABLES, CHASIS Y SOBRETAPA DE ALUMINIO, PRUEBAS, CONEXIONES, HERRAMIENTA MENOR, MANO</v>
          </cell>
          <cell r="C1284" t="str">
            <v>SAL</v>
          </cell>
          <cell r="D1284">
            <v>438.64</v>
          </cell>
          <cell r="E1284">
            <v>438.64</v>
          </cell>
          <cell r="F1284">
            <v>438.64</v>
          </cell>
          <cell r="G1284">
            <v>438.64</v>
          </cell>
          <cell r="H1284">
            <v>491.3</v>
          </cell>
          <cell r="I1284">
            <v>440.89</v>
          </cell>
          <cell r="J1284">
            <v>440.89</v>
          </cell>
          <cell r="K1284">
            <v>440.89</v>
          </cell>
          <cell r="L1284">
            <v>440.89</v>
          </cell>
        </row>
        <row r="1286">
          <cell r="A1286">
            <v>1705000050</v>
          </cell>
          <cell r="B1286" t="str">
            <v>SALIDA DE CENTRO EN CAJA DE LAMINA GALVANIZADA CON TUBO CONDUIT FIERRO GALVANIZADO PARED DELGADA; INCLUYE:  ACARREOS, CONECTORES, COPLES, CHALUPA GALVANIZADA, APAGADORES, CABLES, CHASIS Y SOBRETAPA DE ALUMINIO, PRUEBAS, CONEXIONES, HERRAMIENTA MENOR, MANO</v>
          </cell>
          <cell r="C1286" t="str">
            <v>SAL</v>
          </cell>
          <cell r="D1286">
            <v>501.31</v>
          </cell>
          <cell r="E1286">
            <v>501.31</v>
          </cell>
          <cell r="F1286">
            <v>501.31</v>
          </cell>
          <cell r="G1286">
            <v>501.31</v>
          </cell>
          <cell r="H1286">
            <v>562.69000000000005</v>
          </cell>
          <cell r="I1286">
            <v>503.94</v>
          </cell>
          <cell r="J1286">
            <v>503.94</v>
          </cell>
          <cell r="K1286">
            <v>503.94</v>
          </cell>
          <cell r="L1286">
            <v>503.94</v>
          </cell>
        </row>
        <row r="1288">
          <cell r="A1288">
            <v>1705000060</v>
          </cell>
          <cell r="B1288" t="str">
            <v>SALIDA DE CENTRO EN CAJA DE LAMINA GALVANIZADA CON TUBO CONDUIT FIERRO GALVANIZADO PARED DELGADA; INCLUYE:  ACARREOS, CONECTORES, COPLES, CHALUPA GALVANIZADA, APAGADORES, CABLES, CHASIS Y SOBRETAPA DE ALUMINIO, PRUEBAS, CONEXIONES, HERRAMIENTA MENOR, MANO</v>
          </cell>
          <cell r="C1288" t="str">
            <v>SAL</v>
          </cell>
          <cell r="D1288">
            <v>474.04</v>
          </cell>
          <cell r="E1288">
            <v>474.04</v>
          </cell>
          <cell r="F1288">
            <v>474.04</v>
          </cell>
          <cell r="G1288">
            <v>474.04</v>
          </cell>
          <cell r="H1288">
            <v>520.12</v>
          </cell>
          <cell r="I1288">
            <v>476.01</v>
          </cell>
          <cell r="J1288">
            <v>476.01</v>
          </cell>
          <cell r="K1288">
            <v>476.01</v>
          </cell>
          <cell r="L1288">
            <v>476.01</v>
          </cell>
        </row>
        <row r="1290">
          <cell r="A1290">
            <v>1705000070</v>
          </cell>
          <cell r="B1290" t="str">
            <v>SALIDA DE CENTRO EN CAJA DE LAMINA GALVANIZADA CON TUBO CONDUIT FIERRO GALVANIZADO PARED DELGADA; INCLUYE:  ACARREOS, CONECTORES, COPLES, CHALUPA GALVANIZADA, APAGADORES, CABLES, CHASIS Y SOBRETAPA DE ALUMINIO, PRUEBAS, CONEXIONES, HERRAMIENTA MENOR, MANO</v>
          </cell>
          <cell r="C1290" t="str">
            <v>SAL</v>
          </cell>
          <cell r="D1290">
            <v>449.94</v>
          </cell>
          <cell r="E1290">
            <v>449.94</v>
          </cell>
          <cell r="F1290">
            <v>449.94</v>
          </cell>
          <cell r="G1290">
            <v>449.94</v>
          </cell>
          <cell r="H1290">
            <v>496.02</v>
          </cell>
          <cell r="I1290">
            <v>451.91</v>
          </cell>
          <cell r="J1290">
            <v>451.91</v>
          </cell>
          <cell r="K1290">
            <v>451.91</v>
          </cell>
          <cell r="L1290">
            <v>451.91</v>
          </cell>
        </row>
        <row r="1292">
          <cell r="A1292">
            <v>1705000080</v>
          </cell>
          <cell r="B1292" t="str">
            <v>SALIDA DE CENTRO EN CAJA DE LAMINA GALVANIZADA CON TUBO CONDUIT FIERRO GALVANIZADO PARED DELGADA; INCLUYE:  ACARREOS, CONECTORES, COPLES, CHALUPA GALVANIZADA, APAGADORES, CABLES, CHASIS Y SOBRETAPA DE ALUMINIO, PRUEBAS, CONEXIONES, HERRAMIENTA MENOR, MANO</v>
          </cell>
          <cell r="C1292" t="str">
            <v>SAL</v>
          </cell>
          <cell r="D1292">
            <v>465.52</v>
          </cell>
          <cell r="E1292">
            <v>465.52</v>
          </cell>
          <cell r="F1292">
            <v>465.52</v>
          </cell>
          <cell r="G1292">
            <v>465.52</v>
          </cell>
          <cell r="H1292">
            <v>526.9</v>
          </cell>
          <cell r="I1292">
            <v>468.14</v>
          </cell>
          <cell r="J1292">
            <v>468.14</v>
          </cell>
          <cell r="K1292">
            <v>468.14</v>
          </cell>
          <cell r="L1292">
            <v>468.14</v>
          </cell>
        </row>
        <row r="1294">
          <cell r="A1294">
            <v>1705000090</v>
          </cell>
          <cell r="B1294" t="str">
            <v>SALIDA DE CENTRO EN CAJA DE LAMINA GALVANIZADA CON TUBO CONDUIT FIERRO GALVANIZADO PARED DELGADA; INCLUYE:  ACARREOS, CONECTORES, COPLES, CHALUPA GALVANIZADA, APAGADORES, CABLES, CHASIS Y SOBRETAPA DE ALUMINIO, PRUEBAS, CONEXIONES, HERRAMIENTA MENOR, MANO</v>
          </cell>
          <cell r="C1294" t="str">
            <v>SAL</v>
          </cell>
          <cell r="D1294">
            <v>451.9</v>
          </cell>
          <cell r="E1294">
            <v>451.9</v>
          </cell>
          <cell r="F1294">
            <v>451.9</v>
          </cell>
          <cell r="G1294">
            <v>451.9</v>
          </cell>
          <cell r="H1294">
            <v>497.98</v>
          </cell>
          <cell r="I1294">
            <v>453.88</v>
          </cell>
          <cell r="J1294">
            <v>453.88</v>
          </cell>
          <cell r="K1294">
            <v>453.88</v>
          </cell>
          <cell r="L1294">
            <v>453.88</v>
          </cell>
        </row>
        <row r="1296">
          <cell r="A1296">
            <v>1705000100</v>
          </cell>
          <cell r="B1296" t="str">
            <v>SALIDA DE CENTRO EN CAJA DE LAMINA GALVANIZADA CON TUBO CONDUIT FIERRO GALVANIZADO PARED DELGADA; INCLUYE:  ACARREOS, CONECTORES, COPLES, CHALUPA GALVANIZADA, APAGADORES, CABLES, CHASIS Y SOBRETAPA DE ALUMINIO, PRUEBAS, CONEXIONES, HERRAMIENTA MENOR, MANO</v>
          </cell>
          <cell r="C1296" t="str">
            <v>SAL</v>
          </cell>
          <cell r="D1296">
            <v>318.68</v>
          </cell>
          <cell r="E1296">
            <v>318.68</v>
          </cell>
          <cell r="F1296">
            <v>318.68</v>
          </cell>
          <cell r="G1296">
            <v>318.68</v>
          </cell>
          <cell r="H1296">
            <v>349.46</v>
          </cell>
          <cell r="I1296">
            <v>320</v>
          </cell>
          <cell r="J1296">
            <v>320</v>
          </cell>
          <cell r="K1296">
            <v>320</v>
          </cell>
          <cell r="L1296">
            <v>320</v>
          </cell>
        </row>
        <row r="1298">
          <cell r="A1298">
            <v>1705000110</v>
          </cell>
          <cell r="B1298" t="str">
            <v>SALIDA DE CENTRO EN CAJA DE LAMINA GALVANIZADA CON TUBO CONDUIT FIERRO GALVANIZADO PARED DELGADA; INCLUYE:  ACARREOS, CONECTORES, COPLES, CHALUPA GALVANIZADA, APAGADORES, CABLES, CHASIS Y SOBRETAPA DE ALUMINIO, PRUEBAS, CONEXIONES, HERRAMIENTA MENOR, MANO</v>
          </cell>
          <cell r="C1298" t="str">
            <v>SAL</v>
          </cell>
          <cell r="D1298">
            <v>363.63</v>
          </cell>
          <cell r="E1298">
            <v>363.63</v>
          </cell>
          <cell r="F1298">
            <v>363.63</v>
          </cell>
          <cell r="G1298">
            <v>363.63</v>
          </cell>
          <cell r="H1298">
            <v>394.42</v>
          </cell>
          <cell r="I1298">
            <v>364.95</v>
          </cell>
          <cell r="J1298">
            <v>364.95</v>
          </cell>
          <cell r="K1298">
            <v>364.95</v>
          </cell>
          <cell r="L1298">
            <v>364.95</v>
          </cell>
        </row>
        <row r="1300">
          <cell r="A1300">
            <v>1705000120</v>
          </cell>
          <cell r="B1300" t="str">
            <v>SALIDA DE CENTRO EN CAJA DE LAMINA GALVANIZADA CON TUBO CONDUIT FIERRO GALVANIZADO PARED DELGADA; INCLUYE:  ACARREOS, CONECTORES, COPLES, CHALUPA GALVANIZADA, APAGADORES, CABLES, CHASIS Y SOBRETAPA DE ALUMINIO, PRUEBAS, CONEXIONES, HERRAMIENTA MENOR, MANO</v>
          </cell>
          <cell r="C1300" t="str">
            <v>SAL</v>
          </cell>
          <cell r="D1300">
            <v>375.68</v>
          </cell>
          <cell r="E1300">
            <v>375.68</v>
          </cell>
          <cell r="F1300">
            <v>375.68</v>
          </cell>
          <cell r="G1300">
            <v>375.68</v>
          </cell>
          <cell r="H1300">
            <v>406.46</v>
          </cell>
          <cell r="I1300">
            <v>377</v>
          </cell>
          <cell r="J1300">
            <v>377</v>
          </cell>
          <cell r="K1300">
            <v>377</v>
          </cell>
          <cell r="L1300">
            <v>377</v>
          </cell>
        </row>
        <row r="1302">
          <cell r="A1302">
            <v>1705000130</v>
          </cell>
          <cell r="B1302" t="str">
            <v>SALIDA DE CENTRO EN CAJA DE LAMINA GALVANIZADA CON TUBO  CONDUIT DE FIERRO GALVANIZADO PARED DELGADA, INCLUYE: ACARREOS, CONECTORES, COPLES, CHALUPA  GALVANIZADA,  APAGADORES, CABLES, CHASIS Y SOBRETAPA DE ALUMINIO,  PRUEBAS, CONEXIONES,  HERRAMIENTA MENO</v>
          </cell>
          <cell r="C1302" t="str">
            <v>SAL</v>
          </cell>
          <cell r="D1302">
            <v>551.91999999999996</v>
          </cell>
          <cell r="E1302">
            <v>551.91999999999996</v>
          </cell>
          <cell r="F1302">
            <v>551.91999999999996</v>
          </cell>
          <cell r="G1302">
            <v>551.91999999999996</v>
          </cell>
          <cell r="H1302">
            <v>622.15</v>
          </cell>
          <cell r="I1302">
            <v>554.91999999999996</v>
          </cell>
          <cell r="J1302">
            <v>554.91999999999996</v>
          </cell>
          <cell r="K1302">
            <v>554.91999999999996</v>
          </cell>
          <cell r="L1302">
            <v>554.91999999999996</v>
          </cell>
        </row>
        <row r="1304">
          <cell r="A1304">
            <v>1705000140</v>
          </cell>
          <cell r="B1304" t="str">
            <v>SALIDA DE CENTRO Y/O CONTACTO EN CAJA CONDULETS CON TUBO CONDUIT DE FIERRO GALVANIZADO PARED GRUESA, INCLUYE: ACARREO, PRUEBAS, CONEXIONES, CONECTORES, COPLES, CHALUPA GALVANIZADA, CABLE THW-LS/THHW-LS CAL. 12, CINTA AISLANTE, CHASIS, SOBRETAPA, HERRAMIEN</v>
          </cell>
          <cell r="C1304" t="str">
            <v>SAL</v>
          </cell>
          <cell r="D1304">
            <v>780.06</v>
          </cell>
          <cell r="E1304">
            <v>780.06</v>
          </cell>
          <cell r="F1304">
            <v>780.06</v>
          </cell>
          <cell r="G1304">
            <v>780.06</v>
          </cell>
          <cell r="H1304">
            <v>840.87</v>
          </cell>
          <cell r="I1304">
            <v>782.65</v>
          </cell>
          <cell r="J1304">
            <v>782.65</v>
          </cell>
          <cell r="K1304">
            <v>782.65</v>
          </cell>
          <cell r="L1304">
            <v>782.65</v>
          </cell>
        </row>
        <row r="1306">
          <cell r="A1306">
            <v>1705000150</v>
          </cell>
          <cell r="B1306" t="str">
            <v>SALIDA DE CONTACTO  MONOFASICO EN CAJA DE LAMINA GALVANIZADA CON  TUBO POLIDUCTO NARANJA, INCLUYE: ACARREOS, CONECTORES, COPLES, CHALUPA GALVANIZADA, CHASIS Y SOBRETAPA DE ALUMINIO DE 1 A 3 VENTANAS, CABLES, PRUEBAS, CONEXIONES, HERRAMIENTA MENOR, MANO DE</v>
          </cell>
          <cell r="C1306" t="str">
            <v>SAL</v>
          </cell>
          <cell r="D1306">
            <v>366.04</v>
          </cell>
          <cell r="E1306">
            <v>366.04</v>
          </cell>
          <cell r="F1306">
            <v>366.04</v>
          </cell>
          <cell r="G1306">
            <v>366.04</v>
          </cell>
          <cell r="H1306">
            <v>402.92</v>
          </cell>
          <cell r="I1306">
            <v>367.61</v>
          </cell>
          <cell r="J1306">
            <v>367.61</v>
          </cell>
          <cell r="K1306">
            <v>367.61</v>
          </cell>
          <cell r="L1306">
            <v>367.61</v>
          </cell>
        </row>
        <row r="1308">
          <cell r="A1308">
            <v>1705000160</v>
          </cell>
          <cell r="B1308" t="str">
            <v>SALIDA DE CONTACTO BIFASICO DE MEDIA VUELTA CAT. 7310-B  MARCA  ARROW HART EN CAJA DE LAMINA GALVANIZADA CON TUBO POLIDUCTO NARANJA;  INCLUYE: ACARREOS,  PRUEBAS, CONEXION, CHALUPA GALVANIZADA, CINTA AISLANTE, CABLE VINANEL XXI  THW-LS/THHW-LS CAL. 10, HE</v>
          </cell>
          <cell r="C1308" t="str">
            <v>SAL</v>
          </cell>
          <cell r="D1308">
            <v>468.5</v>
          </cell>
          <cell r="E1308">
            <v>468.5</v>
          </cell>
          <cell r="F1308">
            <v>468.5</v>
          </cell>
          <cell r="G1308">
            <v>468.5</v>
          </cell>
          <cell r="H1308">
            <v>514.59</v>
          </cell>
          <cell r="I1308">
            <v>470.48</v>
          </cell>
          <cell r="J1308">
            <v>470.48</v>
          </cell>
          <cell r="K1308">
            <v>470.48</v>
          </cell>
          <cell r="L1308">
            <v>470.48</v>
          </cell>
        </row>
        <row r="1310">
          <cell r="A1310">
            <v>1705000170</v>
          </cell>
          <cell r="B1310" t="str">
            <v>SALIDA DE CONTACTO MONOFASICO POLARIZADO 127 VOLTS 15 AMP. CON TUBO DE FIERRO GALVANIZADO PARED DELGADA; INCLUYE: ACARREOS, CONECTORES, CHALUPA GALVANIZADA, CONTACTO DUPLEX POLARIZADO, CABLES, PLACAS, CONEXIONES, PRUEBAS, HERRAMIENTA MENOR, MANO DE OBRA Y</v>
          </cell>
          <cell r="C1310" t="str">
            <v>SAL</v>
          </cell>
          <cell r="D1310">
            <v>517.95000000000005</v>
          </cell>
          <cell r="E1310">
            <v>517.95000000000005</v>
          </cell>
          <cell r="F1310">
            <v>517.95000000000005</v>
          </cell>
          <cell r="G1310">
            <v>517.95000000000005</v>
          </cell>
          <cell r="H1310">
            <v>564.03</v>
          </cell>
          <cell r="I1310">
            <v>519.91999999999996</v>
          </cell>
          <cell r="J1310">
            <v>519.91999999999996</v>
          </cell>
          <cell r="K1310">
            <v>519.91999999999996</v>
          </cell>
          <cell r="L1310">
            <v>519.91999999999996</v>
          </cell>
        </row>
        <row r="1312">
          <cell r="A1312">
            <v>1705000180</v>
          </cell>
          <cell r="B1312" t="str">
            <v>SALIDA DE CONTACTO MONOFASICO DUPLEX POLARIZADO 127 VOLTS 15 AMP. CON TUBO DE FIERRO GALVANIZADO PARED DELGADA; INCLUYE: ACARREOS, CONECTORES, CHALUPA GALVANIZADA, CONTACTO DUPLEX POLARIZADO, CABLES, PLACAS, CONEXIONES, PRUEBAS, HERRAMIENTA MENOR, MANO DE</v>
          </cell>
          <cell r="C1312" t="str">
            <v>SAL</v>
          </cell>
          <cell r="D1312">
            <v>618.16999999999996</v>
          </cell>
          <cell r="E1312">
            <v>618.16999999999996</v>
          </cell>
          <cell r="F1312">
            <v>618.16999999999996</v>
          </cell>
          <cell r="G1312">
            <v>618.16999999999996</v>
          </cell>
          <cell r="H1312">
            <v>679.55</v>
          </cell>
          <cell r="I1312">
            <v>620.79999999999995</v>
          </cell>
          <cell r="J1312">
            <v>620.79999999999995</v>
          </cell>
          <cell r="K1312">
            <v>620.79999999999995</v>
          </cell>
          <cell r="L1312">
            <v>620.79999999999995</v>
          </cell>
        </row>
        <row r="1314">
          <cell r="A1314">
            <v>1705000190</v>
          </cell>
          <cell r="B1314" t="str">
            <v>SALIDA DE CONTACTO MONOFASICO DUPLEX POLARIZADO 127 VOLTS - 15 AMP. EN CAJA DE LAMINA GALVANIZADA CON TUBO DE FIERRO GALVANIZADO PARED DELGADA; INCLUYE: ACARREOS, CONECTORES, COPLES, CHALUPA GALVANIZADA, APAGADORES, CABLES, CHASIS Y SOBRETAPA DE ALUMINIO,</v>
          </cell>
          <cell r="C1314" t="str">
            <v>SAL</v>
          </cell>
          <cell r="D1314">
            <v>779.22</v>
          </cell>
          <cell r="E1314">
            <v>779.22</v>
          </cell>
          <cell r="F1314">
            <v>779.22</v>
          </cell>
          <cell r="G1314">
            <v>779.22</v>
          </cell>
          <cell r="H1314">
            <v>860.32</v>
          </cell>
          <cell r="I1314">
            <v>782.67</v>
          </cell>
          <cell r="J1314">
            <v>782.67</v>
          </cell>
          <cell r="K1314">
            <v>782.67</v>
          </cell>
          <cell r="L1314">
            <v>782.67</v>
          </cell>
        </row>
        <row r="1316">
          <cell r="A1316">
            <v>1705000200</v>
          </cell>
          <cell r="B1316" t="str">
            <v>SALIDA DE CONTACTO MONOFASICO DUPLEX POLARIZADO EN CAJA DE LAMINA GALVANIZADA, CON TUBO DE FIERRO GALVANIZADO PARED DELGADA, 127 VOLTS, 15 AMP. ; INCLUYE: ACARREOS, CONECTORES, CHALUPA GALVANIZADA, CONTACTO DUPLEX POLARIZADO, CABLES, PLACAS, CONEXIONES, P</v>
          </cell>
          <cell r="C1316" t="str">
            <v>SAL</v>
          </cell>
          <cell r="D1316">
            <v>646.36</v>
          </cell>
          <cell r="E1316">
            <v>646.36</v>
          </cell>
          <cell r="F1316">
            <v>646.36</v>
          </cell>
          <cell r="G1316">
            <v>646.36</v>
          </cell>
          <cell r="H1316">
            <v>727.47</v>
          </cell>
          <cell r="I1316">
            <v>649.84</v>
          </cell>
          <cell r="J1316">
            <v>649.84</v>
          </cell>
          <cell r="K1316">
            <v>649.84</v>
          </cell>
          <cell r="L1316">
            <v>649.84</v>
          </cell>
        </row>
        <row r="1318">
          <cell r="A1318">
            <v>1705000210</v>
          </cell>
          <cell r="B1318" t="str">
            <v>SALIDA DE CONTACTO MONOFASICO DUPLEX POLARIZADO 127 VOLTS 15 AMP. CON TUBO DE FIERRO GALVANIZADO PARED DELGADA; INCLUYE: ACARREOS, CONECTORES, CHALUPA GALVANIZADA, CONTACTO DUPLEX POLARIZADO, CABLES, PLACAS, CONEXIONES, PRUEBAS, HERRAMIENTA MENOR, MANO DE</v>
          </cell>
          <cell r="C1318" t="str">
            <v>SAL</v>
          </cell>
          <cell r="D1318">
            <v>381.41</v>
          </cell>
          <cell r="E1318">
            <v>381.41</v>
          </cell>
          <cell r="F1318">
            <v>381.41</v>
          </cell>
          <cell r="G1318">
            <v>381.41</v>
          </cell>
          <cell r="H1318">
            <v>418.28</v>
          </cell>
          <cell r="I1318">
            <v>382.98</v>
          </cell>
          <cell r="J1318">
            <v>382.98</v>
          </cell>
          <cell r="K1318">
            <v>382.98</v>
          </cell>
          <cell r="L1318">
            <v>382.98</v>
          </cell>
        </row>
        <row r="1320">
          <cell r="A1320">
            <v>1705000220</v>
          </cell>
          <cell r="B1320" t="str">
            <v>SALIDA DE CONTACTO MONOFASICO DUPLEX POLARIZADO EN CAJA DE LAMINA GALVANIZADA CON TUBO DE FIERRO GALVANIZADO PARED DELAGADA, 127 VOLTS, 15 AMP.; INCLUYE: ACARREOS, CONECTORES, CHALUPA GALVANIZADA, CONTACTO DUPLEX POLARIZADO, CABLES, PLACAS, CONEXIONES, PR</v>
          </cell>
          <cell r="C1320" t="str">
            <v>SAL</v>
          </cell>
          <cell r="D1320">
            <v>433.11</v>
          </cell>
          <cell r="E1320">
            <v>433.11</v>
          </cell>
          <cell r="F1320">
            <v>433.11</v>
          </cell>
          <cell r="G1320">
            <v>433.11</v>
          </cell>
          <cell r="H1320">
            <v>469.98</v>
          </cell>
          <cell r="I1320">
            <v>434.68</v>
          </cell>
          <cell r="J1320">
            <v>434.68</v>
          </cell>
          <cell r="K1320">
            <v>434.68</v>
          </cell>
          <cell r="L1320">
            <v>434.68</v>
          </cell>
        </row>
        <row r="1322">
          <cell r="A1322">
            <v>1705000230</v>
          </cell>
          <cell r="B1322" t="str">
            <v>SALIDA DE CONTACTO MONOFASICO EN CAJA  DE LAMINA GALVANIZADA CON TUBO CONDUIT DE FIERRO GALVANIZADO PARED DELGADA, INCLUYE: ACARREOS, CONECTORES, COPLES, CHALUPA GALVANIZADA, CABLES, CHASIS Y SOBRETAPA DE ALUMINIO  DE  1 A 3  VENTANAS,  PRUEBAS, CONEXIONE</v>
          </cell>
          <cell r="C1322" t="str">
            <v>SAL</v>
          </cell>
          <cell r="D1322">
            <v>510.28</v>
          </cell>
          <cell r="E1322">
            <v>510.28</v>
          </cell>
          <cell r="F1322">
            <v>510.28</v>
          </cell>
          <cell r="G1322">
            <v>510.28</v>
          </cell>
          <cell r="H1322">
            <v>571.66</v>
          </cell>
          <cell r="I1322">
            <v>512.91</v>
          </cell>
          <cell r="J1322">
            <v>512.91</v>
          </cell>
          <cell r="K1322">
            <v>512.91</v>
          </cell>
          <cell r="L1322">
            <v>512.91</v>
          </cell>
        </row>
        <row r="1324">
          <cell r="A1324">
            <v>1705000240</v>
          </cell>
          <cell r="B1324" t="str">
            <v>SALIDA DE CONTACTO DE MEDIA VUELTA BIFASICO CAT. 7310-B, MARCA ARROW-HART EN CAJA DE LAMINA GALVANIZADA CON TUBO CONDUIT DE FIERRO GALVANIZADO PARED DELGADA, PLACA DE ALUMINIO ANODIZADO CAT.95091, 3F-3H, 20 AMP. 220 VOLTS; INCLUYE: ACARREO, PRUEBAS, CONEX</v>
          </cell>
          <cell r="C1324" t="str">
            <v>SAL</v>
          </cell>
          <cell r="D1324">
            <v>760.59</v>
          </cell>
          <cell r="E1324">
            <v>760.59</v>
          </cell>
          <cell r="F1324">
            <v>760.59</v>
          </cell>
          <cell r="G1324">
            <v>760.59</v>
          </cell>
          <cell r="H1324">
            <v>822.02</v>
          </cell>
          <cell r="I1324">
            <v>763.22</v>
          </cell>
          <cell r="J1324">
            <v>763.22</v>
          </cell>
          <cell r="K1324">
            <v>763.22</v>
          </cell>
          <cell r="L1324">
            <v>763.22</v>
          </cell>
        </row>
        <row r="1326">
          <cell r="A1326">
            <v>1705000250</v>
          </cell>
          <cell r="B1326" t="str">
            <v>SALIDA DE CONTACTO BIFASICO DE MEDIA VUELTA CAT. 7310-B, EN CAJA CONDULET CON TUBO CONDUIT DE P.V.C. PESADO, PLACA DE ALUMINIO ANODIZADO CAT. 95091, 3F-3H, 20 AMP. 220 VOLTS, MARCA ARROW-HART; INCLUYE: ACARREO, PRUEBA, CONEXIONES, COPLES, CONECTORES, CHAL</v>
          </cell>
          <cell r="C1326" t="str">
            <v>SAL</v>
          </cell>
          <cell r="D1326">
            <v>798.54</v>
          </cell>
          <cell r="E1326">
            <v>798.54</v>
          </cell>
          <cell r="F1326">
            <v>798.54</v>
          </cell>
          <cell r="G1326">
            <v>798.54</v>
          </cell>
          <cell r="H1326">
            <v>859.36</v>
          </cell>
          <cell r="I1326">
            <v>801.14</v>
          </cell>
          <cell r="J1326">
            <v>801.14</v>
          </cell>
          <cell r="K1326">
            <v>801.14</v>
          </cell>
          <cell r="L1326">
            <v>801.14</v>
          </cell>
        </row>
        <row r="1328">
          <cell r="A1328">
            <v>1705000260</v>
          </cell>
          <cell r="B1328" t="str">
            <v>SALIDA DE CONTACTO  POR PISO BIFASICO  DUPLEX  POLARIZADO CAT-M-5650-M, CON PLACA DE ALUMINIO ANODIZADO CAT-95101, 2F-3H, 15 AMPS-220 VOLTS,  EN CAJA DE LAMINA GALVANIZADA CON TUBO CONDUIT PVC PESADO, MCA. ARROW-HART; INCLUYE: ACARREO, PRUEBAS, CONEXIONES</v>
          </cell>
          <cell r="C1328" t="str">
            <v>SAL</v>
          </cell>
          <cell r="D1328">
            <v>660.42</v>
          </cell>
          <cell r="E1328">
            <v>660.42</v>
          </cell>
          <cell r="F1328">
            <v>660.42</v>
          </cell>
          <cell r="G1328">
            <v>660.42</v>
          </cell>
          <cell r="H1328">
            <v>721.8</v>
          </cell>
          <cell r="I1328">
            <v>663.06</v>
          </cell>
          <cell r="J1328">
            <v>663.06</v>
          </cell>
          <cell r="K1328">
            <v>663.06</v>
          </cell>
          <cell r="L1328">
            <v>663.06</v>
          </cell>
        </row>
        <row r="1330">
          <cell r="A1330">
            <v>1705000270</v>
          </cell>
          <cell r="B1330" t="str">
            <v>SALIDA DE CONTACTO MONOFASICO DUPLEX POLARIZADO EN CAJA CONDULET CON TUBO DE FIERRO GALVANIZADO PARED DELGADA, 127 VOLTS 15 AMP. ; INCLUYE: ACARREOS, CONECTORES, CHALUPA GALVANIZADA, CONTACTO DUPLEX POLARIZADO, CABLES, PLACAS, CONEXIONES, PRUEBAS, HERRAMI</v>
          </cell>
          <cell r="C1330" t="str">
            <v>SAL</v>
          </cell>
          <cell r="D1330">
            <v>589.41999999999996</v>
          </cell>
          <cell r="E1330">
            <v>589.41999999999996</v>
          </cell>
          <cell r="F1330">
            <v>589.41999999999996</v>
          </cell>
          <cell r="G1330">
            <v>589.41999999999996</v>
          </cell>
          <cell r="H1330">
            <v>650.79999999999995</v>
          </cell>
          <cell r="I1330">
            <v>592.04</v>
          </cell>
          <cell r="J1330">
            <v>592.04</v>
          </cell>
          <cell r="K1330">
            <v>592.04</v>
          </cell>
          <cell r="L1330">
            <v>592.04</v>
          </cell>
        </row>
        <row r="1332">
          <cell r="A1332">
            <v>1705000280</v>
          </cell>
          <cell r="B1332" t="str">
            <v>SALIDA DE CONTACTO MONOFASICO DUPLEX POLARIZADO EN CAJA CONDULET CON TUBO DE FIERRO GALVANIZADO PARED DELGADA, 127 VOLTS 15 AMP. ; INCLUYE: ACARREOS, CONECTORES, CHALUPA GALVANIZADA, CONTACTO DUPLEX POLARIZADO, CABLES, PLACAS, CONEXIONES, PRUEBAS, HERRAMI</v>
          </cell>
          <cell r="C1332" t="str">
            <v>SAL</v>
          </cell>
          <cell r="D1332">
            <v>682.42</v>
          </cell>
          <cell r="E1332">
            <v>682.42</v>
          </cell>
          <cell r="F1332">
            <v>682.42</v>
          </cell>
          <cell r="G1332">
            <v>682.42</v>
          </cell>
          <cell r="H1332">
            <v>763.52</v>
          </cell>
          <cell r="I1332">
            <v>685.89</v>
          </cell>
          <cell r="J1332">
            <v>685.89</v>
          </cell>
          <cell r="K1332">
            <v>685.89</v>
          </cell>
          <cell r="L1332">
            <v>685.89</v>
          </cell>
        </row>
        <row r="1334">
          <cell r="A1334">
            <v>1705000290</v>
          </cell>
          <cell r="B1334" t="str">
            <v>SALIDA DE CONTACTO MONOFASICO DUPLEX POLARIZADO EN CAJA CONDULET CON TUBO DE FIERRO GALVANIZADO PARED DELGADA, 127 VOLTS, 15 AMP. ; INCLUYE: ACARREO, CONECTORES, CHALUPA GALVANIZADA, CONTACTO DUPLEX POLARIZADO, CABLES, PLACAS, CONEXIONES, PRUEBAS, HERRAMI</v>
          </cell>
          <cell r="C1334" t="str">
            <v>SAL</v>
          </cell>
          <cell r="D1334">
            <v>729.61</v>
          </cell>
          <cell r="E1334">
            <v>729.61</v>
          </cell>
          <cell r="F1334">
            <v>729.61</v>
          </cell>
          <cell r="G1334">
            <v>729.61</v>
          </cell>
          <cell r="H1334">
            <v>810.71</v>
          </cell>
          <cell r="I1334">
            <v>733.08</v>
          </cell>
          <cell r="J1334">
            <v>733.08</v>
          </cell>
          <cell r="K1334">
            <v>733.08</v>
          </cell>
          <cell r="L1334">
            <v>733.08</v>
          </cell>
        </row>
        <row r="1336">
          <cell r="A1336">
            <v>1705000300</v>
          </cell>
          <cell r="B1336" t="str">
            <v>SALIDA DE CONTACTO MONOFASICO  DUPLEX  POLARIZADO CAT-M-5250-M, MARCA ARROW-HART CON PLACA DE ALUMINIO ANODIZADO CAT-95101, MCA.ARROW-HART, IF-3H, 15 AMPS.127 VOLTS, EN CAJA CONDULET CON TUBO CONDUIT DE FIERRO GALVANIZADO PARED DELGADA; INCLUYE; ACARREOS,</v>
          </cell>
          <cell r="C1336" t="str">
            <v>SAL</v>
          </cell>
          <cell r="D1336">
            <v>757.24</v>
          </cell>
          <cell r="E1336">
            <v>757.24</v>
          </cell>
          <cell r="F1336">
            <v>757.24</v>
          </cell>
          <cell r="G1336">
            <v>757.24</v>
          </cell>
          <cell r="H1336">
            <v>818.62</v>
          </cell>
          <cell r="I1336">
            <v>759.87</v>
          </cell>
          <cell r="J1336">
            <v>759.87</v>
          </cell>
          <cell r="K1336">
            <v>759.87</v>
          </cell>
          <cell r="L1336">
            <v>759.87</v>
          </cell>
        </row>
        <row r="1338">
          <cell r="A1338">
            <v>1705000310</v>
          </cell>
          <cell r="B1338" t="str">
            <v>SALIDA DE CONTACTO TRIFASICO DE MEDIA VUELTA CAT. 7410-B MARCA ARROW-HART, EN CAJA CONDULET CON TUBO CONDUIT DE FIERRO GALVANIZADO PARED GRUESA; INCLUYE: ACARREO, PRUEBAS, CONEXIONES, CONECTORES, COPLES, CABLE THW-LS/THHW-LS CAL.10, CINTA AISLANTE, HERRAM</v>
          </cell>
          <cell r="C1338" t="str">
            <v>SAL</v>
          </cell>
          <cell r="D1338">
            <v>1170.75</v>
          </cell>
          <cell r="E1338">
            <v>1170.75</v>
          </cell>
          <cell r="F1338">
            <v>1170.75</v>
          </cell>
          <cell r="G1338">
            <v>1170.75</v>
          </cell>
          <cell r="H1338">
            <v>1251.8499999999999</v>
          </cell>
          <cell r="I1338">
            <v>1174.22</v>
          </cell>
          <cell r="J1338">
            <v>1174.22</v>
          </cell>
          <cell r="K1338">
            <v>1174.22</v>
          </cell>
          <cell r="L1338">
            <v>1174.22</v>
          </cell>
        </row>
        <row r="1340">
          <cell r="A1340">
            <v>1705000320</v>
          </cell>
          <cell r="B1340" t="str">
            <v>SALIDA DE CONTACTO MONOFASICO  DUPLEX  POLARIZADO CAT-M-5250-M, MARCA ARROW-HART CON PLACA DE ALUMINIO ANODIZADO CAT-95101, MCA.ARROW-HART, IF-3H, 15 AMPS., 127 VOLTS, EN CAJA CONDULET CON TUBO CONDUIT P.V.C. PESADO; INCLUYE; ACARREOS, PRUEBAS, CONEXIONES</v>
          </cell>
          <cell r="C1340" t="str">
            <v>SAL</v>
          </cell>
          <cell r="D1340">
            <v>760.62</v>
          </cell>
          <cell r="E1340">
            <v>760.62</v>
          </cell>
          <cell r="F1340">
            <v>760.62</v>
          </cell>
          <cell r="G1340">
            <v>760.62</v>
          </cell>
          <cell r="H1340">
            <v>822.05</v>
          </cell>
          <cell r="I1340">
            <v>763.25</v>
          </cell>
          <cell r="J1340">
            <v>763.25</v>
          </cell>
          <cell r="K1340">
            <v>763.25</v>
          </cell>
          <cell r="L1340">
            <v>763.25</v>
          </cell>
        </row>
        <row r="1342">
          <cell r="A1342">
            <v>1705000330</v>
          </cell>
          <cell r="B1342" t="str">
            <v>SALIDA DE CONTACTO MONOFASICO  DUPLEX  POLARIZADO CAT-M-5250-M, MARCA ARROW-HART CON PLACA DE ALUMINIO ANODIZADO CAT-95101,  MCA. ARROW-HART, IF-3H, 15 AMPS.127 VOLTS, EN CAJA DE LAMINA GALVANIZADA CON TUBO CONDUIT P.V.C. PESADO; INCLUYE; ACARREOS, PRUEBA</v>
          </cell>
          <cell r="C1342" t="str">
            <v>SAL</v>
          </cell>
          <cell r="D1342">
            <v>667</v>
          </cell>
          <cell r="E1342">
            <v>667</v>
          </cell>
          <cell r="F1342">
            <v>667</v>
          </cell>
          <cell r="G1342">
            <v>667</v>
          </cell>
          <cell r="H1342">
            <v>728.44</v>
          </cell>
          <cell r="I1342">
            <v>669.63</v>
          </cell>
          <cell r="J1342">
            <v>669.63</v>
          </cell>
          <cell r="K1342">
            <v>669.63</v>
          </cell>
          <cell r="L1342">
            <v>669.63</v>
          </cell>
        </row>
        <row r="1344">
          <cell r="A1344">
            <v>1705000340</v>
          </cell>
          <cell r="B1344" t="str">
            <v>SALIDA DE CONTACTO  DE  MEDIA  VUELTA  TRIFASICO CAT-7410-B, PLACA DE ALUMINIO ANODIZADO CAT-95091, MCA. ARROW-HART, 3F-3H, 20 AMPS-220 VOLTS, EN CAJA DE LAMINA GALVANIZADA CON TUBO CONDUIT P.V.C. PESADO; INCLUYE: ACARREOS, PRUEBAS, CONEXIONES, CONECTORES</v>
          </cell>
          <cell r="C1344" t="str">
            <v>SAL</v>
          </cell>
          <cell r="D1344">
            <v>930.22</v>
          </cell>
          <cell r="E1344">
            <v>930.22</v>
          </cell>
          <cell r="F1344">
            <v>930.22</v>
          </cell>
          <cell r="G1344">
            <v>930.22</v>
          </cell>
          <cell r="H1344">
            <v>991.59</v>
          </cell>
          <cell r="I1344">
            <v>932.84</v>
          </cell>
          <cell r="J1344">
            <v>932.84</v>
          </cell>
          <cell r="K1344">
            <v>932.84</v>
          </cell>
          <cell r="L1344">
            <v>932.84</v>
          </cell>
        </row>
        <row r="1346">
          <cell r="A1346">
            <v>1705000350</v>
          </cell>
          <cell r="B1346" t="str">
            <v xml:space="preserve">SALIDA PARA SEÑAL DE T.V. EN CAJA DE LAMINA GALVANIZADA CON TUBO CONDUIT DE FIERRO GALVANIZADO PARED DELGADA; INCLUYE: ACARREOS, CONECTORES, COPLES, CHALUPA GALVANIZADA, CABLES, CHASIS Y SOBRETAPA DE ALUMINIO, PRUEBAS, CONEXIONES, HERRAMIENTA MENOR, MANO </v>
          </cell>
          <cell r="C1346" t="str">
            <v>SAL</v>
          </cell>
          <cell r="D1346">
            <v>369.16</v>
          </cell>
          <cell r="E1346">
            <v>369.16</v>
          </cell>
          <cell r="F1346">
            <v>369.16</v>
          </cell>
          <cell r="G1346">
            <v>369.16</v>
          </cell>
          <cell r="H1346">
            <v>395.52</v>
          </cell>
          <cell r="I1346">
            <v>370.28</v>
          </cell>
          <cell r="J1346">
            <v>370.28</v>
          </cell>
          <cell r="K1346">
            <v>370.28</v>
          </cell>
          <cell r="L1346">
            <v>370.28</v>
          </cell>
        </row>
        <row r="1348">
          <cell r="A1348">
            <v>1705000380</v>
          </cell>
          <cell r="B1348" t="str">
            <v>SALIDA PARA AIRE  ACONDICIONADO BIFASICO EN CAJA DE LAMINA GALVANIZADA  CON  TUBERIA CONDUIT FIERRO GALVANIZADO PARED DELGADA; INCLUYE: ACARREOS, PRUEBAS, CONEXIONES, CONECTORES, COPLES, CHALUPA GALVANIZADA, CHASIS, SOBRETAPA  DE  ALUMINIO, HERRAMIENTA ME</v>
          </cell>
          <cell r="C1348" t="str">
            <v>SAL</v>
          </cell>
          <cell r="D1348">
            <v>744.18</v>
          </cell>
          <cell r="E1348">
            <v>744.18</v>
          </cell>
          <cell r="F1348">
            <v>744.18</v>
          </cell>
          <cell r="G1348">
            <v>744.18</v>
          </cell>
          <cell r="H1348">
            <v>805.61</v>
          </cell>
          <cell r="I1348">
            <v>746.8</v>
          </cell>
          <cell r="J1348">
            <v>746.8</v>
          </cell>
          <cell r="K1348">
            <v>746.8</v>
          </cell>
          <cell r="L1348">
            <v>746.8</v>
          </cell>
        </row>
        <row r="1350">
          <cell r="A1350">
            <v>1705000390</v>
          </cell>
          <cell r="B1350" t="str">
            <v>SALIDA PARA AIRE ACONDICIONADO BIFASICO EN CAJA DE LAMINA GALVANIZADA CON TUBERIA PVC PESADO DE 19 MM. INCLUYE: ACARREOS, CONECTORES, CODOS, CHALUPA GALVANIZADA, CABLES, CINTA AISLANTE, CONTACTO DUPLEX POLARIZADO, PLACA PARA CONTACTO, CONEXIONES, HERRAMIE</v>
          </cell>
          <cell r="C1350" t="str">
            <v>SAL</v>
          </cell>
          <cell r="D1350">
            <v>705.52</v>
          </cell>
          <cell r="E1350">
            <v>705.52</v>
          </cell>
          <cell r="F1350">
            <v>705.52</v>
          </cell>
          <cell r="G1350">
            <v>705.52</v>
          </cell>
          <cell r="H1350">
            <v>766.95</v>
          </cell>
          <cell r="I1350">
            <v>708.14</v>
          </cell>
          <cell r="J1350">
            <v>708.14</v>
          </cell>
          <cell r="K1350">
            <v>708.14</v>
          </cell>
          <cell r="L1350">
            <v>708.14</v>
          </cell>
        </row>
        <row r="1352">
          <cell r="A1352">
            <v>1705000400</v>
          </cell>
          <cell r="B1352" t="str">
            <v>SALIDA PARA TELEFONO EN CAJA DE LAMINA GALVANIZADA CON TUBO CONDUIT P.V.C.  NORMAL; INCLUYE: ACARREO, PRUEBAS, CONEXIONES, CONECTORES, COPLES, CHALUPA GALVANIZADA, CHASIS, SOBRE TAPA DE ALUMINIO 1-2-3 VENTANAS, HERRAMIENTA MENOR, MANO DE OBRA Y TODO LO NE</v>
          </cell>
          <cell r="C1352" t="str">
            <v>SAL</v>
          </cell>
          <cell r="D1352">
            <v>220.13</v>
          </cell>
          <cell r="E1352">
            <v>220.13</v>
          </cell>
          <cell r="F1352">
            <v>220.13</v>
          </cell>
          <cell r="G1352">
            <v>220.13</v>
          </cell>
          <cell r="H1352">
            <v>246.49</v>
          </cell>
          <cell r="I1352">
            <v>221.26</v>
          </cell>
          <cell r="J1352">
            <v>221.26</v>
          </cell>
          <cell r="K1352">
            <v>221.26</v>
          </cell>
          <cell r="L1352">
            <v>221.26</v>
          </cell>
        </row>
        <row r="1354">
          <cell r="A1354">
            <v>1705000410</v>
          </cell>
          <cell r="B1354" t="str">
            <v>SALIDA PARA VENTILADOR DE TECHO EN CAJA DE LAMINA GALVANIZADA CON TUBO CONDUIT DE FIERRO GALVANIZADO PARED DELGADA; INCLUYE: ACARREOS, CONECTORES, COPLEX, CHALUPA GALVANIZADA, CABLES, CODOS, TAPA CIEGA, CONEXIONES, PRUEBAS, HERRAMIENTA MENOR, MANO DE OBRA</v>
          </cell>
          <cell r="C1354" t="str">
            <v>SAL</v>
          </cell>
          <cell r="D1354">
            <v>333.34</v>
          </cell>
          <cell r="E1354">
            <v>333.34</v>
          </cell>
          <cell r="F1354">
            <v>333.34</v>
          </cell>
          <cell r="G1354">
            <v>333.34</v>
          </cell>
          <cell r="H1354">
            <v>370.21</v>
          </cell>
          <cell r="I1354">
            <v>334.91</v>
          </cell>
          <cell r="J1354">
            <v>334.91</v>
          </cell>
          <cell r="K1354">
            <v>334.91</v>
          </cell>
          <cell r="L1354">
            <v>334.91</v>
          </cell>
        </row>
        <row r="1356">
          <cell r="A1356">
            <v>1705000011</v>
          </cell>
          <cell r="B1356" t="str">
            <v xml:space="preserve">SALIDA DE CENTRO CON TUBO DE PVC NORMAL EN CAJA DE LAMINA GALVANIZADA; INCLUYE: ACARREOS, CONECTORES,COPLES, CHALUPA GALVANIZADA, APAGADORES, CABLES, CHASIS Y SOBRETAPA DE ALUMINIO, PRUEBAS, CONEXIONES, HERRAMIENTA MENOR, MANO DE OBRA Y TODO LO NECESARIO </v>
          </cell>
          <cell r="C1356" t="str">
            <v>SAL</v>
          </cell>
          <cell r="D1356">
            <v>361.86</v>
          </cell>
          <cell r="E1356">
            <v>361.86</v>
          </cell>
          <cell r="F1356">
            <v>361.86</v>
          </cell>
          <cell r="G1356">
            <v>361.86</v>
          </cell>
          <cell r="H1356">
            <v>407.93</v>
          </cell>
          <cell r="I1356">
            <v>363.82</v>
          </cell>
          <cell r="J1356">
            <v>363.82</v>
          </cell>
          <cell r="K1356">
            <v>363.82</v>
          </cell>
          <cell r="L1356">
            <v>363.82</v>
          </cell>
        </row>
        <row r="1358">
          <cell r="B1358" t="str">
            <v>Total  SALIDAS ELECTRICAS</v>
          </cell>
        </row>
        <row r="1359">
          <cell r="A1359" t="str">
            <v>A1706</v>
          </cell>
          <cell r="B1359" t="str">
            <v>LUMINARIOS VARIOS</v>
          </cell>
        </row>
        <row r="1360">
          <cell r="A1360">
            <v>1706000010</v>
          </cell>
          <cell r="B1360" t="str">
            <v xml:space="preserve">SUMINISTRO Y COLOCACION DE LUMINARIO INCANDESCENTE DE SOBREPONER DE 30 X 30 CMS. INCLUYE: ACARREOS, ARMADO,  FOCOS DE 75 WATTS, PERNOS ANCLAS PARA SU FIJACION, CINTA  AISLANTE, GABINETE,  SOQUETS, ACRILICO,  CONEXIONES,  PRUEBAS, CABLE NECESARIO  PARA SU </v>
          </cell>
          <cell r="C1360" t="str">
            <v>PZA</v>
          </cell>
          <cell r="D1360">
            <v>268.39999999999998</v>
          </cell>
          <cell r="E1360">
            <v>268.39999999999998</v>
          </cell>
          <cell r="F1360">
            <v>268.39999999999998</v>
          </cell>
          <cell r="G1360">
            <v>268.39999999999998</v>
          </cell>
          <cell r="H1360">
            <v>286.83</v>
          </cell>
          <cell r="I1360">
            <v>269.2</v>
          </cell>
          <cell r="J1360">
            <v>269.2</v>
          </cell>
          <cell r="K1360">
            <v>269.2</v>
          </cell>
          <cell r="L1360">
            <v>269.2</v>
          </cell>
        </row>
        <row r="1362">
          <cell r="A1362">
            <v>1706000020</v>
          </cell>
          <cell r="B1362" t="str">
            <v xml:space="preserve">SUMINISTRO Y COLOCACION DE LUMINARIO FLOURESCENTE DE  SOBREPONER DE 2 X 74 WATTS; INCLUYE: ACARREO, ARMADO, ANDAMIOS,  PERNOS ANCLAS PARA SU FIJACION, CINTA AISLANTE, BALASTRO, SOQUETS, ACRILICO, TUBOS FLUORESCENTES, GABINETE, CONEXIONES,  PRUEBAS, CABLE </v>
          </cell>
          <cell r="C1362" t="str">
            <v>PZA</v>
          </cell>
          <cell r="D1362">
            <v>548.73</v>
          </cell>
          <cell r="E1362">
            <v>548.73</v>
          </cell>
          <cell r="F1362">
            <v>548.73</v>
          </cell>
          <cell r="G1362">
            <v>548.73</v>
          </cell>
          <cell r="H1362">
            <v>585.6</v>
          </cell>
          <cell r="I1362">
            <v>550.29999999999995</v>
          </cell>
          <cell r="J1362">
            <v>550.29999999999995</v>
          </cell>
          <cell r="K1362">
            <v>550.29999999999995</v>
          </cell>
          <cell r="L1362">
            <v>550.29999999999995</v>
          </cell>
        </row>
        <row r="1364">
          <cell r="A1364">
            <v>1706000030</v>
          </cell>
          <cell r="B1364" t="str">
            <v>SUMINISTRO Y COLOCACION DE  LUMINARIO FLUORESCENTE DE SOBREPONER DE 2 X 39  WATTS;  INCLUYE: ACARREO, ARMADO, PERNOS  ANCLAS  PARA  SU FIJACION, CINTA AISLANTE, BALASTRO, SOQUETS, ACRILICO, TUBOS  FLUORESCENTES, GABINETE, CONEXIONES, PRUEBAS, CABLE NECESA</v>
          </cell>
          <cell r="C1364" t="str">
            <v>PZA</v>
          </cell>
          <cell r="D1364">
            <v>675.72</v>
          </cell>
          <cell r="E1364">
            <v>675.72</v>
          </cell>
          <cell r="F1364">
            <v>675.72</v>
          </cell>
          <cell r="G1364">
            <v>675.72</v>
          </cell>
          <cell r="H1364">
            <v>702.08</v>
          </cell>
          <cell r="I1364">
            <v>676.86</v>
          </cell>
          <cell r="J1364">
            <v>676.86</v>
          </cell>
          <cell r="K1364">
            <v>676.86</v>
          </cell>
          <cell r="L1364">
            <v>676.86</v>
          </cell>
        </row>
        <row r="1366">
          <cell r="A1366">
            <v>1706000040</v>
          </cell>
          <cell r="B1366" t="str">
            <v>SUMINISTRO Y COLOCACION DE  LUMINARIO FLUORESCENTE DE EMPOTRAR DE 2 X 39  WATTS; INCLUYE: ACARREO, ARMADO, PERNOS  ANCLAS  PARA  SU FIJACION, CINTA AISLANTE, BALASTRO, SOQUETS, ACRILICO, TUBOS  FLUORESCENTES, GABINETE, CONEXIONES, PRUEBAS, CABLE NECESARIO</v>
          </cell>
          <cell r="C1366" t="str">
            <v>PZA</v>
          </cell>
          <cell r="D1366">
            <v>695.08</v>
          </cell>
          <cell r="E1366">
            <v>695.08</v>
          </cell>
          <cell r="F1366">
            <v>695.08</v>
          </cell>
          <cell r="G1366">
            <v>695.08</v>
          </cell>
          <cell r="H1366">
            <v>721.43</v>
          </cell>
          <cell r="I1366">
            <v>696.2</v>
          </cell>
          <cell r="J1366">
            <v>696.2</v>
          </cell>
          <cell r="K1366">
            <v>696.2</v>
          </cell>
          <cell r="L1366">
            <v>696.2</v>
          </cell>
        </row>
        <row r="1368">
          <cell r="A1368">
            <v>1706000050</v>
          </cell>
          <cell r="B1368" t="str">
            <v>SUMINISTRO Y COLOCACION DE  LUMINARIO FLUORESCENTE DE EMPOTRAR DE 2 X 74  WATTS; INCLUYE: ACARREO, ARMADO, PERNOS  ANCLAS  PARA  SU FIJACION, CINTA AISLANTE, BALASTRO, SOQUETS, ACRILICO, TUBOS  FLUORESCENTES, GABINETE, CONEXIONES, PRUEBAS, CABLE NECESARIO</v>
          </cell>
          <cell r="C1368" t="str">
            <v>PZA</v>
          </cell>
          <cell r="D1368">
            <v>548.73</v>
          </cell>
          <cell r="E1368">
            <v>548.73</v>
          </cell>
          <cell r="F1368">
            <v>548.73</v>
          </cell>
          <cell r="G1368">
            <v>548.73</v>
          </cell>
          <cell r="H1368">
            <v>585.6</v>
          </cell>
          <cell r="I1368">
            <v>550.29999999999995</v>
          </cell>
          <cell r="J1368">
            <v>550.29999999999995</v>
          </cell>
          <cell r="K1368">
            <v>550.29999999999995</v>
          </cell>
          <cell r="L1368">
            <v>550.29999999999995</v>
          </cell>
        </row>
        <row r="1370">
          <cell r="A1370">
            <v>1706000060</v>
          </cell>
          <cell r="B1370" t="str">
            <v>SUMINISTRO Y COLOCACION DE LUMINARIO FLUORESCENTE TIPO GAVILAN  INDUSTRIAL DE  2 X 39 WATTS; INCLUYE: ACARREO, ARMADO, PERNO ANCLA PARA SU FIJACION,  CINTA AISLANTE, BALASTRO, SOCKETS, TUBOS FLUORESCENTES, GABINETE, ACARREO, CONEXIONES,  PRUEBA, CABLE NEC</v>
          </cell>
          <cell r="C1370" t="str">
            <v>PZA</v>
          </cell>
          <cell r="D1370">
            <v>803.22</v>
          </cell>
          <cell r="E1370">
            <v>803.22</v>
          </cell>
          <cell r="F1370">
            <v>803.22</v>
          </cell>
          <cell r="G1370">
            <v>803.22</v>
          </cell>
          <cell r="H1370">
            <v>826.25</v>
          </cell>
          <cell r="I1370">
            <v>804.19</v>
          </cell>
          <cell r="J1370">
            <v>804.19</v>
          </cell>
          <cell r="K1370">
            <v>804.19</v>
          </cell>
          <cell r="L1370">
            <v>804.19</v>
          </cell>
        </row>
        <row r="1372">
          <cell r="A1372">
            <v>1706000070</v>
          </cell>
          <cell r="B1372" t="str">
            <v xml:space="preserve">SUMINISTRO Y COLOCACION DE LUMINARIO FLUORESCENTE TIPO GAVILAN  INDUSTRIAL DE  2 X 74 WATTS;   INCLUYE: ACARREO, ARMADO, PERNOS ANCLAS PARA SU FIJACION, CINTA AISLANTE, BALASTRO, SOQUET,  TUBOS FLUORESCENTE, GABINETE, CONEXIONES, PRUEBAS, CABLE NECESARIO </v>
          </cell>
          <cell r="C1372" t="str">
            <v>PZA</v>
          </cell>
          <cell r="D1372">
            <v>1019.2</v>
          </cell>
          <cell r="E1372">
            <v>1019.2</v>
          </cell>
          <cell r="F1372">
            <v>1019.2</v>
          </cell>
          <cell r="G1372">
            <v>1019.2</v>
          </cell>
          <cell r="H1372">
            <v>1056.07</v>
          </cell>
          <cell r="I1372">
            <v>1020.75</v>
          </cell>
          <cell r="J1372">
            <v>1020.75</v>
          </cell>
          <cell r="K1372">
            <v>1020.75</v>
          </cell>
          <cell r="L1372">
            <v>1020.75</v>
          </cell>
        </row>
        <row r="1374">
          <cell r="A1374">
            <v>1706000080</v>
          </cell>
          <cell r="B1374" t="str">
            <v>SUMINISTRO Y COLOCACION DE LUMINARIO TIPO CANALETA DE 2 X 39 WATTS;  INCLUYE: ACARREO, PERNO ANCLA PARA SU FIJACION, CINTA AISLANTE, BALASTRO, SOCKET, TUBOS FLUORESCENTES, GABINETE, ANDAMIOS, CONEXIONES, PRUEBAS, CABLE NECESARIO PARA SU CONEXION, HERRAMIE</v>
          </cell>
          <cell r="C1374" t="str">
            <v>PZA</v>
          </cell>
          <cell r="D1374">
            <v>494.12</v>
          </cell>
          <cell r="E1374">
            <v>494.12</v>
          </cell>
          <cell r="F1374">
            <v>494.12</v>
          </cell>
          <cell r="G1374">
            <v>494.12</v>
          </cell>
          <cell r="H1374">
            <v>517.15</v>
          </cell>
          <cell r="I1374">
            <v>495.09</v>
          </cell>
          <cell r="J1374">
            <v>495.09</v>
          </cell>
          <cell r="K1374">
            <v>495.09</v>
          </cell>
          <cell r="L1374">
            <v>495.09</v>
          </cell>
        </row>
        <row r="1376">
          <cell r="A1376">
            <v>1706000090</v>
          </cell>
          <cell r="B1376" t="str">
            <v>SUMINISTRO Y COLOCACION DE LUMINARIO TIPO CANALETA DE 2 X 74 WATTS;  INCLUYE: ACARREO, ARMADO,  PERNOS ANCLAS PARA SU FIJACION, CINTA AISLANTE, BALASTRO, SOCKET, TUBOS FLUORESCENTES, GABINETE, CONEXIONES, PRUEBAS, CABLE NECESARIO PARA SU CONEXION, ANDAMIO</v>
          </cell>
          <cell r="C1376" t="str">
            <v>PZA</v>
          </cell>
          <cell r="D1376">
            <v>650.08000000000004</v>
          </cell>
          <cell r="E1376">
            <v>650.08000000000004</v>
          </cell>
          <cell r="F1376">
            <v>650.08000000000004</v>
          </cell>
          <cell r="G1376">
            <v>650.08000000000004</v>
          </cell>
          <cell r="H1376">
            <v>686.94</v>
          </cell>
          <cell r="I1376">
            <v>651.63</v>
          </cell>
          <cell r="J1376">
            <v>651.63</v>
          </cell>
          <cell r="K1376">
            <v>651.63</v>
          </cell>
          <cell r="L1376">
            <v>651.63</v>
          </cell>
        </row>
        <row r="1378">
          <cell r="A1378">
            <v>1706000100</v>
          </cell>
          <cell r="B1378" t="str">
            <v>SUMINISTRO Y COLOCACION DE LUMINARIO FLUORESCENTE TIPO CANAL DE 1 X 39  WATTS;  INCLUYE: ACARREO, ARMADO, ANDAMIOS,  MATERIAL DE FIJACION, CINTA AISLANTE, BALASTRO, SOCKET, TUBO FLUORESCENTE, GABINETE, ACARREO, PRUEBA,  CABLE NECESARIO PARA SU CONEXION, C</v>
          </cell>
          <cell r="C1378" t="str">
            <v>PZA</v>
          </cell>
          <cell r="D1378">
            <v>471.5</v>
          </cell>
          <cell r="E1378">
            <v>471.5</v>
          </cell>
          <cell r="F1378">
            <v>471.5</v>
          </cell>
          <cell r="G1378">
            <v>471.5</v>
          </cell>
          <cell r="H1378">
            <v>489.93</v>
          </cell>
          <cell r="I1378">
            <v>472.3</v>
          </cell>
          <cell r="J1378">
            <v>472.3</v>
          </cell>
          <cell r="K1378">
            <v>472.3</v>
          </cell>
          <cell r="L1378">
            <v>472.3</v>
          </cell>
        </row>
        <row r="1380">
          <cell r="A1380">
            <v>1706000110</v>
          </cell>
          <cell r="B1380" t="str">
            <v xml:space="preserve">SUMINISTRO Y COLOCACION DE LUMINARIO FLUORESCENTE TIPO CANAL DE 1 X 74 WATTS;  INCLUYE: ACARREO, PERNO ANCLA PARA SU FIJACION,  CINTA AISLANTE, BALASTRO, SOCKETS, TUBOS FLUORESCENTES, GABINETE, ACARREO, CONEXIONES, PRUEBA,  ANDAMIOS, CABLE NECESARIO PARA </v>
          </cell>
          <cell r="C1380" t="str">
            <v>PZA</v>
          </cell>
          <cell r="D1380">
            <v>557.85</v>
          </cell>
          <cell r="E1380">
            <v>557.85</v>
          </cell>
          <cell r="F1380">
            <v>557.85</v>
          </cell>
          <cell r="G1380">
            <v>557.85</v>
          </cell>
          <cell r="H1380">
            <v>580.89</v>
          </cell>
          <cell r="I1380">
            <v>558.83000000000004</v>
          </cell>
          <cell r="J1380">
            <v>558.83000000000004</v>
          </cell>
          <cell r="K1380">
            <v>558.83000000000004</v>
          </cell>
          <cell r="L1380">
            <v>558.83000000000004</v>
          </cell>
        </row>
        <row r="1382">
          <cell r="A1382">
            <v>1706000120</v>
          </cell>
          <cell r="B1382" t="str">
            <v>SUMINISTRO Y COLOCACION DE LUMINARIO FLUORESCENTE DE SOBREPONER TIPO CLASIC DE 2 X 39 WATTS; INCLUYE: ACARREO, ARMADO, MATERIALES PARA SU FIJACION, CINTA AISLANTE, SOKETS, ACRILICO ENVOLVENTE, TUBOS FLUORESCENTES, BALASTRO, CONEXIONES, PRUEBAS, CABLE NECE</v>
          </cell>
          <cell r="C1382" t="str">
            <v>PZA</v>
          </cell>
          <cell r="D1382">
            <v>758.8</v>
          </cell>
          <cell r="E1382">
            <v>758.8</v>
          </cell>
          <cell r="F1382">
            <v>758.8</v>
          </cell>
          <cell r="G1382">
            <v>758.8</v>
          </cell>
          <cell r="H1382">
            <v>785.15</v>
          </cell>
          <cell r="I1382">
            <v>759.93</v>
          </cell>
          <cell r="J1382">
            <v>759.93</v>
          </cell>
          <cell r="K1382">
            <v>759.93</v>
          </cell>
          <cell r="L1382">
            <v>759.93</v>
          </cell>
        </row>
        <row r="1384">
          <cell r="A1384">
            <v>1706000130</v>
          </cell>
          <cell r="B1384" t="str">
            <v>SUMINISTRO Y COLOCACION DE LUMINARIO FLUORESCENTE DE SOBREPONER TIPO CLASIC DE 2 X 74 WATTS; INCLUYE: ACARREO, ARMADO, MATERIALES PARA SU FIJACION, CINTA AISLANTE, SOKETS, ACRILICO ENVOLVENTE, TUBOS FLUORESCENTES, BALASTRO, CONEXIONES, PRUEBAS, CABLE NECE</v>
          </cell>
          <cell r="C1384" t="str">
            <v>PZA</v>
          </cell>
          <cell r="D1384">
            <v>995.91</v>
          </cell>
          <cell r="E1384">
            <v>995.91</v>
          </cell>
          <cell r="F1384">
            <v>995.91</v>
          </cell>
          <cell r="G1384">
            <v>995.91</v>
          </cell>
          <cell r="H1384">
            <v>1032.79</v>
          </cell>
          <cell r="I1384">
            <v>997.47</v>
          </cell>
          <cell r="J1384">
            <v>997.47</v>
          </cell>
          <cell r="K1384">
            <v>997.47</v>
          </cell>
          <cell r="L1384">
            <v>997.47</v>
          </cell>
        </row>
        <row r="1386">
          <cell r="A1386">
            <v>1706000140</v>
          </cell>
          <cell r="B1386" t="str">
            <v>SUMINISTRO Y COLOCACION DE LUMINARIO TIPO  ARBOTANTE VASO PL-13 WATTS SL-15,  MARCA TECNOLITE; INCLUYE: ACARREO, CINTA AISLANTE, CONEXIONES, PRUEBAS, ANDAMIOS, HERRAMIENTA MENOR, MANO DE OBRA Y TODO LO NECESARIO PARA SU CORRECTA EJECUCION.</v>
          </cell>
          <cell r="C1386" t="str">
            <v>PZA</v>
          </cell>
          <cell r="D1386">
            <v>256.07</v>
          </cell>
          <cell r="E1386">
            <v>256.07</v>
          </cell>
          <cell r="F1386">
            <v>256.07</v>
          </cell>
          <cell r="G1386">
            <v>256.07</v>
          </cell>
          <cell r="H1386">
            <v>271.38</v>
          </cell>
          <cell r="I1386">
            <v>256.74</v>
          </cell>
          <cell r="J1386">
            <v>256.74</v>
          </cell>
          <cell r="K1386">
            <v>256.74</v>
          </cell>
          <cell r="L1386">
            <v>256.74</v>
          </cell>
        </row>
        <row r="1388">
          <cell r="B1388" t="str">
            <v>Total  LUMINARIOS VARIOS</v>
          </cell>
        </row>
        <row r="1389">
          <cell r="A1389" t="str">
            <v>A1707</v>
          </cell>
          <cell r="B1389" t="str">
            <v>LUMINARIOS HOLOPHANE</v>
          </cell>
        </row>
        <row r="1390">
          <cell r="A1390">
            <v>1707000010</v>
          </cell>
          <cell r="B1390" t="str">
            <v>SUMINISTRO  Y  COLOCACION  DE  LUMINARIO  FLUORESCENTE  AUTOBALASTRADO  SERIE  CUBIC,    CAT.  C866  P41 6R, DE  SOBREPONER,  FABRICADO EN LAMINA CAL. 22 DE 30 X 30 CMS, BALASTRO ELECTRONICO AUTOREGULADO DE ALTO FACTOR DE POTENCIA PARA OPERAR UNA  LAMPARA</v>
          </cell>
          <cell r="C1390" t="str">
            <v>PZA</v>
          </cell>
          <cell r="D1390">
            <v>1269.97</v>
          </cell>
          <cell r="E1390">
            <v>1269.97</v>
          </cell>
          <cell r="F1390">
            <v>1269.97</v>
          </cell>
          <cell r="G1390">
            <v>1269.97</v>
          </cell>
          <cell r="H1390">
            <v>1296.46</v>
          </cell>
          <cell r="I1390">
            <v>1271.0999999999999</v>
          </cell>
          <cell r="J1390">
            <v>1271.0999999999999</v>
          </cell>
          <cell r="K1390">
            <v>1271.0999999999999</v>
          </cell>
          <cell r="L1390">
            <v>1271.0999999999999</v>
          </cell>
        </row>
        <row r="1392">
          <cell r="A1392">
            <v>1707000020</v>
          </cell>
          <cell r="B1392" t="str">
            <v>SUMINISTRO  Y  COLOCACION  DE  LUMINARIO  FLUORESCENTE  AUTOBALASTRADO  SERIE  CUBIC,    CAT.  C866  N21 6R, DE  SOBREPONER,  FABRICADO EN LAMINA CAL. 22 DE 30 X 30 CMS, BALASTRO ELECTRONICO AUTOREGULADO DE ALTO FACTOR DE POTENCIA PARA OPERAR UNA  LAMPARA</v>
          </cell>
          <cell r="C1392" t="str">
            <v>PZA</v>
          </cell>
          <cell r="D1392">
            <v>1965.41</v>
          </cell>
          <cell r="E1392">
            <v>1965.41</v>
          </cell>
          <cell r="F1392">
            <v>1965.41</v>
          </cell>
          <cell r="G1392">
            <v>1965.41</v>
          </cell>
          <cell r="H1392">
            <v>1991.91</v>
          </cell>
          <cell r="I1392">
            <v>1966.56</v>
          </cell>
          <cell r="J1392">
            <v>1966.56</v>
          </cell>
          <cell r="K1392">
            <v>1966.56</v>
          </cell>
          <cell r="L1392">
            <v>1966.56</v>
          </cell>
        </row>
        <row r="1394">
          <cell r="A1394">
            <v>1707000030</v>
          </cell>
          <cell r="B1394" t="str">
            <v>SUMINISTRO Y COLOCACION DE LUMINARIO FLUORESCENTE AUTOBALASTRADO SERIE HILCC INDUSTRIAL, CAT. HILCC-042-6R, PARA MONTAJE COLGANTE O DE SOBREPONER FABRICADO EN LAMINA DE ACERO CAL. 22, BALASTRO ELECTRONICO ENCENDIDO INSTANTANEO, BAJO CONSUMO DE ENERGIA Y A</v>
          </cell>
          <cell r="C1394" t="str">
            <v>PZA</v>
          </cell>
          <cell r="D1394">
            <v>1503.1</v>
          </cell>
          <cell r="E1394">
            <v>1503.1</v>
          </cell>
          <cell r="F1394">
            <v>1503.1</v>
          </cell>
          <cell r="G1394">
            <v>1503.1</v>
          </cell>
          <cell r="H1394">
            <v>1549.18</v>
          </cell>
          <cell r="I1394">
            <v>1505.07</v>
          </cell>
          <cell r="J1394">
            <v>1505.07</v>
          </cell>
          <cell r="K1394">
            <v>1505.07</v>
          </cell>
          <cell r="L1394">
            <v>1505.07</v>
          </cell>
        </row>
        <row r="1396">
          <cell r="A1396">
            <v>1707000040</v>
          </cell>
          <cell r="B1396" t="str">
            <v>SUMINISTRO Y COLOCACION DE LUMINARIO FLUORESCENTE AUTOBALASTRADO SERIE HILCC INDUSTRIAL, CAT. HILCC-082-6R, PARA MONTAJE COLGANTE O DE SOBREPONER FABRICADO EN LAMINA DE ACERO CAL. 22, BALASTRO ELECTRONICO ENCENDIDO INSTANTANEO, BAJO CONSUMO DE ENERGIA Y A</v>
          </cell>
          <cell r="C1396" t="str">
            <v>PZA</v>
          </cell>
          <cell r="D1396">
            <v>1942.55</v>
          </cell>
          <cell r="E1396">
            <v>1942.55</v>
          </cell>
          <cell r="F1396">
            <v>1942.55</v>
          </cell>
          <cell r="G1396">
            <v>1942.55</v>
          </cell>
          <cell r="H1396">
            <v>1988.65</v>
          </cell>
          <cell r="I1396">
            <v>1944.53</v>
          </cell>
          <cell r="J1396">
            <v>1944.53</v>
          </cell>
          <cell r="K1396">
            <v>1944.53</v>
          </cell>
          <cell r="L1396">
            <v>1944.53</v>
          </cell>
        </row>
        <row r="1398">
          <cell r="A1398">
            <v>1707000050</v>
          </cell>
          <cell r="B1398" t="str">
            <v>SUMINISTRO  Y  COLOCACION  DE  LUMINARIO  FLUORESCENTE  AUTOBALASTRADO  SERIE  NEG,  CON  REFRACTOR  DE ACRILICO 8224, CAT. NEG-G-042-H24-6R-ER, TIPO EMPOTRAR EN PLAFON RETICULAR, FABRICADO EN LAMINA CAL. 22 CON GABINETE DE 61 X 122 CMS, BALASTRO INTEGRAL</v>
          </cell>
          <cell r="C1398" t="str">
            <v>PZA</v>
          </cell>
          <cell r="D1398">
            <v>2671.36</v>
          </cell>
          <cell r="E1398">
            <v>2671.36</v>
          </cell>
          <cell r="F1398">
            <v>2671.36</v>
          </cell>
          <cell r="G1398">
            <v>2671.36</v>
          </cell>
          <cell r="H1398">
            <v>2717.44</v>
          </cell>
          <cell r="I1398">
            <v>2673.33</v>
          </cell>
          <cell r="J1398">
            <v>2673.33</v>
          </cell>
          <cell r="K1398">
            <v>2673.33</v>
          </cell>
          <cell r="L1398">
            <v>2673.33</v>
          </cell>
        </row>
        <row r="1400">
          <cell r="A1400">
            <v>1707000060</v>
          </cell>
          <cell r="B1400" t="str">
            <v xml:space="preserve">SUMINISTRO  Y  COLOCACION  DE LUMINARIO FLUORESCENTE AUTOBALASTRADO SERIE NEG, CON REFRACTOR DE ACRILICO 8224, CAT. NEG-F-042-H24-6R-ER, TIPO EMPOTRAR EN PLAFON FIJO, FABRICADO EN LAMINA CAL. 22 CON GABINETE DE 61 X 122 CMS, BALASTRO INTEGRAL ELECTRONICO </v>
          </cell>
          <cell r="C1400" t="str">
            <v>PZA</v>
          </cell>
          <cell r="D1400">
            <v>3001.08</v>
          </cell>
          <cell r="E1400">
            <v>3001.08</v>
          </cell>
          <cell r="F1400">
            <v>3001.08</v>
          </cell>
          <cell r="G1400">
            <v>3001.08</v>
          </cell>
          <cell r="H1400">
            <v>3047.16</v>
          </cell>
          <cell r="I1400">
            <v>3003.05</v>
          </cell>
          <cell r="J1400">
            <v>3003.05</v>
          </cell>
          <cell r="K1400">
            <v>3003.05</v>
          </cell>
          <cell r="L1400">
            <v>3003.05</v>
          </cell>
        </row>
        <row r="1402">
          <cell r="A1402">
            <v>1707000070</v>
          </cell>
          <cell r="B1402" t="str">
            <v>SUMINISTRO Y COLOCACION DE LUMINARIO FLUORESCENTE AUTOBALASTRADO SERIE NHB CONTROLESCENT, CON REFRACTOR DE POLICARBONATO DE ALTA RESISTENCIA, PARA SOBREPONER,  FABRICADO EN LAMINA CAL. 22,  CAT. NHB-020-6R, BALASTRO INTEGRAL ELECTRONICO PARA OPERAR UNA LA</v>
          </cell>
          <cell r="C1402" t="str">
            <v>PZA</v>
          </cell>
          <cell r="D1402">
            <v>4392.34</v>
          </cell>
          <cell r="E1402">
            <v>4392.34</v>
          </cell>
          <cell r="F1402">
            <v>4392.34</v>
          </cell>
          <cell r="G1402">
            <v>4392.34</v>
          </cell>
          <cell r="H1402">
            <v>4438.41</v>
          </cell>
          <cell r="I1402">
            <v>4394.3100000000004</v>
          </cell>
          <cell r="J1402">
            <v>4394.3100000000004</v>
          </cell>
          <cell r="K1402">
            <v>4394.3100000000004</v>
          </cell>
          <cell r="L1402">
            <v>4394.3100000000004</v>
          </cell>
        </row>
        <row r="1404">
          <cell r="A1404">
            <v>1707000080</v>
          </cell>
          <cell r="B1404" t="str">
            <v>SUMINISTRO  Y  COLOCACION  DE  LUMINARIO  FLUORESCENTE  AUTOBALASTRADO  SERIE  NHW, CON REFRACTOR DE ACRILICO ENVOLVENTE 7101-A, CAT. NHW-H71-042-6R- EI, TIPO SOBREPONER EN TECHO, FABRICADO EN LAMINA CAL. 22 CON GABINETE DE 22 X 122 CMS, BALASTRO INTEGRAL</v>
          </cell>
          <cell r="C1404" t="str">
            <v>PZA</v>
          </cell>
          <cell r="D1404">
            <v>2400.13</v>
          </cell>
          <cell r="E1404">
            <v>2400.13</v>
          </cell>
          <cell r="F1404">
            <v>2400.13</v>
          </cell>
          <cell r="G1404">
            <v>2400.13</v>
          </cell>
          <cell r="H1404">
            <v>2446.1999999999998</v>
          </cell>
          <cell r="I1404">
            <v>2402.1</v>
          </cell>
          <cell r="J1404">
            <v>2402.1</v>
          </cell>
          <cell r="K1404">
            <v>2402.1</v>
          </cell>
          <cell r="L1404">
            <v>2402.1</v>
          </cell>
        </row>
        <row r="1406">
          <cell r="A1406">
            <v>1707000090</v>
          </cell>
          <cell r="B1406" t="str">
            <v>SUMINISTRO  Y  COLOCACION DE LUMINARIO FLUORESCENTE AUTOBALASTRADO SERIE 6163, CAT. FEGF-042-H63-6R, TIPO EMPOTRAR EN PLAFON FIJO, FABRICADO EN LAMINA CAL. 22 CON GABINETE CON EQUIPO ELECTRONICO E-36-238 CONTROLENTE DE ACRILICO PRISMATICO DE 30 X 122 CMS,</v>
          </cell>
          <cell r="C1406" t="str">
            <v>PZA</v>
          </cell>
          <cell r="D1406">
            <v>2257.89</v>
          </cell>
          <cell r="E1406">
            <v>2257.89</v>
          </cell>
          <cell r="F1406">
            <v>2257.89</v>
          </cell>
          <cell r="G1406">
            <v>2257.89</v>
          </cell>
          <cell r="H1406">
            <v>2303.98</v>
          </cell>
          <cell r="I1406">
            <v>2259.85</v>
          </cell>
          <cell r="J1406">
            <v>2259.85</v>
          </cell>
          <cell r="K1406">
            <v>2259.85</v>
          </cell>
          <cell r="L1406">
            <v>2259.85</v>
          </cell>
        </row>
        <row r="1408">
          <cell r="A1408">
            <v>1707000100</v>
          </cell>
          <cell r="B1408" t="str">
            <v>SUMINISTRO Y COLOCACION DE LUMINARIO FLUORESCENTE AUTOBALASTRADO SERIE FEG, CON REFRACTOR DE ACRILICO 6163, CAT. FEG-E-042-H63-6R-ER, TIPO SOBRE PONER, FABRICADO EN LAMINA CAL. 22 CON GABINETE DE 30 X 122 CMS, BALASTRO INTEGRAL ELECTRONICO PARA OPERAR 2 L</v>
          </cell>
          <cell r="C1408" t="str">
            <v>PZA</v>
          </cell>
          <cell r="D1408">
            <v>2382.84</v>
          </cell>
          <cell r="E1408">
            <v>2382.84</v>
          </cell>
          <cell r="F1408">
            <v>2382.84</v>
          </cell>
          <cell r="G1408">
            <v>2382.84</v>
          </cell>
          <cell r="H1408">
            <v>2428.9299999999998</v>
          </cell>
          <cell r="I1408">
            <v>2384.81</v>
          </cell>
          <cell r="J1408">
            <v>2384.81</v>
          </cell>
          <cell r="K1408">
            <v>2384.81</v>
          </cell>
          <cell r="L1408">
            <v>2384.81</v>
          </cell>
        </row>
        <row r="1410">
          <cell r="A1410">
            <v>1707000110</v>
          </cell>
          <cell r="B1410" t="str">
            <v>SUMINISTRO Y COLOCACION DE LUMINARIO FLUORESCENTE AUTOBALASTRADO SERIE N7200 PRISMATITE, CAT. N7200-4-6R-EI, CON CONTROLENTE DE ACRILICO PRISMATICO ENVOLVENTE TIPO SOBREPONER EN TECHO O SUSPENDIDO, BALASTRO INTEGRAL ELECTRONICO PARA OPERAR 2 LAMPARAS DE 3</v>
          </cell>
          <cell r="C1410" t="str">
            <v>PZA</v>
          </cell>
          <cell r="D1410">
            <v>4219.8999999999996</v>
          </cell>
          <cell r="E1410">
            <v>4219.8999999999996</v>
          </cell>
          <cell r="F1410">
            <v>4219.8999999999996</v>
          </cell>
          <cell r="G1410">
            <v>4219.8999999999996</v>
          </cell>
          <cell r="H1410">
            <v>4266</v>
          </cell>
          <cell r="I1410">
            <v>4221.88</v>
          </cell>
          <cell r="J1410">
            <v>4221.88</v>
          </cell>
          <cell r="K1410">
            <v>4221.88</v>
          </cell>
          <cell r="L1410">
            <v>4221.88</v>
          </cell>
        </row>
        <row r="1412">
          <cell r="A1412">
            <v>1707000120</v>
          </cell>
          <cell r="B1412" t="str">
            <v>SUMINISTRO Y COLOCACION DE LUMINARIO FLUORESCENTE AUTOBALASTRADO SERIE NEP,  CAT. NEP-GB-042-18-ND-6RF, PARA EMPOTRAR EN PLAFON RETICULAR,  FABRICADO EN LAMINA CAL. 22 CON GABINETE DE 61 X 122 CMS, BALASTRO INTEGRAL ELECTRONICO PARA OPERAR 2 LAMPARAS DE 3</v>
          </cell>
          <cell r="C1412" t="str">
            <v>PZA</v>
          </cell>
          <cell r="D1412">
            <v>2753.48</v>
          </cell>
          <cell r="E1412">
            <v>2753.48</v>
          </cell>
          <cell r="F1412">
            <v>2753.48</v>
          </cell>
          <cell r="G1412">
            <v>2753.48</v>
          </cell>
          <cell r="H1412">
            <v>2799.56</v>
          </cell>
          <cell r="I1412">
            <v>2755.45</v>
          </cell>
          <cell r="J1412">
            <v>2755.45</v>
          </cell>
          <cell r="K1412">
            <v>2755.45</v>
          </cell>
          <cell r="L1412">
            <v>2755.45</v>
          </cell>
        </row>
        <row r="1414">
          <cell r="A1414">
            <v>1707000130</v>
          </cell>
          <cell r="B1414" t="str">
            <v>SUMINISTRO Y COLOCACION DE LUMINARIO FLUORESCENTE AUTOBALASTRADO,  SERIE NEG/FEG BAJO PERFIL, CAT. NEGGU82H246R,  PARA EMJPOTRAR EN PLAFON RETICULAR,FABRICADO EN LAMINA  CAL. 22 CON GABINETE DE  61 X 122 CMS, BALASTRO INTEGRAL ELECTRONICO PARA OPERAR 2 LA</v>
          </cell>
          <cell r="C1414" t="str">
            <v>PZA</v>
          </cell>
          <cell r="D1414">
            <v>2177.2800000000002</v>
          </cell>
          <cell r="E1414">
            <v>2177.2800000000002</v>
          </cell>
          <cell r="F1414">
            <v>2177.2800000000002</v>
          </cell>
          <cell r="G1414">
            <v>2177.2800000000002</v>
          </cell>
          <cell r="H1414">
            <v>2223.35</v>
          </cell>
          <cell r="I1414">
            <v>2179.25</v>
          </cell>
          <cell r="J1414">
            <v>2179.25</v>
          </cell>
          <cell r="K1414">
            <v>2179.25</v>
          </cell>
          <cell r="L1414">
            <v>2179.25</v>
          </cell>
        </row>
        <row r="1416">
          <cell r="A1416">
            <v>1707000140</v>
          </cell>
          <cell r="B1416" t="str">
            <v>SUMINISTRO Y COLOCACION DE LUMINARIO AUTOBALASTRADO PARA USO EXTERIOR SERIE MAYFAIR CAT.  MFR250HP 62 K 1C, EQUIPADA CON UN BALASTRO AUTOREGULADO ALTO FACTOR DE POTENCIA PARA OPERAR UNA LAMPARA  DE 250 WATTS, 220 VOLTS, VAPOR DE SODIO,  MARCA HOLOPHANE; I</v>
          </cell>
          <cell r="C1416" t="str">
            <v>PZA</v>
          </cell>
          <cell r="D1416">
            <v>6347.68</v>
          </cell>
          <cell r="E1416">
            <v>6347.68</v>
          </cell>
          <cell r="F1416">
            <v>6347.68</v>
          </cell>
          <cell r="G1416">
            <v>6347.68</v>
          </cell>
          <cell r="H1416">
            <v>6440.2</v>
          </cell>
          <cell r="I1416">
            <v>6350.74</v>
          </cell>
          <cell r="J1416">
            <v>6350.74</v>
          </cell>
          <cell r="K1416">
            <v>6350.74</v>
          </cell>
          <cell r="L1416">
            <v>6350.74</v>
          </cell>
        </row>
        <row r="1418">
          <cell r="A1418">
            <v>1707000150</v>
          </cell>
          <cell r="B1418" t="str">
            <v>SUMINISTRO Y COLOCACION DE LUMINARIO AUTOBALASTRADO PARA USO EXTERIOR SERIE MAYFAIR CAT. MFR15AHP 62 K 1C, EQUIPADA CON UN BALASTRO AUTOREGULADO ALTO FACTOR DE POTENCIA PARA OPERAR UNA LAMPARA  DE 150 WATTS, 220 VOLTS, VAPOR DE SODIO,  MARCA HOLOPHANE; IN</v>
          </cell>
          <cell r="C1418" t="str">
            <v>PZA</v>
          </cell>
          <cell r="D1418">
            <v>6078</v>
          </cell>
          <cell r="E1418">
            <v>6078</v>
          </cell>
          <cell r="F1418">
            <v>6078</v>
          </cell>
          <cell r="G1418">
            <v>6078</v>
          </cell>
          <cell r="H1418">
            <v>6171.09</v>
          </cell>
          <cell r="I1418">
            <v>6081.1</v>
          </cell>
          <cell r="J1418">
            <v>6081.1</v>
          </cell>
          <cell r="K1418">
            <v>6081.1</v>
          </cell>
          <cell r="L1418">
            <v>6081.1</v>
          </cell>
        </row>
        <row r="1420">
          <cell r="A1420">
            <v>1707000160</v>
          </cell>
          <cell r="B1420" t="str">
            <v>SUMINISTRO Y COLOCACION DE LUMINARIO AUTOBALASTRADO PARA USO EXTERIOR SERIE MAYFAIR CAT. MFR400MH 62 K 1C , EQUIPADA CON UN BALASTRO AUTOREGULADO ALTO FACTOR DE POTENCIA PARA OPERAR UNA LAMPARA  DE 400 WATTS, 220 VOLTS, ADITIVOS METALICOS,  MARCA HOLOPHAN</v>
          </cell>
          <cell r="C1420" t="str">
            <v>PZA</v>
          </cell>
          <cell r="D1420">
            <v>6454.89</v>
          </cell>
          <cell r="E1420">
            <v>6454.89</v>
          </cell>
          <cell r="F1420">
            <v>6454.89</v>
          </cell>
          <cell r="G1420">
            <v>6454.89</v>
          </cell>
          <cell r="H1420">
            <v>6547.97</v>
          </cell>
          <cell r="I1420">
            <v>6457.98</v>
          </cell>
          <cell r="J1420">
            <v>6457.98</v>
          </cell>
          <cell r="K1420">
            <v>6457.98</v>
          </cell>
          <cell r="L1420">
            <v>6457.98</v>
          </cell>
        </row>
        <row r="1422">
          <cell r="A1422">
            <v>1707000170</v>
          </cell>
          <cell r="B1422" t="str">
            <v>SUMINISTRO Y COLOCACION DE LUMINARIO AUTOBALASTRADO PARA USO EXTERIOR SERIE MAYFAIR CAT. MFR250MH 62 K 1C, EQUIPADA CON UN BALASTRO AUTOREGULADO ALTO FACTOR DE POTENCIA PARA OPERAR UNA LAMPARA  DE 250 WATTS, 220 VOLTS, ADITIVOS METALICOS,  MARCA HOLOPHANE</v>
          </cell>
          <cell r="C1422" t="str">
            <v>PZA</v>
          </cell>
          <cell r="D1422">
            <v>6075.04</v>
          </cell>
          <cell r="E1422">
            <v>6075.04</v>
          </cell>
          <cell r="F1422">
            <v>6075.04</v>
          </cell>
          <cell r="G1422">
            <v>6075.04</v>
          </cell>
          <cell r="H1422">
            <v>6168.12</v>
          </cell>
          <cell r="I1422">
            <v>6078.15</v>
          </cell>
          <cell r="J1422">
            <v>6078.15</v>
          </cell>
          <cell r="K1422">
            <v>6078.15</v>
          </cell>
          <cell r="L1422">
            <v>6078.15</v>
          </cell>
        </row>
        <row r="1424">
          <cell r="A1424">
            <v>1707000180</v>
          </cell>
          <cell r="B1424" t="str">
            <v>SUMINISTRO Y COLOCACION DE LUMINARIO AUTOBALASTRADO PARA USO EXTERIOR SERIE MAYFAIR CAT. MFR400HP62 K1C, EQUIPADA CON UN BALASTRO AUTOREGULADO ALTO FACTOR DE POTENCIA PARA OPERAR UNA LAMPARA  DE 400 WATTS, 220 VOLTS, VAPOR DE SODIO,  MARCA HOLOPHANE; INCL</v>
          </cell>
          <cell r="C1424" t="str">
            <v>PZA</v>
          </cell>
          <cell r="D1424">
            <v>6622.18</v>
          </cell>
          <cell r="E1424">
            <v>6622.18</v>
          </cell>
          <cell r="F1424">
            <v>6622.18</v>
          </cell>
          <cell r="G1424">
            <v>6622.18</v>
          </cell>
          <cell r="H1424">
            <v>6715.26</v>
          </cell>
          <cell r="I1424">
            <v>6625.28</v>
          </cell>
          <cell r="J1424">
            <v>6625.28</v>
          </cell>
          <cell r="K1424">
            <v>6625.28</v>
          </cell>
          <cell r="L1424">
            <v>6625.28</v>
          </cell>
        </row>
        <row r="1426">
          <cell r="A1426">
            <v>1707000190</v>
          </cell>
          <cell r="B1426" t="str">
            <v>SUMINISTRO  Y  COLOCACION  DE  LUMINARIO  AUTOBALASTRADO,  PARA  USO  EXTERIOR  SERIE  WALLPACK, CAT. NWL3-400MH-62G, FABRICADO CON ARMADURA DE FUNDICION DE ALUMINIO, SU SISTEMA OPTICO LO COMPONE UN CRISTAL DE BOROSILICATO PARA EL CONTROL DE LUZ, BALASTRO</v>
          </cell>
          <cell r="C1426" t="str">
            <v>PZA</v>
          </cell>
          <cell r="D1426">
            <v>5450.26</v>
          </cell>
          <cell r="E1426">
            <v>5450.26</v>
          </cell>
          <cell r="F1426">
            <v>5450.26</v>
          </cell>
          <cell r="G1426">
            <v>5450.26</v>
          </cell>
          <cell r="H1426">
            <v>5543.34</v>
          </cell>
          <cell r="I1426">
            <v>5453.36</v>
          </cell>
          <cell r="J1426">
            <v>5453.36</v>
          </cell>
          <cell r="K1426">
            <v>5453.36</v>
          </cell>
          <cell r="L1426">
            <v>5453.36</v>
          </cell>
        </row>
        <row r="1428">
          <cell r="A1428">
            <v>1707000200</v>
          </cell>
          <cell r="B1428" t="str">
            <v>SUMINISTRO  Y  COLOCACION  DE  LUMINARIO  AUTOBALASTRADO,  PARA  USO  EXTERIOR  SERIE  WALLPACK, CAT. NWL2-250MH-62G, FABRICADO CON ARMADURA DE FUNDICION DE ALUMINIO, SU SISTEMA OPTICO LO COMPONE UN CRISTAL DE BOROSILICATO PARA EL CONTROL DE LUZ, BALASTRO</v>
          </cell>
          <cell r="C1428" t="str">
            <v>PZA</v>
          </cell>
          <cell r="D1428">
            <v>4113.1400000000003</v>
          </cell>
          <cell r="E1428">
            <v>4113.1400000000003</v>
          </cell>
          <cell r="F1428">
            <v>4113.1400000000003</v>
          </cell>
          <cell r="G1428">
            <v>4113.1400000000003</v>
          </cell>
          <cell r="H1428">
            <v>4206.21</v>
          </cell>
          <cell r="I1428">
            <v>4116.2299999999996</v>
          </cell>
          <cell r="J1428">
            <v>4116.2299999999996</v>
          </cell>
          <cell r="K1428">
            <v>4116.2299999999996</v>
          </cell>
          <cell r="L1428">
            <v>4116.2299999999996</v>
          </cell>
        </row>
        <row r="1430">
          <cell r="A1430">
            <v>1707000210</v>
          </cell>
          <cell r="B1430" t="str">
            <v>SUMINISTRO  Y  COLOCACION  DE  LUMINARIO  AUTOBALASTRADO,  PARA  USO  EXTERIOR SERIE WALLPACK, CAT. NWL2-250HP-62G, FABRICADO CON ARMADURA DE FUNDICION DE ALUMINIO, SU SISTEMA OPTICO LO COMPONE UN CRISTAL DE BOROSILICATO PARA EL CONTROL DE LUZ, BALASTRO A</v>
          </cell>
          <cell r="C1430" t="str">
            <v>PZA</v>
          </cell>
          <cell r="D1430">
            <v>4546.78</v>
          </cell>
          <cell r="E1430">
            <v>4546.78</v>
          </cell>
          <cell r="F1430">
            <v>4546.78</v>
          </cell>
          <cell r="G1430">
            <v>4546.78</v>
          </cell>
          <cell r="H1430">
            <v>4639.8599999999997</v>
          </cell>
          <cell r="I1430">
            <v>4549.88</v>
          </cell>
          <cell r="J1430">
            <v>4549.88</v>
          </cell>
          <cell r="K1430">
            <v>4549.88</v>
          </cell>
          <cell r="L1430">
            <v>4549.88</v>
          </cell>
        </row>
        <row r="1432">
          <cell r="A1432">
            <v>1707000220</v>
          </cell>
          <cell r="B1432" t="str">
            <v>SUMINISTRO Y COLOCACION DE LUMINARIO AUTOBALASTRADO, PARA ALUMBRADO PUBLICO, SERIE HOV, CAT. HOV16-15AHP 62 III, FABRICADO CON ARMADURA DE FUNDICION DE ALUMINIO, CON REFRACTOR  DE CRISTAL 4252,  BALASTRO AUTOREGULADO ALTO FATOR DE POTENCIA  PARA OPERAR UN</v>
          </cell>
          <cell r="C1432" t="str">
            <v>PZA</v>
          </cell>
          <cell r="D1432">
            <v>4014.04</v>
          </cell>
          <cell r="E1432">
            <v>4014.04</v>
          </cell>
          <cell r="F1432">
            <v>4014.04</v>
          </cell>
          <cell r="G1432">
            <v>4014.04</v>
          </cell>
          <cell r="H1432">
            <v>4107.13</v>
          </cell>
          <cell r="I1432">
            <v>4017.15</v>
          </cell>
          <cell r="J1432">
            <v>4017.15</v>
          </cell>
          <cell r="K1432">
            <v>4017.15</v>
          </cell>
          <cell r="L1432">
            <v>4017.15</v>
          </cell>
        </row>
        <row r="1434">
          <cell r="A1434">
            <v>1707000230</v>
          </cell>
          <cell r="B1434" t="str">
            <v>SUMINISTRO Y COLOCACION DE LUMINARIO AUTOBALASTRADO, PARA ALUMBRADO PUBLICO, SERIE HOV, CAT. HOV16-250HP 62 II, FABRICADO CON ARMADURA DE FUNDICION DE ALUMINIO, CON REFRACTOR  DE CRISTAL 4252,  BALASTRO AUTOREGULADO ALTO FATOR DE POTENCIA  PARA OPERAR UNA</v>
          </cell>
          <cell r="C1434" t="str">
            <v>PZA</v>
          </cell>
          <cell r="D1434">
            <v>4316.41</v>
          </cell>
          <cell r="E1434">
            <v>4316.41</v>
          </cell>
          <cell r="F1434">
            <v>4316.41</v>
          </cell>
          <cell r="G1434">
            <v>4316.41</v>
          </cell>
          <cell r="H1434">
            <v>4409.5</v>
          </cell>
          <cell r="I1434">
            <v>4319.51</v>
          </cell>
          <cell r="J1434">
            <v>4319.51</v>
          </cell>
          <cell r="K1434">
            <v>4319.51</v>
          </cell>
          <cell r="L1434">
            <v>4319.51</v>
          </cell>
        </row>
        <row r="1436">
          <cell r="A1436">
            <v>1707000240</v>
          </cell>
          <cell r="B1436" t="str">
            <v>SUMINISTRO Y COLOCACION DE LUMINARIO AUTOBALASTRADO, PARA ALUMBRADO PUBLICO, SERIE HOV, CAT. HOV25-250HP 62 II, FABRICADO CON ARMADURA DE FUNDICION DE ALUMINIO, CON REFRACTOR  DE CRISTAL 4252,  BALASTRO AUTOREGULADO ALTO FATOR DE POTENCIA  PARA OPERAR UNA</v>
          </cell>
          <cell r="C1436" t="str">
            <v>PZA</v>
          </cell>
          <cell r="D1436">
            <v>5493.53</v>
          </cell>
          <cell r="E1436">
            <v>5493.53</v>
          </cell>
          <cell r="F1436">
            <v>5493.53</v>
          </cell>
          <cell r="G1436">
            <v>5493.53</v>
          </cell>
          <cell r="H1436">
            <v>5586.61</v>
          </cell>
          <cell r="I1436">
            <v>5496.63</v>
          </cell>
          <cell r="J1436">
            <v>5496.63</v>
          </cell>
          <cell r="K1436">
            <v>5496.63</v>
          </cell>
          <cell r="L1436">
            <v>5496.63</v>
          </cell>
        </row>
        <row r="1438">
          <cell r="A1438">
            <v>1707000250</v>
          </cell>
          <cell r="B1438" t="str">
            <v xml:space="preserve">SUMINISTRO Y COLOCACION DE LUMINARIO AUTOBALASTRADO SERVICIO EXTERIOR SERIE PRISMASPHERE, CON BALASTRO INTEGRAL AUTOREGULADO ALTO FACTOR DE POTENCIA PARA OPERAR UNA LAMPARA  DE 150 WATTS. 220 VOLTS VAPOR DE SODIO,  CAT. NPR15AHP62C 12K,  MARCA HOLOPHANE; </v>
          </cell>
          <cell r="C1438" t="str">
            <v>PZA</v>
          </cell>
          <cell r="D1438">
            <v>5015.95</v>
          </cell>
          <cell r="E1438">
            <v>5015.95</v>
          </cell>
          <cell r="F1438">
            <v>5015.95</v>
          </cell>
          <cell r="G1438">
            <v>5015.95</v>
          </cell>
          <cell r="H1438">
            <v>5109.04</v>
          </cell>
          <cell r="I1438">
            <v>5019.0600000000004</v>
          </cell>
          <cell r="J1438">
            <v>5019.0600000000004</v>
          </cell>
          <cell r="K1438">
            <v>5019.0600000000004</v>
          </cell>
          <cell r="L1438">
            <v>5019.0600000000004</v>
          </cell>
        </row>
        <row r="1440">
          <cell r="A1440">
            <v>1707000260</v>
          </cell>
          <cell r="B1440" t="str">
            <v>SUMINISTRO Y COLOCACION DE LUMINARIO AUTOBALASTRADO SERVICIO EXTERIOR SERIE PRISMASPHERE, CON BALASTRO INTEGRAL AUTOREGULADO ALTO FACTOR DE POTENCIA PARA OPERAR UNA LAMPARA  DE 100 WATTS. 220 VOLTS, VAPOR DE SODIO,  CAT.  NPR100HP62C12K,  MARCA HOLOPHANE;</v>
          </cell>
          <cell r="C1440" t="str">
            <v>PZA</v>
          </cell>
          <cell r="D1440">
            <v>4724.3</v>
          </cell>
          <cell r="E1440">
            <v>4724.3</v>
          </cell>
          <cell r="F1440">
            <v>4724.3</v>
          </cell>
          <cell r="G1440">
            <v>4724.3</v>
          </cell>
          <cell r="H1440">
            <v>4817.3900000000003</v>
          </cell>
          <cell r="I1440">
            <v>4727.41</v>
          </cell>
          <cell r="J1440">
            <v>4727.41</v>
          </cell>
          <cell r="K1440">
            <v>4727.41</v>
          </cell>
          <cell r="L1440">
            <v>4727.41</v>
          </cell>
        </row>
        <row r="1442">
          <cell r="A1442">
            <v>1707000270</v>
          </cell>
          <cell r="B1442" t="str">
            <v>SUMINISTRO Y COLOCACION  DE LUMINARIO AUTOBALASTRADO, PARA SU USO EXTERIOR TIPO PROYECTOR  NPB2 PRISMBEAM II , CAT. NPB2400MH6253W, CON ARMADURA DE FUNDICION DE ALUMINIO, UN REFLECTOR DE LAMINA DE ALUMINIO Y REFRACTOR DE CRISTAL  ENDURAL, CURVA NEMA 3 X 3</v>
          </cell>
          <cell r="C1442" t="str">
            <v>PZA</v>
          </cell>
          <cell r="D1442">
            <v>7564.89</v>
          </cell>
          <cell r="E1442">
            <v>7564.89</v>
          </cell>
          <cell r="F1442">
            <v>7564.89</v>
          </cell>
          <cell r="G1442">
            <v>7564.89</v>
          </cell>
          <cell r="H1442">
            <v>7657.98</v>
          </cell>
          <cell r="I1442">
            <v>7568</v>
          </cell>
          <cell r="J1442">
            <v>7568</v>
          </cell>
          <cell r="K1442">
            <v>7568</v>
          </cell>
          <cell r="L1442">
            <v>7568</v>
          </cell>
        </row>
        <row r="1444">
          <cell r="A1444">
            <v>1707000280</v>
          </cell>
          <cell r="B1444" t="str">
            <v>SUMINISTRO Y COLOCACION  DE LUMINARIO AUTOBALASTRADO, PARA SU USO EXTERIOR TIPO PROYECTOR  NPB2 PRISMBEAM II , CAT. NPB2C10MH6233N, CON ARMADURA DE FUNDICION DE ALUMINIO, UN REFLECTOR DE LAMINA DE ALUMINIO Y REFRACTOR DE CRISTAL  ENDURAL, CURVA NEMA 3 X 3</v>
          </cell>
          <cell r="C1444" t="str">
            <v>PZA</v>
          </cell>
          <cell r="D1444">
            <v>8317.5499999999993</v>
          </cell>
          <cell r="E1444">
            <v>8317.5499999999993</v>
          </cell>
          <cell r="F1444">
            <v>8317.5499999999993</v>
          </cell>
          <cell r="G1444">
            <v>8317.5499999999993</v>
          </cell>
          <cell r="H1444">
            <v>8462.4500000000007</v>
          </cell>
          <cell r="I1444">
            <v>8322.25</v>
          </cell>
          <cell r="J1444">
            <v>8322.25</v>
          </cell>
          <cell r="K1444">
            <v>8322.25</v>
          </cell>
          <cell r="L1444">
            <v>8322.25</v>
          </cell>
        </row>
        <row r="1446">
          <cell r="A1446">
            <v>1707000290</v>
          </cell>
          <cell r="B1446" t="str">
            <v>SUMINISTRO Y COLOCACION  DE LUMINARIO AUTOBALASTRADO, PARA SU USO EXTERIOR TIPO PROYECTOR  NPB2 PRISMBEAM II , CAT. NPB2C10HP6244N, CON ARMADURA DE FUNDICION DE ALUMINIO, UN REFLECTOR DE LAMINA DE ALUMINIO Y REFRACTOR DE CRISTAL  ENDURAL, CURVA NEMA 3 X 3</v>
          </cell>
          <cell r="C1446" t="str">
            <v>PZA</v>
          </cell>
          <cell r="D1446">
            <v>9151.59</v>
          </cell>
          <cell r="E1446">
            <v>9151.59</v>
          </cell>
          <cell r="F1446">
            <v>9151.59</v>
          </cell>
          <cell r="G1446">
            <v>9151.59</v>
          </cell>
          <cell r="H1446">
            <v>9296.48</v>
          </cell>
          <cell r="I1446">
            <v>9156.2800000000007</v>
          </cell>
          <cell r="J1446">
            <v>9156.2800000000007</v>
          </cell>
          <cell r="K1446">
            <v>9156.2800000000007</v>
          </cell>
          <cell r="L1446">
            <v>9156.2800000000007</v>
          </cell>
        </row>
        <row r="1448">
          <cell r="A1448">
            <v>1707000300</v>
          </cell>
          <cell r="B1448" t="str">
            <v>SUMINISTRO Y COLOCACION  DE LUMINARIO AUTOBALASTRADO, PARA SU USO EXTERIOR TIPO PROYECTOR NPB2 PRISMBEAM II , CAT. NPB2C15MH6233N, CON ARMADURA DE FUNDICION DE ALUMINIO, UN REFLECTOR DE LAMINA DE ALUMINIO Y REFRACTOR DE CRISTAL  ENDURAL, CURVA NEMA 3 X 3,</v>
          </cell>
          <cell r="C1448" t="str">
            <v>PZA</v>
          </cell>
          <cell r="D1448">
            <v>9498.6200000000008</v>
          </cell>
          <cell r="E1448">
            <v>9498.6200000000008</v>
          </cell>
          <cell r="F1448">
            <v>9498.6200000000008</v>
          </cell>
          <cell r="G1448">
            <v>9498.6200000000008</v>
          </cell>
          <cell r="H1448">
            <v>9643.07</v>
          </cell>
          <cell r="I1448">
            <v>9503.33</v>
          </cell>
          <cell r="J1448">
            <v>9503.33</v>
          </cell>
          <cell r="K1448">
            <v>9503.33</v>
          </cell>
          <cell r="L1448">
            <v>9503.33</v>
          </cell>
        </row>
        <row r="1450">
          <cell r="A1450">
            <v>1707000310</v>
          </cell>
          <cell r="B1450" t="str">
            <v>SUMINISTRO  Y  COLOCACION  DE LUMINARIO AUTOBALASTRADO, PARA SU USO EXTERIOR TIPO PROYECTOR  NPB2 PRISMBEAM II , CAT. NPB2400HP6253W, CON ARMADURA DE FUNDICION DE ALUMINIO, UN REFLECTOR DE LAMINA DE ALUMINIO Y REFRACTOR DE CRISTAL  ENDURAL, CURVA NEMA 3 X</v>
          </cell>
          <cell r="C1450" t="str">
            <v>PZA</v>
          </cell>
          <cell r="D1450">
            <v>7990.54</v>
          </cell>
          <cell r="E1450">
            <v>7990.54</v>
          </cell>
          <cell r="F1450">
            <v>7990.54</v>
          </cell>
          <cell r="G1450">
            <v>7990.54</v>
          </cell>
          <cell r="H1450">
            <v>8083.63</v>
          </cell>
          <cell r="I1450">
            <v>7993.63</v>
          </cell>
          <cell r="J1450">
            <v>7993.63</v>
          </cell>
          <cell r="K1450">
            <v>7993.63</v>
          </cell>
          <cell r="L1450">
            <v>7993.63</v>
          </cell>
        </row>
        <row r="1452">
          <cell r="A1452">
            <v>1707000320</v>
          </cell>
          <cell r="B1452" t="str">
            <v>SUMINISTRO Y COLOCACION DE LUMINARIO AUTOBALASTRADO SERVICIO EXTERIOR SERIE MODULE 600,CAT NMW15AHP62Z, VAPOR DE SODIO, 220 VOLTS,CON BALASTRO INTEGRAL ELECTRONICO PARA OPERAR UNA LAMPARA DE 150 WATTS,  MARCA HOLOPHANE; INCLUYE: ACARREOS, ARMADO, FLETE, E</v>
          </cell>
          <cell r="C1452" t="str">
            <v>PZA</v>
          </cell>
          <cell r="D1452">
            <v>6220.04</v>
          </cell>
          <cell r="E1452">
            <v>6220.04</v>
          </cell>
          <cell r="F1452">
            <v>6220.04</v>
          </cell>
          <cell r="G1452">
            <v>6220.04</v>
          </cell>
          <cell r="H1452">
            <v>6313.13</v>
          </cell>
          <cell r="I1452">
            <v>6223.14</v>
          </cell>
          <cell r="J1452">
            <v>6223.14</v>
          </cell>
          <cell r="K1452">
            <v>6223.14</v>
          </cell>
          <cell r="L1452">
            <v>6223.14</v>
          </cell>
        </row>
        <row r="1454">
          <cell r="A1454">
            <v>1707000330</v>
          </cell>
          <cell r="B1454" t="str">
            <v>SUMINISTRO Y COLOCACION DE LUMINARIO AUTOBALASTRADO SERVICIO EXTERIOR SERIE MODULE 600,CAT NMW250MH62Z,   ADITIVOS METALICOS, 220 VOLTS,CON BALASTRO INTEGRAL ELECTRONICO PARA OPERAR UNA LAMPARA DE 250 WATTS,  MARCA HOLOPHANE; INCLUYE: ACARREOS, ARMADO, FL</v>
          </cell>
          <cell r="C1454" t="str">
            <v>PZA</v>
          </cell>
          <cell r="D1454">
            <v>6038.5</v>
          </cell>
          <cell r="E1454">
            <v>6038.5</v>
          </cell>
          <cell r="F1454">
            <v>6038.5</v>
          </cell>
          <cell r="G1454">
            <v>6038.5</v>
          </cell>
          <cell r="H1454">
            <v>6131.59</v>
          </cell>
          <cell r="I1454">
            <v>6041.61</v>
          </cell>
          <cell r="J1454">
            <v>6041.61</v>
          </cell>
          <cell r="K1454">
            <v>6041.61</v>
          </cell>
          <cell r="L1454">
            <v>6041.61</v>
          </cell>
        </row>
        <row r="1456">
          <cell r="A1456">
            <v>1707000340</v>
          </cell>
          <cell r="B1456" t="str">
            <v>SUMINISTRO Y COLOCACION DE LUMINARIO AUTOBALASTRADO SERVICIO EXTERIOR SERIE MODULE 600,CAT  NMW400HP62Z,  VAPOR DE SODIO, 220 VOLTS,CON BALASTRO INTEGRAL ELECTRONICO PARA OPERAR UNA LAMPARA DE 400 WATTS,  MARCA HOLOPHANE; INCLUYE: ACARREOS, ARMADO, FLETE,</v>
          </cell>
          <cell r="C1456" t="str">
            <v>PZA</v>
          </cell>
          <cell r="D1456">
            <v>6788.52</v>
          </cell>
          <cell r="E1456">
            <v>6788.52</v>
          </cell>
          <cell r="F1456">
            <v>6788.52</v>
          </cell>
          <cell r="G1456">
            <v>6788.52</v>
          </cell>
          <cell r="H1456">
            <v>6881.61</v>
          </cell>
          <cell r="I1456">
            <v>6791.63</v>
          </cell>
          <cell r="J1456">
            <v>6791.63</v>
          </cell>
          <cell r="K1456">
            <v>6791.63</v>
          </cell>
          <cell r="L1456">
            <v>6791.63</v>
          </cell>
        </row>
        <row r="1458">
          <cell r="A1458">
            <v>1707000350</v>
          </cell>
          <cell r="B1458" t="str">
            <v>SUMINISTRO Y COLOCACION DE LUMINARIO AUTOBALASTRADO SERVICIO EXTERIOR SERIE MODULE 600,CAT  NMW250HP62Z,  VAPOR DE SODIO, 220 VOLTS,CON BALASTRO INTEGRAL ELECTRONICO PARA OPERAR UNA LAMPARA DE 250 WATTS,  MARCA HOLOPHANE; INCLUYE: ACARREOS, ARMADO, FLETE,</v>
          </cell>
          <cell r="C1458" t="str">
            <v>PZA</v>
          </cell>
          <cell r="D1458">
            <v>6490.37</v>
          </cell>
          <cell r="E1458">
            <v>6490.37</v>
          </cell>
          <cell r="F1458">
            <v>6490.37</v>
          </cell>
          <cell r="G1458">
            <v>6490.37</v>
          </cell>
          <cell r="H1458">
            <v>6583.46</v>
          </cell>
          <cell r="I1458">
            <v>6493.48</v>
          </cell>
          <cell r="J1458">
            <v>6493.48</v>
          </cell>
          <cell r="K1458">
            <v>6493.48</v>
          </cell>
          <cell r="L1458">
            <v>6493.48</v>
          </cell>
        </row>
        <row r="1460">
          <cell r="A1460">
            <v>1707000360</v>
          </cell>
          <cell r="B1460" t="str">
            <v>SUMINISTRO Y COLOCACION DE LUMINARIO AUTOBALASTRADO USO EXTERIOR SERIE WALLPACKETTE 410, CAT. NWP2 100MH62Z, FABRICADO CON ARMADURA DE FUNDICION  DE ALUMINIO, SU SISTEMA OPTICO LO COMPONE UN REFRACTOR  DE CRISTAL ENDURAL BOROSILICATO PARA EL CONTROL DE LU</v>
          </cell>
          <cell r="C1460" t="str">
            <v>PZA</v>
          </cell>
          <cell r="D1460">
            <v>4163.8</v>
          </cell>
          <cell r="E1460">
            <v>4163.8</v>
          </cell>
          <cell r="F1460">
            <v>4163.8</v>
          </cell>
          <cell r="G1460">
            <v>4163.8</v>
          </cell>
          <cell r="H1460">
            <v>4256.88</v>
          </cell>
          <cell r="I1460">
            <v>4166.88</v>
          </cell>
          <cell r="J1460">
            <v>4166.88</v>
          </cell>
          <cell r="K1460">
            <v>4166.88</v>
          </cell>
          <cell r="L1460">
            <v>4166.88</v>
          </cell>
        </row>
        <row r="1462">
          <cell r="A1462">
            <v>1707000370</v>
          </cell>
          <cell r="B1462" t="str">
            <v>SUMINISTRO Y COLOCACION DE LUMINARIO AUTOBALASTRADO USO EXTERIOR SERIE WALLPACKETTE 410, CAT. NWP2100HP62Z, FABRICADO CON ARMADURA DE FUNDICION  DE ALUMINIO, SU SISTEMA OPTICO LO COMPONE UN REFRACTOR  DE CRISTAL ENDURAL BOROSILICATO PARA EL CONTROL DE LUZ</v>
          </cell>
          <cell r="C1462" t="str">
            <v>PZA</v>
          </cell>
          <cell r="D1462">
            <v>4286.92</v>
          </cell>
          <cell r="E1462">
            <v>4286.92</v>
          </cell>
          <cell r="F1462">
            <v>4286.92</v>
          </cell>
          <cell r="G1462">
            <v>4286.92</v>
          </cell>
          <cell r="H1462">
            <v>4380</v>
          </cell>
          <cell r="I1462">
            <v>4290.01</v>
          </cell>
          <cell r="J1462">
            <v>4290.01</v>
          </cell>
          <cell r="K1462">
            <v>4290.01</v>
          </cell>
          <cell r="L1462">
            <v>4290.01</v>
          </cell>
        </row>
        <row r="1464">
          <cell r="A1464">
            <v>1707000380</v>
          </cell>
          <cell r="B1464" t="str">
            <v>SUMINISTRO Y COLOCACION DE LUMINARIO AUTOBALASTRADO USO EXTERIOR SERIE WALLPACKETTE 410, CAT. NWP2175MH62Z, FABRICADO CON ARMADURA DE FUNDICION  DE ALUMINIO, SU SISTEMA OPTICO LO COMPONE UN REFRACTOR  DE CRISTAL ENDURAL BOROSILICATO PARA EL CONTROL DE LUZ</v>
          </cell>
          <cell r="C1464" t="str">
            <v>PZA</v>
          </cell>
          <cell r="D1464">
            <v>4138.84</v>
          </cell>
          <cell r="E1464">
            <v>4138.84</v>
          </cell>
          <cell r="F1464">
            <v>4138.84</v>
          </cell>
          <cell r="G1464">
            <v>4138.84</v>
          </cell>
          <cell r="H1464">
            <v>4231.91</v>
          </cell>
          <cell r="I1464">
            <v>4141.92</v>
          </cell>
          <cell r="J1464">
            <v>4141.92</v>
          </cell>
          <cell r="K1464">
            <v>4141.92</v>
          </cell>
          <cell r="L1464">
            <v>4141.92</v>
          </cell>
        </row>
        <row r="1466">
          <cell r="A1466">
            <v>1707000390</v>
          </cell>
          <cell r="B1466" t="str">
            <v>SUMINISTRO Y COLOCACION DE LUMINARIO SERVICIO EXTERIOR, SERIE SQUARE POSTOP, CAT. SQP250HP62G, FABRICADO EN FUNDICION  100% ALUMINIO, TIPO PUNTA DE POSTE, CON REFLECTOR DE CRISTAL BOROSILICATO ENDURAL DE FORMA CUADRADA Y CONFIGURACION PRISMATICA DE ALTA E</v>
          </cell>
          <cell r="C1466" t="str">
            <v>PZA</v>
          </cell>
          <cell r="D1466">
            <v>8282.33</v>
          </cell>
          <cell r="E1466">
            <v>8282.33</v>
          </cell>
          <cell r="F1466">
            <v>8282.33</v>
          </cell>
          <cell r="G1466">
            <v>8282.33</v>
          </cell>
          <cell r="H1466">
            <v>8375.41</v>
          </cell>
          <cell r="I1466">
            <v>8285.43</v>
          </cell>
          <cell r="J1466">
            <v>8285.43</v>
          </cell>
          <cell r="K1466">
            <v>8285.43</v>
          </cell>
          <cell r="L1466">
            <v>8285.43</v>
          </cell>
        </row>
        <row r="1468">
          <cell r="A1468">
            <v>1707000400</v>
          </cell>
          <cell r="B1468" t="str">
            <v>SUMINISTRO Y COLOCACION DE LUMINARIO SERVICIO EXTERIOR, SERIE SQUARE POSTOP, CAT. SQP400MH62G, FABRICADO EN FUNDICION  100% ALUMINIO, TIPO PUNTA DE POSTE, CON REFLECTOR DE CRISTAL BOROSILICATO ENDURAL DE FORMA CUADRADA Y CONFIGURACION PRISMATICA DE ALTA E</v>
          </cell>
          <cell r="C1468" t="str">
            <v>PZA</v>
          </cell>
          <cell r="D1468">
            <v>8131.61</v>
          </cell>
          <cell r="E1468">
            <v>8131.61</v>
          </cell>
          <cell r="F1468">
            <v>8131.61</v>
          </cell>
          <cell r="G1468">
            <v>8131.61</v>
          </cell>
          <cell r="H1468">
            <v>8245.17</v>
          </cell>
          <cell r="I1468">
            <v>8134.98</v>
          </cell>
          <cell r="J1468">
            <v>8134.98</v>
          </cell>
          <cell r="K1468">
            <v>8134.98</v>
          </cell>
          <cell r="L1468">
            <v>8134.98</v>
          </cell>
        </row>
        <row r="1470">
          <cell r="A1470">
            <v>1707000410</v>
          </cell>
          <cell r="B1470" t="str">
            <v>SUMINISTRO Y COLOCACION DE LUMINARIO SERVICIO EXTERIOR, SERIE SQUARE POSTOP, CAT. SQP400HP62G, FABRICADO EN FUNDICION  100% ALUMINIO, TIPO PUNTA DE POSTE, CON REFLECTOR DE CRISTAL BOROSILICATO ENDURAL DE FORMA CUADRADA Y CONFIGURACION PRISMATICA DE ALTA E</v>
          </cell>
          <cell r="C1470" t="str">
            <v>PZA</v>
          </cell>
          <cell r="D1470">
            <v>8918.51</v>
          </cell>
          <cell r="E1470">
            <v>8918.51</v>
          </cell>
          <cell r="F1470">
            <v>8918.51</v>
          </cell>
          <cell r="G1470">
            <v>8918.51</v>
          </cell>
          <cell r="H1470">
            <v>9032.66</v>
          </cell>
          <cell r="I1470">
            <v>8921.91</v>
          </cell>
          <cell r="J1470">
            <v>8921.91</v>
          </cell>
          <cell r="K1470">
            <v>8921.91</v>
          </cell>
          <cell r="L1470">
            <v>8921.91</v>
          </cell>
        </row>
        <row r="1472">
          <cell r="A1472">
            <v>1707000420</v>
          </cell>
          <cell r="B1472" t="str">
            <v>SUMINISTRO Y COLOCACION DE LUMINARIO SERVICIO EXTERIOR, SERIE SQUARE POSTOP, CAT. SQP250MH62G, FABRICADO EN FUNDICION  100% ALUMINIO, TIPO PUNTA DE POSTE, CON REFLECTOR DE CRISTAL BOROSILICATO ENDURAL DE FORMA CUADRADA Y CONFIGURACION PRISMATICA DE ALTA E</v>
          </cell>
          <cell r="C1472" t="str">
            <v>PZA</v>
          </cell>
          <cell r="D1472">
            <v>8056.75</v>
          </cell>
          <cell r="E1472">
            <v>8056.75</v>
          </cell>
          <cell r="F1472">
            <v>8056.75</v>
          </cell>
          <cell r="G1472">
            <v>8056.75</v>
          </cell>
          <cell r="H1472">
            <v>8170.88</v>
          </cell>
          <cell r="I1472">
            <v>8060.14</v>
          </cell>
          <cell r="J1472">
            <v>8060.14</v>
          </cell>
          <cell r="K1472">
            <v>8060.14</v>
          </cell>
          <cell r="L1472">
            <v>8060.14</v>
          </cell>
        </row>
        <row r="1474">
          <cell r="A1474">
            <v>1707000430</v>
          </cell>
          <cell r="B1474" t="str">
            <v xml:space="preserve">SUMINISTRO Y COLOCACION DE LUMINARIO AUTOBALASTRADO, SERVICIO EXTERIOR SERIE RSL-350 COLONIAL MEXICANO, CAT.NRP15AHP62KG3, FABRICADO CON ARMADURA EN FUNDICION DE ALUNIMIO, CON BALASTRO INTEGRAL AUTOREGULADO ALTO FACTOR DE POTENCIA PARA OPERAR UNA LAMPARA </v>
          </cell>
          <cell r="C1474" t="str">
            <v>PZA</v>
          </cell>
          <cell r="D1474">
            <v>5826.12</v>
          </cell>
          <cell r="E1474">
            <v>5826.12</v>
          </cell>
          <cell r="F1474">
            <v>5826.12</v>
          </cell>
          <cell r="G1474">
            <v>5826.12</v>
          </cell>
          <cell r="H1474">
            <v>5940.25</v>
          </cell>
          <cell r="I1474">
            <v>5829.52</v>
          </cell>
          <cell r="J1474">
            <v>5829.52</v>
          </cell>
          <cell r="K1474">
            <v>5829.52</v>
          </cell>
          <cell r="L1474">
            <v>5829.52</v>
          </cell>
        </row>
        <row r="1476">
          <cell r="A1476">
            <v>1707000440</v>
          </cell>
          <cell r="B1476" t="str">
            <v>SUMINISTRO Y COLOCACION DE LUMINARIO AUTOBALASTRADO, SERVICIO EXTERIOR SERIE RSL-350 COLONIAL MEXICANO, CAT.NRP250HP62KG3 , FABRICADO CON ARMADURA EN FUNDICION DE ALUNIMIO, CON BALASTRO INTEGRAL AUTOREGULADO ALTO FACTOR DE POTENCIA PARA OPERAR UNA LAMPARA</v>
          </cell>
          <cell r="C1476" t="str">
            <v>PZA</v>
          </cell>
          <cell r="D1476">
            <v>6255.43</v>
          </cell>
          <cell r="E1476">
            <v>6255.43</v>
          </cell>
          <cell r="F1476">
            <v>6255.43</v>
          </cell>
          <cell r="G1476">
            <v>6255.43</v>
          </cell>
          <cell r="H1476">
            <v>6369.57</v>
          </cell>
          <cell r="I1476">
            <v>6258.83</v>
          </cell>
          <cell r="J1476">
            <v>6258.83</v>
          </cell>
          <cell r="K1476">
            <v>6258.83</v>
          </cell>
          <cell r="L1476">
            <v>6258.83</v>
          </cell>
        </row>
        <row r="1478">
          <cell r="A1478">
            <v>1707000450</v>
          </cell>
          <cell r="B1478" t="str">
            <v xml:space="preserve">SUMINISTRO Y COLOCACION DE LUMINARIO AUTOBALASTRADO, SERVICIO EXTERIOR SERIE RSL-350 COLONIAL MEXICANO, CAT.NRP250MH62KG3, FABRICADO CON ARMADURA EN FUNDICION DE ALUNIMIO, CON BALASTRO INTEGRAL AUTOREGULADO ALTO FACTOR DE POTENCIA PARA OPERAR UNA LAMPARA </v>
          </cell>
          <cell r="C1478" t="str">
            <v>PZA</v>
          </cell>
          <cell r="D1478">
            <v>5830.04</v>
          </cell>
          <cell r="E1478">
            <v>5830.04</v>
          </cell>
          <cell r="F1478">
            <v>5830.04</v>
          </cell>
          <cell r="G1478">
            <v>5830.04</v>
          </cell>
          <cell r="H1478">
            <v>5944.18</v>
          </cell>
          <cell r="I1478">
            <v>5833.45</v>
          </cell>
          <cell r="J1478">
            <v>5833.45</v>
          </cell>
          <cell r="K1478">
            <v>5833.45</v>
          </cell>
          <cell r="L1478">
            <v>5833.45</v>
          </cell>
        </row>
        <row r="1480">
          <cell r="A1480">
            <v>1707000460</v>
          </cell>
          <cell r="B1480" t="str">
            <v>SUMINISTRO Y COLOCACION DE LUMINARIO AUTOBALASTRADO, SERVICIO EXTERIOR, DECORATIVO DE ALTO RENDIMIENTO SERIE VENUS, CAT.VNV15AHP62K, FABRICADO CON ARMADURA EN FUNDICION DE ALUNIMIO BAJO COBRE, CON BALASTRO INTEGRAL AUTOREGULADO ALTO FACTOR DE POTENCIA PAR</v>
          </cell>
          <cell r="C1480" t="str">
            <v>PZA</v>
          </cell>
          <cell r="D1480">
            <v>6052.24</v>
          </cell>
          <cell r="E1480">
            <v>6052.24</v>
          </cell>
          <cell r="F1480">
            <v>6052.24</v>
          </cell>
          <cell r="G1480">
            <v>6052.24</v>
          </cell>
          <cell r="H1480">
            <v>6145.32</v>
          </cell>
          <cell r="I1480">
            <v>6055.34</v>
          </cell>
          <cell r="J1480">
            <v>6055.34</v>
          </cell>
          <cell r="K1480">
            <v>6055.34</v>
          </cell>
          <cell r="L1480">
            <v>6055.34</v>
          </cell>
        </row>
        <row r="1482">
          <cell r="A1482">
            <v>1707000470</v>
          </cell>
          <cell r="B1482" t="str">
            <v>SUMINISTRO Y COLOCACION DE LUMINARIO AUTOBALASTRADO SERVICIO EXTERIOR DECORATIVO DE ALTO RENDIMIENTO SERIE VENUS, CAT.VNV250HP62K, FABRICADA CON FUNDICION DE ALUMINIO BAJO COBRE, CON BALASTRO INTEGRAL AUTOREGULADO CON ALTO FACTOR DE POTENCIA PARA OPERAR U</v>
          </cell>
          <cell r="C1482" t="str">
            <v>PZA</v>
          </cell>
          <cell r="D1482">
            <v>6340.25</v>
          </cell>
          <cell r="E1482">
            <v>6340.25</v>
          </cell>
          <cell r="F1482">
            <v>6340.25</v>
          </cell>
          <cell r="G1482">
            <v>6340.25</v>
          </cell>
          <cell r="H1482">
            <v>6433.31</v>
          </cell>
          <cell r="I1482">
            <v>6343.33</v>
          </cell>
          <cell r="J1482">
            <v>6343.33</v>
          </cell>
          <cell r="K1482">
            <v>6343.33</v>
          </cell>
          <cell r="L1482">
            <v>6343.33</v>
          </cell>
        </row>
        <row r="1484">
          <cell r="A1484">
            <v>1707000480</v>
          </cell>
          <cell r="B1484" t="str">
            <v>SUMINISTRO Y COLOCACION DE LUMINARIO AUTOBALASTRADO SERVICIO EXTERIOR DECORATIVO DE ALTO RENDIMIENTO SERIE VENUS, CAT.VNV250MH62K, FABRICADA CON FUNDICION DE ALUMINIO BAJO COBRE, CON BALASTRO INTEGRAL AUTOREGULADO CON ALTO FACTOR DE POTENCIA PARA OPERAR U</v>
          </cell>
          <cell r="C1484" t="str">
            <v>PZA</v>
          </cell>
          <cell r="D1484">
            <v>5870.7</v>
          </cell>
          <cell r="E1484">
            <v>5870.7</v>
          </cell>
          <cell r="F1484">
            <v>5870.7</v>
          </cell>
          <cell r="G1484">
            <v>5870.7</v>
          </cell>
          <cell r="H1484">
            <v>5963.78</v>
          </cell>
          <cell r="I1484">
            <v>5873.79</v>
          </cell>
          <cell r="J1484">
            <v>5873.79</v>
          </cell>
          <cell r="K1484">
            <v>5873.79</v>
          </cell>
          <cell r="L1484">
            <v>5873.79</v>
          </cell>
        </row>
        <row r="1486">
          <cell r="A1486">
            <v>1707000490</v>
          </cell>
          <cell r="B1486" t="str">
            <v>SUMINISTRO Y COLOCACION DE LUMINARIO AUTOBALASTRADO SERVICIO EXTERIOR DECORATIVO DE ALTO RENDIMIENTO SERIE VENUS, CAT.VNV400MH62K, FABRICADA CON FUNDICION DE ALUMINIO BAJO COBRE, CON BALASTRO INTEGRAL AUTOREGULADO CON ALTO FACTOR DE POTENCIA PARA OPERAR U</v>
          </cell>
          <cell r="C1486" t="str">
            <v>PZA</v>
          </cell>
          <cell r="D1486">
            <v>5960.85</v>
          </cell>
          <cell r="E1486">
            <v>5960.85</v>
          </cell>
          <cell r="F1486">
            <v>5960.85</v>
          </cell>
          <cell r="G1486">
            <v>5960.85</v>
          </cell>
          <cell r="H1486">
            <v>6075</v>
          </cell>
          <cell r="I1486">
            <v>5964.26</v>
          </cell>
          <cell r="J1486">
            <v>5964.26</v>
          </cell>
          <cell r="K1486">
            <v>5964.26</v>
          </cell>
          <cell r="L1486">
            <v>5964.26</v>
          </cell>
        </row>
        <row r="1488">
          <cell r="A1488">
            <v>1707000500</v>
          </cell>
          <cell r="B1488" t="str">
            <v>SUMINISTRO  Y  COLOCACION  DE  LUMINARIO  PARA  USO  EXTERIOR  TIPO    PROYECTOR  SEGUIDOR PARA RECLUSORIO, CAT.  PA64 10IN H6R, FABRICADO CON ARMADURA DE FORMA CILINDRICA, A BASE DE LAMINA DE  FIERRO, ESMALTADA EN POLVO, LA  ARMADURA  TIENE INSTALADA UNA</v>
          </cell>
          <cell r="C1488" t="str">
            <v>PZA</v>
          </cell>
          <cell r="D1488">
            <v>9060.68</v>
          </cell>
          <cell r="E1488">
            <v>9060.68</v>
          </cell>
          <cell r="F1488">
            <v>9060.68</v>
          </cell>
          <cell r="G1488">
            <v>9060.68</v>
          </cell>
          <cell r="H1488">
            <v>9262.82</v>
          </cell>
          <cell r="I1488">
            <v>9067.1</v>
          </cell>
          <cell r="J1488">
            <v>9067.1</v>
          </cell>
          <cell r="K1488">
            <v>9067.1</v>
          </cell>
          <cell r="L1488">
            <v>9067.1</v>
          </cell>
        </row>
        <row r="1490">
          <cell r="A1490">
            <v>1707000510</v>
          </cell>
          <cell r="B1490" t="str">
            <v>SUMINISTRO Y COLOCACION DE LUMINARIO  AUTOBALASTRADO, PARA USO EXTERIOR SERIE EXPRESS VECTOR, CAT. NHL2-250HP-62-NRL, FABRICADO CON ARMADURA DE FUNDICION DE ALUMINIO, ESTA EQUIPADA CON UN BALASTRO AUTO REGULADO ALTO FACTOR DE POTENCIA PARA OPERAR UNA LAMP</v>
          </cell>
          <cell r="C1490" t="str">
            <v>PZA</v>
          </cell>
          <cell r="D1490">
            <v>7721.54</v>
          </cell>
          <cell r="E1490">
            <v>7721.54</v>
          </cell>
          <cell r="F1490">
            <v>7721.54</v>
          </cell>
          <cell r="G1490">
            <v>7721.54</v>
          </cell>
          <cell r="H1490">
            <v>7835.67</v>
          </cell>
          <cell r="I1490">
            <v>7724.94</v>
          </cell>
          <cell r="J1490">
            <v>7724.94</v>
          </cell>
          <cell r="K1490">
            <v>7724.94</v>
          </cell>
          <cell r="L1490">
            <v>7724.94</v>
          </cell>
        </row>
        <row r="1492">
          <cell r="A1492">
            <v>1707000520</v>
          </cell>
          <cell r="B1492" t="str">
            <v>SUMINISTRO Y COLOCACION DE LUMINARIO  AUTOBALASTRADO, PARA USO EXTERIOR SERIE EXPRESS VECTOR, CAT. NHL2-250HP-62-MM, FABRICADO CON ARMADURA DE FUNDICION DE ALUMINIO, ESTA EQUIPADA CON UN BALASTRO AUTO REGULADO ALTO FACTOR DE POTENCIA PARA OPERAR UNA LAMPA</v>
          </cell>
          <cell r="C1492" t="str">
            <v>PZA</v>
          </cell>
          <cell r="D1492">
            <v>8030.66</v>
          </cell>
          <cell r="E1492">
            <v>8030.66</v>
          </cell>
          <cell r="F1492">
            <v>8030.66</v>
          </cell>
          <cell r="G1492">
            <v>8030.66</v>
          </cell>
          <cell r="H1492">
            <v>8144.8</v>
          </cell>
          <cell r="I1492">
            <v>8034.06</v>
          </cell>
          <cell r="J1492">
            <v>8034.06</v>
          </cell>
          <cell r="K1492">
            <v>8034.06</v>
          </cell>
          <cell r="L1492">
            <v>8034.06</v>
          </cell>
        </row>
        <row r="1494">
          <cell r="A1494">
            <v>1707000530</v>
          </cell>
          <cell r="B1494" t="str">
            <v>SUMINISTRO Y COLOCACION DE LUMINARIO  AUTOBALASTRADO, PARA USO EXTERIOR SERIE EXPRESS VECTOR, CAT. NHL2-250HP-62-MH, FABRICADO CON ARMADURA DE FUNDICION DE ALUMINIO, ESTA EQUIPADA CON UN BALASTRO AUTO REGULADO ALTO FACTOR DE POTENCIA PARA OPERAR UNA LAMPA</v>
          </cell>
          <cell r="C1494" t="str">
            <v>PZA</v>
          </cell>
          <cell r="D1494">
            <v>7562.55</v>
          </cell>
          <cell r="E1494">
            <v>7562.55</v>
          </cell>
          <cell r="F1494">
            <v>7562.55</v>
          </cell>
          <cell r="G1494">
            <v>7562.55</v>
          </cell>
          <cell r="H1494">
            <v>7676.7</v>
          </cell>
          <cell r="I1494">
            <v>7565.96</v>
          </cell>
          <cell r="J1494">
            <v>7565.96</v>
          </cell>
          <cell r="K1494">
            <v>7565.96</v>
          </cell>
          <cell r="L1494">
            <v>7565.96</v>
          </cell>
        </row>
        <row r="1496">
          <cell r="A1496">
            <v>1707000540</v>
          </cell>
          <cell r="B1496" t="str">
            <v>SUMINISTRO Y COLOCACION DE LUMINARIO  AUTOBALASTRADO, PARA USO EXTERIOR SERIE EXPRESS VECTOR, CAT. NHL2-400HP-62-NR, FABRICADO CON ARMADURA DE FUNDICION DE ALUMINIO, ESTA EQUIPADA CON UN BALASTRO AUTO REGULADO ALTO FACTOR DE POTENCIA PARA OPERAR UNA LAMPA</v>
          </cell>
          <cell r="C1496" t="str">
            <v>PZA</v>
          </cell>
          <cell r="D1496">
            <v>8046.16</v>
          </cell>
          <cell r="E1496">
            <v>8046.16</v>
          </cell>
          <cell r="F1496">
            <v>8046.16</v>
          </cell>
          <cell r="G1496">
            <v>8046.16</v>
          </cell>
          <cell r="H1496">
            <v>8160.3</v>
          </cell>
          <cell r="I1496">
            <v>8049.57</v>
          </cell>
          <cell r="J1496">
            <v>8049.57</v>
          </cell>
          <cell r="K1496">
            <v>8049.57</v>
          </cell>
          <cell r="L1496">
            <v>8049.57</v>
          </cell>
        </row>
        <row r="1498">
          <cell r="B1498" t="str">
            <v>Total  LUMINARIOS HOLOPHANE</v>
          </cell>
        </row>
        <row r="1499">
          <cell r="A1499" t="str">
            <v>A1708</v>
          </cell>
          <cell r="B1499" t="str">
            <v>LUMINARIOS CONSTRULITA</v>
          </cell>
        </row>
        <row r="1500">
          <cell r="A1500">
            <v>1708000050</v>
          </cell>
          <cell r="B1500" t="str">
            <v>SUMINISTRO Y COLOCACION DE LUMINARIO PLAFON DECORATIVO PARA LAMPARA FLUORESCENTE COMPACTA TIPO "DOMUS  MAXI"  MODELO 67/80  2 X 13 WATTS, MARCA CONSTRULITA; INCLUYE: ACARREO, MATERIALES PARA SU FIJACION, CINTA AISLANTE, CONEXIONES, PRUEBAS, HERRAMIENTA, M</v>
          </cell>
          <cell r="C1500" t="str">
            <v>PZA</v>
          </cell>
          <cell r="D1500">
            <v>1216.77</v>
          </cell>
          <cell r="E1500">
            <v>1216.77</v>
          </cell>
          <cell r="F1500">
            <v>1216.77</v>
          </cell>
          <cell r="G1500">
            <v>1216.77</v>
          </cell>
          <cell r="H1500">
            <v>1247.49</v>
          </cell>
          <cell r="I1500">
            <v>1218.08</v>
          </cell>
          <cell r="J1500">
            <v>1218.08</v>
          </cell>
          <cell r="K1500">
            <v>1218.08</v>
          </cell>
          <cell r="L1500">
            <v>1218.08</v>
          </cell>
        </row>
        <row r="1502">
          <cell r="A1502">
            <v>1708000150</v>
          </cell>
          <cell r="B1502" t="str">
            <v>SUMINISTRO Y COLOCACION DE LUMINARIO  DE INTEMPERIE  PARA LAMPARA MR16  TIPO " BETA "  MODELO 64/85,  50 WATTS, MARCA CONSTRULITA; INCLUYE: ACARREO, MATERIALES PARA SU FIJACION, CINTA AISLANTE, CONEXIONES, PRUEBAS, HERRAMIENTA, MANO DE OBRA Y TODO LO NECE</v>
          </cell>
          <cell r="C1502" t="str">
            <v>PZA</v>
          </cell>
          <cell r="D1502">
            <v>1034.1199999999999</v>
          </cell>
          <cell r="E1502">
            <v>1034.1199999999999</v>
          </cell>
          <cell r="F1502">
            <v>1034.1199999999999</v>
          </cell>
          <cell r="G1502">
            <v>1034.1199999999999</v>
          </cell>
          <cell r="H1502">
            <v>1064.8399999999999</v>
          </cell>
          <cell r="I1502">
            <v>1035.43</v>
          </cell>
          <cell r="J1502">
            <v>1035.43</v>
          </cell>
          <cell r="K1502">
            <v>1035.43</v>
          </cell>
          <cell r="L1502">
            <v>1035.43</v>
          </cell>
        </row>
        <row r="1504">
          <cell r="A1504">
            <v>1708000180</v>
          </cell>
          <cell r="B1504" t="str">
            <v>SUMINISTRO Y COLOCACION DE LUMINARIO  CANDIL PARA LAMPARA FLUORESCENTE COMPACTA TIPO " POLARIS "  MODELO 79/502,  2 X 26  WATTS, MARCA CONSTRULITA; INCLUYE: ACARREO, MATERIALES PARA SU FIJACION, CINTA AISLANTE, CONEXIONES, PRUEBAS, HERRAMIENTA, MANO DE OB</v>
          </cell>
          <cell r="C1504" t="str">
            <v>PZA</v>
          </cell>
          <cell r="D1504">
            <v>2479.25</v>
          </cell>
          <cell r="E1504">
            <v>2479.25</v>
          </cell>
          <cell r="F1504">
            <v>2479.25</v>
          </cell>
          <cell r="G1504">
            <v>2479.25</v>
          </cell>
          <cell r="H1504">
            <v>2516.11</v>
          </cell>
          <cell r="I1504">
            <v>2480.8000000000002</v>
          </cell>
          <cell r="J1504">
            <v>2480.8000000000002</v>
          </cell>
          <cell r="K1504">
            <v>2480.8000000000002</v>
          </cell>
          <cell r="L1504">
            <v>2480.8000000000002</v>
          </cell>
        </row>
        <row r="1506">
          <cell r="A1506">
            <v>1708000210</v>
          </cell>
          <cell r="B1506" t="str">
            <v>SUMINISTRO Y COLOCACION DE LUMINARIO  SOBREPUESTO PARA LAMPARA HALOGENA BI PIN TIPO " HONGO CRISTAL "  MODELO 30/3X, 50  WATTS, MARCA CONSTRULITA; INCLUYE: ACARREO, MATERIALES PARA SU FIJACION, CINTA AISLANTE, CONEXIONES, PRUEBAS, HERRAMIENTA, MANO DE OBR</v>
          </cell>
          <cell r="C1506" t="str">
            <v>PZA</v>
          </cell>
          <cell r="D1506">
            <v>764.87</v>
          </cell>
          <cell r="E1506">
            <v>764.87</v>
          </cell>
          <cell r="F1506">
            <v>764.87</v>
          </cell>
          <cell r="G1506">
            <v>764.87</v>
          </cell>
          <cell r="H1506">
            <v>795.6</v>
          </cell>
          <cell r="I1506">
            <v>766.18</v>
          </cell>
          <cell r="J1506">
            <v>766.18</v>
          </cell>
          <cell r="K1506">
            <v>766.18</v>
          </cell>
          <cell r="L1506">
            <v>766.18</v>
          </cell>
        </row>
        <row r="1508">
          <cell r="A1508">
            <v>1708000230</v>
          </cell>
          <cell r="B1508" t="str">
            <v xml:space="preserve">SUMINISTRO Y COLOCACION DE LUMINARIO  SUSPENDIDO PARA LAMPARA FLUORESCENTE TUBULAR TIPO " GEMINIS "  MODELO 52/5T,  2 X 32  WATTS, MARCA CONSTRULITA; INCLUYE: ACARREO, MATERIALES PARA SU FIJACION, CINTA AISLANTE, CONEXIONES, PRUEBAS, HERRAMIENTA, MANO DE </v>
          </cell>
          <cell r="C1508" t="str">
            <v>PZA</v>
          </cell>
          <cell r="D1508">
            <v>2702.03</v>
          </cell>
          <cell r="E1508">
            <v>2702.03</v>
          </cell>
          <cell r="F1508">
            <v>2702.03</v>
          </cell>
          <cell r="G1508">
            <v>2702.03</v>
          </cell>
          <cell r="H1508">
            <v>2732.83</v>
          </cell>
          <cell r="I1508">
            <v>2703.35</v>
          </cell>
          <cell r="J1508">
            <v>2703.35</v>
          </cell>
          <cell r="K1508">
            <v>2703.35</v>
          </cell>
          <cell r="L1508">
            <v>2703.35</v>
          </cell>
        </row>
        <row r="1510">
          <cell r="A1510">
            <v>1708000240</v>
          </cell>
          <cell r="B1510" t="str">
            <v>SUMINISTRO Y COLOCACION DE LUMINARIO  CANDIL DECORATIVO PARA LAMPARA INCANDESCENTE TIPO " CRONOS "  MODELO 93/97-B,   75  WATTS, MARCA CONSTRULITA; INCLUYE: ACARREO, MATERIALES PARA SU FIJACION, CINTA AISLANTE, CONEXIONES, PRUEBAS, HERRAMIENTA, MANO DE OB</v>
          </cell>
          <cell r="C1510" t="str">
            <v>PZA</v>
          </cell>
          <cell r="D1510">
            <v>2457.44</v>
          </cell>
          <cell r="E1510">
            <v>2457.44</v>
          </cell>
          <cell r="F1510">
            <v>2457.44</v>
          </cell>
          <cell r="G1510">
            <v>2457.44</v>
          </cell>
          <cell r="H1510">
            <v>2494.3000000000002</v>
          </cell>
          <cell r="I1510">
            <v>2459.0100000000002</v>
          </cell>
          <cell r="J1510">
            <v>2459.0100000000002</v>
          </cell>
          <cell r="K1510">
            <v>2459.0100000000002</v>
          </cell>
          <cell r="L1510">
            <v>2459.0100000000002</v>
          </cell>
        </row>
        <row r="1512">
          <cell r="A1512">
            <v>1708000290</v>
          </cell>
          <cell r="B1512" t="str">
            <v>SUMINISTRO Y COLOCACION DE LUMINARIO DECORATIVO DIRIGIBLE PARA SOBREPONER EN CANOPE CON CEJA ANTIDESLUMBRANTE, PARA LAMPARA MR16, TIPO " ILIA "  MODELO QCNI-M95A2, 50  WATTS, MARCA CONSTRULITA; INCLUYE: ACARREO, MATERIALES PARA SU FIJACION, CINTA AISLANTE</v>
          </cell>
          <cell r="C1512" t="str">
            <v>PZA</v>
          </cell>
          <cell r="D1512">
            <v>690.26</v>
          </cell>
          <cell r="E1512">
            <v>690.26</v>
          </cell>
          <cell r="F1512">
            <v>690.26</v>
          </cell>
          <cell r="G1512">
            <v>690.26</v>
          </cell>
          <cell r="H1512">
            <v>727.13</v>
          </cell>
          <cell r="I1512">
            <v>691.82</v>
          </cell>
          <cell r="J1512">
            <v>691.82</v>
          </cell>
          <cell r="K1512">
            <v>691.82</v>
          </cell>
          <cell r="L1512">
            <v>691.82</v>
          </cell>
        </row>
        <row r="1514">
          <cell r="A1514">
            <v>1708000300</v>
          </cell>
          <cell r="B1514" t="str">
            <v>SUMINISTRO Y COLOCACION DE LUMINARIO DECORATIVO DIRIGIBLE PARA SOBREPONER EN CANOPE CON CEJA ANTIDESLUMBRANTE, PARA LAMPARA MR16, TIPO " URANIA "  MODELO QCNU-M95A2, 50  WATTS, MARCA CONSTRULITA; INCLUYE: ACARREO, MATERIALES PARA SU FIJACION, CINTA AISLAN</v>
          </cell>
          <cell r="C1514" t="str">
            <v>PZA</v>
          </cell>
          <cell r="D1514">
            <v>633.78</v>
          </cell>
          <cell r="E1514">
            <v>633.78</v>
          </cell>
          <cell r="F1514">
            <v>633.78</v>
          </cell>
          <cell r="G1514">
            <v>633.78</v>
          </cell>
          <cell r="H1514">
            <v>670.64</v>
          </cell>
          <cell r="I1514">
            <v>635.34</v>
          </cell>
          <cell r="J1514">
            <v>635.34</v>
          </cell>
          <cell r="K1514">
            <v>635.34</v>
          </cell>
          <cell r="L1514">
            <v>635.34</v>
          </cell>
        </row>
        <row r="1516">
          <cell r="A1516">
            <v>1708000310</v>
          </cell>
          <cell r="B1516" t="str">
            <v>SUMINISTRO Y COLOCACION DE LUMINARIO OPTICA EUROPEA PI PARA SOBREPONER FLUORESCENTE TUBULAR  MODELO 57/3T-BI 4232A2PI,   2 X 32   WATTS, MARCA CONSTRULITA; INCLUYE: ACARREO, MATERIALES PARA SU FIJACION, CINTA AISLANTE, CONEXIONES, PRUEBAS, CABLE NECESARIO</v>
          </cell>
          <cell r="C1516" t="str">
            <v>PZA</v>
          </cell>
          <cell r="D1516">
            <v>2069.9899999999998</v>
          </cell>
          <cell r="E1516">
            <v>2069.9899999999998</v>
          </cell>
          <cell r="F1516">
            <v>2069.9899999999998</v>
          </cell>
          <cell r="G1516">
            <v>2069.9899999999998</v>
          </cell>
          <cell r="H1516">
            <v>2135.88</v>
          </cell>
          <cell r="I1516">
            <v>2072.2600000000002</v>
          </cell>
          <cell r="J1516">
            <v>2072.2600000000002</v>
          </cell>
          <cell r="K1516">
            <v>2072.2600000000002</v>
          </cell>
          <cell r="L1516">
            <v>2072.2600000000002</v>
          </cell>
        </row>
        <row r="1518">
          <cell r="A1518">
            <v>1708000320</v>
          </cell>
          <cell r="B1518" t="str">
            <v>SUMINISTRO Y COLOCACION DE FOCO DE 150 WATTS VAPOR  DE SODIO, MARCA OSRAM;  INCLUYE: ACARREO, DESMONTAJE DEL DESCOMPUESTO, LIMPIEZA,  PRUEBAS  ELEVACION, HERRAMIENTA MENOR, MANO DE OBRA Y TODO LO NECESARIO PARA SU CORRECTA EJECUCION.</v>
          </cell>
          <cell r="C1518" t="str">
            <v>PZA</v>
          </cell>
          <cell r="D1518">
            <v>145.16</v>
          </cell>
          <cell r="E1518">
            <v>145.16</v>
          </cell>
          <cell r="F1518">
            <v>145.16</v>
          </cell>
          <cell r="G1518">
            <v>145.16</v>
          </cell>
          <cell r="H1518">
            <v>151.22</v>
          </cell>
          <cell r="I1518">
            <v>145.4</v>
          </cell>
          <cell r="J1518">
            <v>145.4</v>
          </cell>
          <cell r="K1518">
            <v>145.4</v>
          </cell>
          <cell r="L1518">
            <v>145.4</v>
          </cell>
        </row>
        <row r="1520">
          <cell r="A1520">
            <v>1708000330</v>
          </cell>
          <cell r="B1520" t="str">
            <v>SUMINISTRO Y COLOCACION DE FOCO DE 250 WATTS, VAPOR DE SODIO, 220 VOLTS, MARCA OSRAM; INCLUYE: DESMONTAJE DEL DESCOMPUESTO, LIMPIEZA, PRUEBAS, HERRAMIENTA MENOR, MANO DE OBRA Y TODO LO NECESARIO PARA SU CORRECTA EJECUCION.</v>
          </cell>
          <cell r="C1520" t="str">
            <v>PZA</v>
          </cell>
          <cell r="D1520">
            <v>168.2</v>
          </cell>
          <cell r="E1520">
            <v>168.2</v>
          </cell>
          <cell r="F1520">
            <v>168.2</v>
          </cell>
          <cell r="G1520">
            <v>168.2</v>
          </cell>
          <cell r="H1520">
            <v>174.26</v>
          </cell>
          <cell r="I1520">
            <v>168.44</v>
          </cell>
          <cell r="J1520">
            <v>168.44</v>
          </cell>
          <cell r="K1520">
            <v>168.44</v>
          </cell>
          <cell r="L1520">
            <v>168.44</v>
          </cell>
        </row>
        <row r="1522">
          <cell r="A1522">
            <v>1708000340</v>
          </cell>
          <cell r="B1522" t="str">
            <v>SUMINISTRO Y COLOCACION DE FOCO  400 WATTS, 220 VOLTS, VAPOR DE SODIO, MARCA OSRAM; INCLUYE: ACARREO,  DESMONTAJE DEL DESCOMPUESTO,  LIMPIEZA, ELEVACION, PRUEBAS, HERRAMIENTA MENOR, MANO DE OBRA Y TODO LO NECESARIO PARA SU CORRECTA EJECUCION.</v>
          </cell>
          <cell r="C1522" t="str">
            <v>PZA</v>
          </cell>
          <cell r="D1522">
            <v>201.37</v>
          </cell>
          <cell r="E1522">
            <v>201.37</v>
          </cell>
          <cell r="F1522">
            <v>201.37</v>
          </cell>
          <cell r="G1522">
            <v>201.37</v>
          </cell>
          <cell r="H1522">
            <v>207.44</v>
          </cell>
          <cell r="I1522">
            <v>201.61</v>
          </cell>
          <cell r="J1522">
            <v>201.61</v>
          </cell>
          <cell r="K1522">
            <v>201.61</v>
          </cell>
          <cell r="L1522">
            <v>201.61</v>
          </cell>
        </row>
        <row r="1524">
          <cell r="A1524">
            <v>1708000350</v>
          </cell>
          <cell r="B1524" t="str">
            <v>SUMINISTRO Y COLOCACION DE FOCO  250 WATTS, 220 VOLTS, ADITIVOS METALICOS, MARCA OSRAM; INCLUYE: ACARREO,  DESMONTAJE DEL DESCOMPUESTO,  LIMPIEZA, ELEVACION, PRUEBAS, HERRAMIENTA MENOR, MANO DE OBRA Y TODO LO NECESARIO PARA SU CORRECTA EJECUCION.</v>
          </cell>
          <cell r="C1524" t="str">
            <v>PZA</v>
          </cell>
          <cell r="D1524">
            <v>237.4</v>
          </cell>
          <cell r="E1524">
            <v>237.4</v>
          </cell>
          <cell r="F1524">
            <v>237.4</v>
          </cell>
          <cell r="G1524">
            <v>237.4</v>
          </cell>
          <cell r="H1524">
            <v>243.47</v>
          </cell>
          <cell r="I1524">
            <v>237.64</v>
          </cell>
          <cell r="J1524">
            <v>237.64</v>
          </cell>
          <cell r="K1524">
            <v>237.64</v>
          </cell>
          <cell r="L1524">
            <v>237.64</v>
          </cell>
        </row>
        <row r="1526">
          <cell r="A1526">
            <v>1708000360</v>
          </cell>
          <cell r="B1526" t="str">
            <v>SUMINISTRO Y COLOCACION DE FOCO  400 WATTS, 220 VOLTS, ADITIVOS METALICOS, MARCA OSRAM; INCLUYE: ACARREO,  DESMONTAJE DEL DESCOMPUESTO,  LIMPIEZA, ELEVACION, PRUEBAS, HERRAMIENTA MENOR, MANO DE OBRA Y TODO LO NECESARIO PARA SU CORRECTA EJECUCION.</v>
          </cell>
          <cell r="C1526" t="str">
            <v>PZA</v>
          </cell>
          <cell r="D1526">
            <v>213.38</v>
          </cell>
          <cell r="E1526">
            <v>213.38</v>
          </cell>
          <cell r="F1526">
            <v>213.38</v>
          </cell>
          <cell r="G1526">
            <v>213.38</v>
          </cell>
          <cell r="H1526">
            <v>219.44</v>
          </cell>
          <cell r="I1526">
            <v>213.62</v>
          </cell>
          <cell r="J1526">
            <v>213.62</v>
          </cell>
          <cell r="K1526">
            <v>213.62</v>
          </cell>
          <cell r="L1526">
            <v>213.62</v>
          </cell>
        </row>
        <row r="1528">
          <cell r="A1528">
            <v>1708000370</v>
          </cell>
          <cell r="B1528" t="str">
            <v>SUMINISTRO Y COLOCACION DE LAMPARA FLUORESCENTE TIPO  SLIM-LINE DE 39 WATTS, MARCA OSRAM; INCLUYE: ACARREO, DESMONTAJE DEL DESCOMPUESTO,  LIMPIEZA, CONEXIONES, PRUEBAS, ANDAMIOS, HERRAMIENTA MENOR, MANO DE OBRA Y TODO LO NECESARIO PARA SU CORRECTA EJECUCI</v>
          </cell>
          <cell r="C1528" t="str">
            <v>PZA</v>
          </cell>
          <cell r="D1528">
            <v>40.799999999999997</v>
          </cell>
          <cell r="E1528">
            <v>40.799999999999997</v>
          </cell>
          <cell r="F1528">
            <v>40.799999999999997</v>
          </cell>
          <cell r="G1528">
            <v>40.799999999999997</v>
          </cell>
          <cell r="H1528">
            <v>45.39</v>
          </cell>
          <cell r="I1528">
            <v>40.98</v>
          </cell>
          <cell r="J1528">
            <v>40.98</v>
          </cell>
          <cell r="K1528">
            <v>40.98</v>
          </cell>
          <cell r="L1528">
            <v>40.98</v>
          </cell>
        </row>
        <row r="1530">
          <cell r="A1530">
            <v>1708000380</v>
          </cell>
          <cell r="B1530" t="str">
            <v>SUMINISTRO Y COLOCACION DE LAMPARA FLUORESCENTE TIPO SLIM-LINE DE 74 WATTS, MARCA OSRAM; INCLUYE: ACARREO, DESMONTAJE DEL DESCOMPUESTO,  LIMPIEZA, ANDAMIOS, CONEXIONES, PRUEBAS, HERRAMIENTA MENOR, MANO DE OBRA Y TODO LO NECESARIO PARA SU CORRECTA EJECUCIO</v>
          </cell>
          <cell r="C1530" t="str">
            <v>PZA</v>
          </cell>
          <cell r="D1530">
            <v>49.83</v>
          </cell>
          <cell r="E1530">
            <v>49.83</v>
          </cell>
          <cell r="F1530">
            <v>49.83</v>
          </cell>
          <cell r="G1530">
            <v>49.83</v>
          </cell>
          <cell r="H1530">
            <v>54.42</v>
          </cell>
          <cell r="I1530">
            <v>50.02</v>
          </cell>
          <cell r="J1530">
            <v>50.02</v>
          </cell>
          <cell r="K1530">
            <v>50.02</v>
          </cell>
          <cell r="L1530">
            <v>50.02</v>
          </cell>
        </row>
        <row r="1532">
          <cell r="A1532">
            <v>1708000390</v>
          </cell>
          <cell r="B1532" t="str">
            <v>SUMINISTRO Y COLOCACION DE LAMPARA FLUORESCENTE DE 32  WATTS T-8 , MARCA OSRAM; INCLUYE: ACARREO, DESMONTAJE DEL DESCOMPUESTO,  LIMPIEZA, ANDAMIOS, CONEXIONES, PRUEBAS, HERRAMIENTA MENOR, MANO DE OBRA Y TODO LO NECESARIO PARA SU CORRECTA EJECUCION.</v>
          </cell>
          <cell r="C1532" t="str">
            <v>PZA</v>
          </cell>
          <cell r="D1532">
            <v>40.799999999999997</v>
          </cell>
          <cell r="E1532">
            <v>40.799999999999997</v>
          </cell>
          <cell r="F1532">
            <v>40.799999999999997</v>
          </cell>
          <cell r="G1532">
            <v>40.799999999999997</v>
          </cell>
          <cell r="H1532">
            <v>45.39</v>
          </cell>
          <cell r="I1532">
            <v>40.98</v>
          </cell>
          <cell r="J1532">
            <v>40.98</v>
          </cell>
          <cell r="K1532">
            <v>40.98</v>
          </cell>
          <cell r="L1532">
            <v>40.98</v>
          </cell>
        </row>
        <row r="1534">
          <cell r="A1534">
            <v>1708000400</v>
          </cell>
          <cell r="B1534" t="str">
            <v>SUMINISTRO Y COLOCACION DE LAMPARA FLUORESCENTE DE 59  WATTS T-8 , MARCA OSRAM; INCLUYE: ACARREO, DESMONTAJE DEL DESCOMPUESTO,  LIMPIEZA, ANDAMIOS, CONEXIONES, PRUEBAS, HERRAMIENTA MENOR, MANO DE OBRA Y TODO LO NECESARIO PARA SU CORRECTA EJECUCION.</v>
          </cell>
          <cell r="C1534" t="str">
            <v>PZA</v>
          </cell>
          <cell r="D1534">
            <v>97.87</v>
          </cell>
          <cell r="E1534">
            <v>97.87</v>
          </cell>
          <cell r="F1534">
            <v>97.87</v>
          </cell>
          <cell r="G1534">
            <v>97.87</v>
          </cell>
          <cell r="H1534">
            <v>102.46</v>
          </cell>
          <cell r="I1534">
            <v>98.06</v>
          </cell>
          <cell r="J1534">
            <v>98.06</v>
          </cell>
          <cell r="K1534">
            <v>98.06</v>
          </cell>
          <cell r="L1534">
            <v>98.06</v>
          </cell>
        </row>
        <row r="1536">
          <cell r="A1536">
            <v>1708000410</v>
          </cell>
          <cell r="B1536" t="str">
            <v>SUMINISTRO Y COLOCACION DE FOCO  175  WATTS, 220 VOLTS, ADITIVOS METALICOS, MARCA OSRAM; INCLUYE: ACARREO,  DESMONTAJE DEL DESCOMPUESTO,  LIMPIEZA, ELEVACION, PRUEBAS, HERRAMIENTA MENOR, MANO DE OBRA Y TODO LO NECESARIO PARA SU CORRECTA EJECUCION.</v>
          </cell>
          <cell r="C1536" t="str">
            <v>PZA</v>
          </cell>
          <cell r="D1536">
            <v>213.59</v>
          </cell>
          <cell r="E1536">
            <v>213.59</v>
          </cell>
          <cell r="F1536">
            <v>213.59</v>
          </cell>
          <cell r="G1536">
            <v>213.59</v>
          </cell>
          <cell r="H1536">
            <v>219.71</v>
          </cell>
          <cell r="I1536">
            <v>213.85</v>
          </cell>
          <cell r="J1536">
            <v>213.85</v>
          </cell>
          <cell r="K1536">
            <v>213.85</v>
          </cell>
          <cell r="L1536">
            <v>213.85</v>
          </cell>
        </row>
        <row r="1538">
          <cell r="A1538">
            <v>1708000420</v>
          </cell>
          <cell r="B1538" t="str">
            <v>SUMINISTRO Y COLOCACION DE FOCO  100  WATTS, 220 VOLTS, ADITIVOS METALICOS, MARCA OSRAM; INCLUYE: ACARREO,  DESMONTAJE DEL DESCOMPUESTO,  LIMPIEZA, ELEVACION,  PRUEBAS, HERRAMIENTA MENOR, MANO DE OBRA Y TODO LO NECESARIO PARA SU CORRECTA EJECUCION.</v>
          </cell>
          <cell r="C1538" t="str">
            <v>PZA</v>
          </cell>
          <cell r="D1538">
            <v>306.38</v>
          </cell>
          <cell r="E1538">
            <v>306.38</v>
          </cell>
          <cell r="F1538">
            <v>306.38</v>
          </cell>
          <cell r="G1538">
            <v>306.38</v>
          </cell>
          <cell r="H1538">
            <v>312.51</v>
          </cell>
          <cell r="I1538">
            <v>306.64999999999998</v>
          </cell>
          <cell r="J1538">
            <v>306.64999999999998</v>
          </cell>
          <cell r="K1538">
            <v>306.64999999999998</v>
          </cell>
          <cell r="L1538">
            <v>306.64999999999998</v>
          </cell>
        </row>
        <row r="1540">
          <cell r="A1540">
            <v>1708000430</v>
          </cell>
          <cell r="B1540" t="str">
            <v>SUMINISTRO Y COLOCACION DE FOCO  1000  WATTS, 220 VOLTS, ADITIVOS METALICOS, MARCA OSRAM; INCLUYE: ACARREO,  DESMONTAJE DEL DESCOMPUESTO,  LIMPIEZA, ELEVACION,  PRUEBAS, HERRAMIENTA MENOR, MANO DE OBRA Y TODO LO NECESARIO PARA SU CORRECTA EJECUCION.</v>
          </cell>
          <cell r="C1540" t="str">
            <v>PZA</v>
          </cell>
          <cell r="D1540">
            <v>480.12</v>
          </cell>
          <cell r="E1540">
            <v>480.12</v>
          </cell>
          <cell r="F1540">
            <v>480.12</v>
          </cell>
          <cell r="G1540">
            <v>480.12</v>
          </cell>
          <cell r="H1540">
            <v>492.42</v>
          </cell>
          <cell r="I1540">
            <v>480.66</v>
          </cell>
          <cell r="J1540">
            <v>480.66</v>
          </cell>
          <cell r="K1540">
            <v>480.66</v>
          </cell>
          <cell r="L1540">
            <v>480.66</v>
          </cell>
        </row>
        <row r="1542">
          <cell r="A1542">
            <v>1708000440</v>
          </cell>
          <cell r="B1542" t="str">
            <v>SUMINISTRO Y COLOCACION DE FOCO  1500  WATTS, 220 VOLTS, ADITIVOS METALICOS, MARCA OSRAM; INCLUYE: ACARREO,  DESMONTAJE DEL DESCOMPUESTO,  LIMPIEZA, ELEVACION, PRUEBAS, HERRAMIENTA MENOR, MANO DE OBRA Y TODO LO NECESARIO PARA SU CORRECTA EJECUCION.</v>
          </cell>
          <cell r="C1542" t="str">
            <v>PZA</v>
          </cell>
          <cell r="D1542">
            <v>551.97</v>
          </cell>
          <cell r="E1542">
            <v>551.97</v>
          </cell>
          <cell r="F1542">
            <v>551.97</v>
          </cell>
          <cell r="G1542">
            <v>551.97</v>
          </cell>
          <cell r="H1542">
            <v>564.25</v>
          </cell>
          <cell r="I1542">
            <v>552.49</v>
          </cell>
          <cell r="J1542">
            <v>552.49</v>
          </cell>
          <cell r="K1542">
            <v>552.49</v>
          </cell>
          <cell r="L1542">
            <v>552.49</v>
          </cell>
        </row>
        <row r="1544">
          <cell r="A1544">
            <v>1708000450</v>
          </cell>
          <cell r="B1544" t="str">
            <v>SUMINISTRO Y COLOCACION DE FOCO  1000  WATTS, 220 VOLTS, VAPOR DE SODIO, MARCA OSRAM; INCLUYE: ACARREO,  DESMONTAJE DEL DESCOMPUESTO,  LIMPIEZA, ELEVACION, PRUEBAS, HERRAMIENTA MENOR, MANO DE OBRA Y TODO LO NECESARIO PARA SU CORRECTA EJECUCION.</v>
          </cell>
          <cell r="C1544" t="str">
            <v>PZA</v>
          </cell>
          <cell r="D1544">
            <v>864.44</v>
          </cell>
          <cell r="E1544">
            <v>864.44</v>
          </cell>
          <cell r="F1544">
            <v>864.44</v>
          </cell>
          <cell r="G1544">
            <v>864.44</v>
          </cell>
          <cell r="H1544">
            <v>876.72</v>
          </cell>
          <cell r="I1544">
            <v>864.96</v>
          </cell>
          <cell r="J1544">
            <v>864.96</v>
          </cell>
          <cell r="K1544">
            <v>864.96</v>
          </cell>
          <cell r="L1544">
            <v>864.96</v>
          </cell>
        </row>
        <row r="1546">
          <cell r="A1546">
            <v>1708000460</v>
          </cell>
          <cell r="B1546" t="str">
            <v>SUMINISTRO Y COLOCACION DE FOCO  100  WATTS, 220 VOLTS, VAPOR DE SODIO, MARCA OSRAM; INCLUYE: ACARREO,  DESMONTAJE DEL DESCOMPUESTO,  LIMPIEZA, ELEVACION, PRUEBAS, HERRAMIENTA MENOR, MANO DE OBRA Y TODO LO NECESARIO PARA SU CORRECTA EJECUCION.</v>
          </cell>
          <cell r="C1546" t="str">
            <v>PZA</v>
          </cell>
          <cell r="D1546">
            <v>131.16999999999999</v>
          </cell>
          <cell r="E1546">
            <v>131.16999999999999</v>
          </cell>
          <cell r="F1546">
            <v>131.16999999999999</v>
          </cell>
          <cell r="G1546">
            <v>131.16999999999999</v>
          </cell>
          <cell r="H1546">
            <v>137.31</v>
          </cell>
          <cell r="I1546">
            <v>131.44</v>
          </cell>
          <cell r="J1546">
            <v>131.44</v>
          </cell>
          <cell r="K1546">
            <v>131.44</v>
          </cell>
          <cell r="L1546">
            <v>131.44</v>
          </cell>
        </row>
        <row r="1548">
          <cell r="B1548" t="str">
            <v>Total  LUMINARIOS CONSTRULITA</v>
          </cell>
        </row>
        <row r="1549">
          <cell r="A1549" t="str">
            <v>A1710</v>
          </cell>
          <cell r="B1549" t="str">
            <v>BALASTROS</v>
          </cell>
        </row>
        <row r="1550">
          <cell r="A1550">
            <v>1710000010</v>
          </cell>
          <cell r="B1550" t="str">
            <v>SUMINISTRO Y COLOCACION DE BALASTRO  DE 250  WATTS  VAPOR DE SODIO, 220 VOLTS,  AUTORREGULADO,  MARCA SOLA BASIC; INCLUYE: ACARREO, DESMONTAJE DEL DESCOMPUESTO, LIMPIEZA,  CONEXIONES, PRUEBAS, HERRAMIENTA MENOR, MANO DE OBRA Y TODO LO NECESARIO PARA SU CO</v>
          </cell>
          <cell r="C1550" t="str">
            <v>PZA</v>
          </cell>
          <cell r="D1550">
            <v>893.81</v>
          </cell>
          <cell r="E1550">
            <v>893.81</v>
          </cell>
          <cell r="F1550">
            <v>893.81</v>
          </cell>
          <cell r="G1550">
            <v>893.81</v>
          </cell>
          <cell r="H1550">
            <v>924.59</v>
          </cell>
          <cell r="I1550">
            <v>895.13</v>
          </cell>
          <cell r="J1550">
            <v>895.13</v>
          </cell>
          <cell r="K1550">
            <v>895.13</v>
          </cell>
          <cell r="L1550">
            <v>895.13</v>
          </cell>
        </row>
        <row r="1553">
          <cell r="A1553">
            <v>1710000020</v>
          </cell>
          <cell r="B1553" t="str">
            <v>SUMINISTRO Y COLOCACION DE BALASTRO  DE 400  WATTS  VAPOR DE SODIO, 220 VOLTS,  AUTORREGULADO,  MARCA SOLA BASIC; INCLUYE: ACARREO, DESMONTAJE DEL DESCOMPUESTO, LIMPIEZA,  CONEXIONES, PRUEBAS, HERRAMIENTA MENOR, MANO DE OBRA Y TODO LO NECESARIO PARA SU CO</v>
          </cell>
          <cell r="C1553" t="str">
            <v>PZA</v>
          </cell>
          <cell r="D1553">
            <v>1064.08</v>
          </cell>
          <cell r="E1553">
            <v>1064.08</v>
          </cell>
          <cell r="F1553">
            <v>1064.08</v>
          </cell>
          <cell r="G1553">
            <v>1064.08</v>
          </cell>
          <cell r="H1553">
            <v>1094.8699999999999</v>
          </cell>
          <cell r="I1553">
            <v>1065.4100000000001</v>
          </cell>
          <cell r="J1553">
            <v>1065.4100000000001</v>
          </cell>
          <cell r="K1553">
            <v>1065.4100000000001</v>
          </cell>
          <cell r="L1553">
            <v>1065.4100000000001</v>
          </cell>
        </row>
        <row r="1555">
          <cell r="A1555">
            <v>1710000030</v>
          </cell>
          <cell r="B1555" t="str">
            <v>SUMINISTRO Y COLOCACION DE BALASTRO  DE 150  WATTS  VAPOR DE SODIO, 220 VOLTS,  AUTORREGULADO,  MARCA SOLA BASIC; INCLUYE: ACARREO, DESMONTAJE DEL DESCOMPUESTO, LIMPIEZA,  CONEXIONES, PRUEBAS, HERRAMIENTA MENOR, MANO DE OBRA Y TODO LO NECESARIO PARA SU CO</v>
          </cell>
          <cell r="C1555" t="str">
            <v>PZA</v>
          </cell>
          <cell r="D1555">
            <v>781.66</v>
          </cell>
          <cell r="E1555">
            <v>781.66</v>
          </cell>
          <cell r="F1555">
            <v>781.66</v>
          </cell>
          <cell r="G1555">
            <v>781.66</v>
          </cell>
          <cell r="H1555">
            <v>804.68</v>
          </cell>
          <cell r="I1555">
            <v>782.63</v>
          </cell>
          <cell r="J1555">
            <v>782.63</v>
          </cell>
          <cell r="K1555">
            <v>782.63</v>
          </cell>
          <cell r="L1555">
            <v>782.63</v>
          </cell>
        </row>
        <row r="1557">
          <cell r="A1557">
            <v>1710000040</v>
          </cell>
          <cell r="B1557" t="str">
            <v>SUMINISTRO Y COLOCACION DE BALASTRO  DE 100  WATTS  VAPOR DE SODIO, 220 VOLTS,  AUTORREGULADO,  MARCA SOLA BASIC; INCLUYE: ACARREO, DESMONTAJE DEL DESCOMPUESTO, LIMPIEZA,  CONEXIONES, PRUEBAS, HERRAMIENTA MENOR, MANO DE OBRA Y TODO LO NECESARIO PARA SU CO</v>
          </cell>
          <cell r="C1557" t="str">
            <v>PZA</v>
          </cell>
          <cell r="D1557">
            <v>759.73</v>
          </cell>
          <cell r="E1557">
            <v>759.73</v>
          </cell>
          <cell r="F1557">
            <v>759.73</v>
          </cell>
          <cell r="G1557">
            <v>759.73</v>
          </cell>
          <cell r="H1557">
            <v>782.76</v>
          </cell>
          <cell r="I1557">
            <v>760.7</v>
          </cell>
          <cell r="J1557">
            <v>760.7</v>
          </cell>
          <cell r="K1557">
            <v>760.7</v>
          </cell>
          <cell r="L1557">
            <v>760.7</v>
          </cell>
        </row>
        <row r="1559">
          <cell r="A1559">
            <v>1710000050</v>
          </cell>
          <cell r="B1559" t="str">
            <v>SUMINISTRO Y COLOCACION DE BALASTRO  DE 1000  WATTS  ADITIVOS METALICOS,  220 VOLTS,  AUTORREGULADO,  MARCA SOLA BASIC;  INCLUYE: ACARREO, DESMONTAJE DEL DESCOMPUESTO, LIMPIEZA,  CONEXIONES, PRUEBAS, HERRAMIENTA MENOR, MANO DE OBRA Y TODO LO NECESARIO PAR</v>
          </cell>
          <cell r="C1559" t="str">
            <v>PZA</v>
          </cell>
          <cell r="D1559">
            <v>1304.4000000000001</v>
          </cell>
          <cell r="E1559">
            <v>1304.4000000000001</v>
          </cell>
          <cell r="F1559">
            <v>1304.4000000000001</v>
          </cell>
          <cell r="G1559">
            <v>1304.4000000000001</v>
          </cell>
          <cell r="H1559">
            <v>1341.26</v>
          </cell>
          <cell r="I1559">
            <v>1305.95</v>
          </cell>
          <cell r="J1559">
            <v>1305.95</v>
          </cell>
          <cell r="K1559">
            <v>1305.95</v>
          </cell>
          <cell r="L1559">
            <v>1305.95</v>
          </cell>
        </row>
        <row r="1561">
          <cell r="A1561">
            <v>1710000060</v>
          </cell>
          <cell r="B1561" t="str">
            <v>SUMINISTRO Y COLOCACION DE BALASTRO  DE 400  WATTS  ADITIVOS METALICOS,  220 VOLTS,  AUTORREGULADO,  MARCA SOLA BASIC;  INCLUYE: ACARREO, DESMONTAJE DEL DESCOMPUESTO, LIMPIEZA,  CONEXIONES, PRUEBAS, HERRAMIENTA MENOR, MANO DE OBRA Y TODO LO NECESARIO PARA</v>
          </cell>
          <cell r="C1561" t="str">
            <v>PZA</v>
          </cell>
          <cell r="D1561">
            <v>923.33</v>
          </cell>
          <cell r="E1561">
            <v>923.33</v>
          </cell>
          <cell r="F1561">
            <v>923.33</v>
          </cell>
          <cell r="G1561">
            <v>923.33</v>
          </cell>
          <cell r="H1561">
            <v>954.11</v>
          </cell>
          <cell r="I1561">
            <v>924.65</v>
          </cell>
          <cell r="J1561">
            <v>924.65</v>
          </cell>
          <cell r="K1561">
            <v>924.65</v>
          </cell>
          <cell r="L1561">
            <v>924.65</v>
          </cell>
        </row>
        <row r="1563">
          <cell r="A1563">
            <v>1710000070</v>
          </cell>
          <cell r="B1563" t="str">
            <v>SUMINISTRO Y COLOCACION DE BALASTRO  DE 250  WATTS  ADITIVOS METALICOS,  220 VOLTS,  AUTORREGULADO,  MARCA SOLA BASIC;  INCLUYE: ACARREO, DESMONTAJE DEL DESCOMPUESTO, LIMPIEZA,  CONEXIONES, PRUEBAS, HERRAMIENTA MENOR, MANO DE OBRA Y TODO LO NECESARIO PARA</v>
          </cell>
          <cell r="C1563" t="str">
            <v>PZA</v>
          </cell>
          <cell r="D1563">
            <v>935.84</v>
          </cell>
          <cell r="E1563">
            <v>935.84</v>
          </cell>
          <cell r="F1563">
            <v>935.84</v>
          </cell>
          <cell r="G1563">
            <v>935.84</v>
          </cell>
          <cell r="H1563">
            <v>966.63</v>
          </cell>
          <cell r="I1563">
            <v>937.17</v>
          </cell>
          <cell r="J1563">
            <v>937.17</v>
          </cell>
          <cell r="K1563">
            <v>937.17</v>
          </cell>
          <cell r="L1563">
            <v>937.17</v>
          </cell>
        </row>
        <row r="1565">
          <cell r="A1565">
            <v>1710000080</v>
          </cell>
          <cell r="B1565" t="str">
            <v>SUMINISTRO Y COLOCACION DE BALASTRO  DE 175  WATTS  ADITIVOS METALICOS,  220 VOLTS,    AUTORREGULADO,  MARCA SOLA BASIC;  INCLUYE: ACARREO, DESMONTAJE DEL DESCOMPUESTO, LIMPIEZA,  CONEXIONES, PRUEBAS, HERRAMIENTA MENOR, MANO DE OBRA Y  TODO LO NECESARIO P</v>
          </cell>
          <cell r="C1565" t="str">
            <v>PZA</v>
          </cell>
          <cell r="D1565">
            <v>783.35</v>
          </cell>
          <cell r="E1565">
            <v>783.35</v>
          </cell>
          <cell r="F1565">
            <v>783.35</v>
          </cell>
          <cell r="G1565">
            <v>783.35</v>
          </cell>
          <cell r="H1565">
            <v>814.14</v>
          </cell>
          <cell r="I1565">
            <v>784.68</v>
          </cell>
          <cell r="J1565">
            <v>784.68</v>
          </cell>
          <cell r="K1565">
            <v>784.68</v>
          </cell>
          <cell r="L1565">
            <v>784.68</v>
          </cell>
        </row>
        <row r="1567">
          <cell r="A1567">
            <v>1710000090</v>
          </cell>
          <cell r="B1567" t="str">
            <v>SUMINISTRO Y COLOCACION DE BALASTRO DE 2 X 21  WATTS, 127 VOLTS, CAT. 650-224, MARCA SOLA BASIC;  INCLUYE: ACARREO,  DESMONTAJE DEL DESCOMPUESTO,  LIMPIEZA,  ANDAMIO, CONEXIONES, PRUEBAS, HERRAMIENTA MENOR, MANO DE OBRA Y TODO LO NECESARIO PARA SU CORRECT</v>
          </cell>
          <cell r="C1567" t="str">
            <v>PZA</v>
          </cell>
          <cell r="D1567">
            <v>222.76</v>
          </cell>
          <cell r="E1567">
            <v>222.76</v>
          </cell>
          <cell r="F1567">
            <v>222.76</v>
          </cell>
          <cell r="G1567">
            <v>222.76</v>
          </cell>
          <cell r="H1567">
            <v>238.05</v>
          </cell>
          <cell r="I1567">
            <v>223.41</v>
          </cell>
          <cell r="J1567">
            <v>223.41</v>
          </cell>
          <cell r="K1567">
            <v>223.41</v>
          </cell>
          <cell r="L1567">
            <v>223.41</v>
          </cell>
        </row>
        <row r="1569">
          <cell r="A1569">
            <v>1710000100</v>
          </cell>
          <cell r="B1569" t="str">
            <v>SUMINISTRO Y COLOCACION DE BALASTRO ELECTRONICO DE 2 X  32  WATTS  T-8, 127 VOLTS,  MARCA SOLA BASIC;  INCLUYE: ACARREO,  DESMONTAJE DEL DESCOMPUESTO,  LIMPIEZA,  ANDAMIO, CONEXIONES, PRUEBAS, HERRAMIENTA MENOR, MANO DE OBRA Y TODO LO NECESARIO PARA SU CO</v>
          </cell>
          <cell r="C1569" t="str">
            <v>PZA</v>
          </cell>
          <cell r="D1569">
            <v>190.99</v>
          </cell>
          <cell r="E1569">
            <v>190.99</v>
          </cell>
          <cell r="F1569">
            <v>190.99</v>
          </cell>
          <cell r="G1569">
            <v>190.99</v>
          </cell>
          <cell r="H1569">
            <v>206.28</v>
          </cell>
          <cell r="I1569">
            <v>191.64</v>
          </cell>
          <cell r="J1569">
            <v>191.64</v>
          </cell>
          <cell r="K1569">
            <v>191.64</v>
          </cell>
          <cell r="L1569">
            <v>191.64</v>
          </cell>
        </row>
        <row r="1571">
          <cell r="A1571">
            <v>1710000110</v>
          </cell>
          <cell r="B1571" t="str">
            <v>SUMINISTRO Y COLOCACION DE BALASTRO ELECTRONICO DE 2 X  59  WATTS  T-8, 127 VOLTS,  MARCA SOLA BASIC;  INCLUYE: ACARREO,  DESMONTAJE DEL DESCOMPUESTO,  LIMPIEZA,  ANDAMIO, CONEXIONES, PRUEBAS, HERRAMIENTA MENOR, MANO DE OBRA Y TODO LO NECESARIO PARA SU CO</v>
          </cell>
          <cell r="C1571" t="str">
            <v>PZA</v>
          </cell>
          <cell r="D1571">
            <v>357.47</v>
          </cell>
          <cell r="E1571">
            <v>357.47</v>
          </cell>
          <cell r="F1571">
            <v>357.47</v>
          </cell>
          <cell r="G1571">
            <v>357.47</v>
          </cell>
          <cell r="H1571">
            <v>372.76</v>
          </cell>
          <cell r="I1571">
            <v>358.12</v>
          </cell>
          <cell r="J1571">
            <v>358.12</v>
          </cell>
          <cell r="K1571">
            <v>358.12</v>
          </cell>
          <cell r="L1571">
            <v>358.12</v>
          </cell>
        </row>
        <row r="1573">
          <cell r="A1573">
            <v>1710000120</v>
          </cell>
          <cell r="B1573" t="str">
            <v>SUMINISTRO Y COLOCACION DE BALASTRO ELECTRONICO DE 2  X  39  WATTS,   127 VOLTS,  MARCA LUMICON;  INCLUYE: ACARREO,  DESMONTAJE DEL DESCOMPUESTO,  LIMPIEZA,  ANDAMIO, CONEXIONES, PRUEBAS, HERRAMIENTA MENOR, MANO DE OBRA Y TODO LO NECESARIO PARA SU CORRECT</v>
          </cell>
          <cell r="C1573" t="str">
            <v>PZA</v>
          </cell>
          <cell r="D1573">
            <v>262.77</v>
          </cell>
          <cell r="E1573">
            <v>262.77</v>
          </cell>
          <cell r="F1573">
            <v>262.77</v>
          </cell>
          <cell r="G1573">
            <v>262.77</v>
          </cell>
          <cell r="H1573">
            <v>278.07</v>
          </cell>
          <cell r="I1573">
            <v>263.42</v>
          </cell>
          <cell r="J1573">
            <v>263.42</v>
          </cell>
          <cell r="K1573">
            <v>263.42</v>
          </cell>
          <cell r="L1573">
            <v>263.42</v>
          </cell>
        </row>
        <row r="1575">
          <cell r="A1575">
            <v>1710000130</v>
          </cell>
          <cell r="B1575" t="str">
            <v>SUMINISTRO Y COLOCACION DE BALASTRO DE  2 X 74 WATTS, 127 VOLTS, CAT. 650-266, MARCA SOLA BASIC;  INCLUYE: ACARREO, DESMONTAJE DEL DESCOMPUESTO,  LIMPIEZA DEL LUMINARIO, ANDAMIOS, PRUEBAS, CONEXIONES, HERRAMIENTA MENOR, MANO DE OBRA Y TODO LO NECESARIO PA</v>
          </cell>
          <cell r="C1575" t="str">
            <v>PZA</v>
          </cell>
          <cell r="D1575">
            <v>292.8</v>
          </cell>
          <cell r="E1575">
            <v>292.8</v>
          </cell>
          <cell r="F1575">
            <v>292.8</v>
          </cell>
          <cell r="G1575">
            <v>292.8</v>
          </cell>
          <cell r="H1575">
            <v>308.10000000000002</v>
          </cell>
          <cell r="I1575">
            <v>293.45999999999998</v>
          </cell>
          <cell r="J1575">
            <v>293.45999999999998</v>
          </cell>
          <cell r="K1575">
            <v>293.45999999999998</v>
          </cell>
          <cell r="L1575">
            <v>293.45999999999998</v>
          </cell>
        </row>
        <row r="1577">
          <cell r="B1577" t="str">
            <v>Total  BALASTROS</v>
          </cell>
        </row>
        <row r="1578">
          <cell r="A1578" t="str">
            <v>A1711</v>
          </cell>
          <cell r="B1578" t="str">
            <v>DUCTOS CUADRADOS</v>
          </cell>
        </row>
        <row r="1579">
          <cell r="A1579">
            <v>1711000040</v>
          </cell>
          <cell r="B1579" t="str">
            <v>SUMINISTRO Y COLOCACION DE DUCTO CUADRADO EMBISAGRADO DE 6.35 X 6.35 X 152.4 CMS,  CLASE 5110,  CAT. LD25, MARCA SQUARE D;  INCLUYE: ACARREO, CONEXIONES, PRUEBAS,  MATERIALES PARA SU  FIJACION,  ANDAMIOS, HERRAMIENTA MENOR, MANO DE OBRA Y TODO LO NECESARI</v>
          </cell>
          <cell r="C1579" t="str">
            <v>PZA</v>
          </cell>
          <cell r="D1579">
            <v>328.92</v>
          </cell>
          <cell r="E1579">
            <v>328.92</v>
          </cell>
          <cell r="F1579">
            <v>328.92</v>
          </cell>
          <cell r="G1579">
            <v>328.92</v>
          </cell>
          <cell r="H1579">
            <v>351.95</v>
          </cell>
          <cell r="I1579">
            <v>329.9</v>
          </cell>
          <cell r="J1579">
            <v>329.9</v>
          </cell>
          <cell r="K1579">
            <v>329.9</v>
          </cell>
          <cell r="L1579">
            <v>329.9</v>
          </cell>
        </row>
        <row r="1581">
          <cell r="A1581">
            <v>1711000050</v>
          </cell>
          <cell r="B1581" t="str">
            <v xml:space="preserve">SUMINISTRO Y COLOCACION DE DUCTO CUADRADO EMBISAGRADO DE 10.16 X 10.16 X152.40 CMS, CLASE 5110,  CAT. LD45, MARCA SQUARE D;  INCLUYE: ACARREO, CONEXIONES, PRUEBAS, MATERIALES PARA SU FIJACION, ANDAMIOS, HERRAMIENTA MENOR, MANO DE OBRA Y TODO LO NECESARIO </v>
          </cell>
          <cell r="C1581" t="str">
            <v>PZA</v>
          </cell>
          <cell r="D1581">
            <v>435.99</v>
          </cell>
          <cell r="E1581">
            <v>435.99</v>
          </cell>
          <cell r="F1581">
            <v>435.99</v>
          </cell>
          <cell r="G1581">
            <v>435.99</v>
          </cell>
          <cell r="H1581">
            <v>462.36</v>
          </cell>
          <cell r="I1581">
            <v>437.12</v>
          </cell>
          <cell r="J1581">
            <v>437.12</v>
          </cell>
          <cell r="K1581">
            <v>437.12</v>
          </cell>
          <cell r="L1581">
            <v>437.12</v>
          </cell>
        </row>
        <row r="1583">
          <cell r="A1583">
            <v>1711000060</v>
          </cell>
          <cell r="B1583" t="str">
            <v>SUMINISTRO Y COLOCACION DE DUCTO CUADRADO EMBISAGRADO DE 15 X 15 X152.4  CMS, CLASE 5110, CAT. LD65, MARCA SQUARE D;  INCLUYE: ACARREO, CONEXIONES, PRUEBAS, MATERIALES PARA SU FIJACION, ANDAMIOS, HERRAMIENTA MENOR, MANO DE OBRA Y TODO LO NECESARIO PARA SU</v>
          </cell>
          <cell r="C1583" t="str">
            <v>PZA</v>
          </cell>
          <cell r="D1583">
            <v>630.27</v>
          </cell>
          <cell r="E1583">
            <v>630.27</v>
          </cell>
          <cell r="F1583">
            <v>630.27</v>
          </cell>
          <cell r="G1583">
            <v>630.27</v>
          </cell>
          <cell r="H1583">
            <v>661.06</v>
          </cell>
          <cell r="I1583">
            <v>631.59</v>
          </cell>
          <cell r="J1583">
            <v>631.59</v>
          </cell>
          <cell r="K1583">
            <v>631.59</v>
          </cell>
          <cell r="L1583">
            <v>631.59</v>
          </cell>
        </row>
        <row r="1585">
          <cell r="A1585">
            <v>1711000070</v>
          </cell>
          <cell r="B1585" t="str">
            <v xml:space="preserve">SUMINISTRO Y COLOCACION DE PLACA DE CIERRE DE 6  X 6  CMS, CLASE 5110, CAT.LD2CPM, PARA  CONEXION DE  DUCTO CUADRADO EMBISAGRADO, MARCA  SQUARE'D; INCLUYE: ACARREO, CONEXIONES, PRUEBAS, ANDAMIOS, HERRAMIENTA MENOR Y MANO DE OBRA.M.,ACARREO, COLOCACION DE </v>
          </cell>
          <cell r="C1585" t="str">
            <v>PZA</v>
          </cell>
          <cell r="D1585">
            <v>88.79</v>
          </cell>
          <cell r="E1585">
            <v>88.79</v>
          </cell>
          <cell r="F1585">
            <v>88.79</v>
          </cell>
          <cell r="G1585">
            <v>88.79</v>
          </cell>
          <cell r="H1585">
            <v>94.93</v>
          </cell>
          <cell r="I1585">
            <v>89.06</v>
          </cell>
          <cell r="J1585">
            <v>89.06</v>
          </cell>
          <cell r="K1585">
            <v>89.06</v>
          </cell>
          <cell r="L1585">
            <v>89.06</v>
          </cell>
        </row>
        <row r="1587">
          <cell r="A1587">
            <v>1711000080</v>
          </cell>
          <cell r="B1587" t="str">
            <v xml:space="preserve">SUMINISTRO Y COLOCACION DE PLACA DE CIERRE DE 10  X 10  CMS, CLASE 5110, CAT. LD4CPM, PARA  CONEXION DE  DUCTO CUADRADO EMBISAGRADO, MARCA  SQUARE'D; INCLUYE: ACARREO, CONEXIONES, PRUEBAS, ANDAMIOS, HERRAMIENTA MENOR Y MANO DE OBRA.M.,ACARREO, COLOCACION </v>
          </cell>
          <cell r="C1587" t="str">
            <v>PZA</v>
          </cell>
          <cell r="D1587">
            <v>99.45</v>
          </cell>
          <cell r="E1587">
            <v>99.45</v>
          </cell>
          <cell r="F1587">
            <v>99.45</v>
          </cell>
          <cell r="G1587">
            <v>99.45</v>
          </cell>
          <cell r="H1587">
            <v>105.57</v>
          </cell>
          <cell r="I1587">
            <v>99.71</v>
          </cell>
          <cell r="J1587">
            <v>99.71</v>
          </cell>
          <cell r="K1587">
            <v>99.71</v>
          </cell>
          <cell r="L1587">
            <v>99.71</v>
          </cell>
        </row>
        <row r="1589">
          <cell r="A1589">
            <v>1711000090</v>
          </cell>
          <cell r="B1589" t="str">
            <v>SUMINISTRO Y COLOCACION DE PLACA DE CIERRE DE 15  X 15  CMS, CLASE 5110, CAT. LD6CPM, PARA  CONEXION DE  DUCTO CUADRADO EMBISAGRADO, MARCA  SQUARE'D; INCLUYE: ACARREO, CONEXIONES, PRUEBAS, ANDAMIOS, HERRAMIENTA MENOR, MANO DE OBRA Y TODO LO NECESARIO PARA</v>
          </cell>
          <cell r="C1589" t="str">
            <v>PZA</v>
          </cell>
          <cell r="D1589">
            <v>111.21</v>
          </cell>
          <cell r="E1589">
            <v>111.21</v>
          </cell>
          <cell r="F1589">
            <v>111.21</v>
          </cell>
          <cell r="G1589">
            <v>111.21</v>
          </cell>
          <cell r="H1589">
            <v>117.33</v>
          </cell>
          <cell r="I1589">
            <v>111.47</v>
          </cell>
          <cell r="J1589">
            <v>111.47</v>
          </cell>
          <cell r="K1589">
            <v>111.47</v>
          </cell>
          <cell r="L1589">
            <v>111.47</v>
          </cell>
        </row>
        <row r="1591">
          <cell r="A1591">
            <v>1711000100</v>
          </cell>
          <cell r="B1591" t="str">
            <v>SUMINISTRO Y COLOCACION DE CRUZ  PARA DUCTO CUADRADO DE 6 X 6 CMS, CLASE 5110,  CAT. LD2JM, MARCA SQUARED; INCLUYE: ACARREO, MATERIALES PARA SU FIJACION, ANDAMIOS, CONEXIONES, HERRAMIENTA MENOR, MANO DE OBRA Y TODO LO NECESARIO PARA SU CORRECTA EJECUCION.</v>
          </cell>
          <cell r="C1591" t="str">
            <v>PZA</v>
          </cell>
          <cell r="D1591">
            <v>465.63</v>
          </cell>
          <cell r="E1591">
            <v>465.63</v>
          </cell>
          <cell r="F1591">
            <v>465.63</v>
          </cell>
          <cell r="G1591">
            <v>465.63</v>
          </cell>
          <cell r="H1591">
            <v>474.84</v>
          </cell>
          <cell r="I1591">
            <v>466.02</v>
          </cell>
          <cell r="J1591">
            <v>466.02</v>
          </cell>
          <cell r="K1591">
            <v>466.02</v>
          </cell>
          <cell r="L1591">
            <v>466.02</v>
          </cell>
        </row>
        <row r="1593">
          <cell r="A1593">
            <v>1711000110</v>
          </cell>
          <cell r="B1593" t="str">
            <v>SUMINISTRO Y COLOCACION DE CRUZ  PARA DUCTO CUADRADO DE 10 X 10  CMS, CLASE 5110, CAT. LD4JM, MARCA SQUARED; INCLUYE: ACARREO, MATERIALES PARA SU FIJACION, ANDAMIOS, CONEXIONES, HERRAMIENTA MENOR, MANO DE OBRA Y TODO LO NECESARIO PARA SU CORRECTA EJECUCIO</v>
          </cell>
          <cell r="C1593" t="str">
            <v>PZA</v>
          </cell>
          <cell r="D1593">
            <v>579.92999999999995</v>
          </cell>
          <cell r="E1593">
            <v>579.92999999999995</v>
          </cell>
          <cell r="F1593">
            <v>579.92999999999995</v>
          </cell>
          <cell r="G1593">
            <v>579.92999999999995</v>
          </cell>
          <cell r="H1593">
            <v>589.16</v>
          </cell>
          <cell r="I1593">
            <v>580.34</v>
          </cell>
          <cell r="J1593">
            <v>580.34</v>
          </cell>
          <cell r="K1593">
            <v>580.34</v>
          </cell>
          <cell r="L1593">
            <v>580.34</v>
          </cell>
        </row>
        <row r="1595">
          <cell r="A1595">
            <v>1711000120</v>
          </cell>
          <cell r="B1595" t="str">
            <v>SUMINISTRO Y COLOCACION DE CRUZ  PARA DUCTO CUADRADO DE 15 X 15  CMS, CLASE 5110, CAT. LD6JM, MARCA SQUARED; INCLUYE: ACARREO, MATERIALES PARA SU FIJACION, ANDAMIOS, CONEXIONES, HERRAMIENTA MENOR, MANO DE OBRA Y TODO LO NECESARIO PARA SU CORRECTA EJECUCIO</v>
          </cell>
          <cell r="C1595" t="str">
            <v>PZA</v>
          </cell>
          <cell r="D1595">
            <v>612.58000000000004</v>
          </cell>
          <cell r="E1595">
            <v>612.58000000000004</v>
          </cell>
          <cell r="F1595">
            <v>612.58000000000004</v>
          </cell>
          <cell r="G1595">
            <v>612.58000000000004</v>
          </cell>
          <cell r="H1595">
            <v>621.79999999999995</v>
          </cell>
          <cell r="I1595">
            <v>612.98</v>
          </cell>
          <cell r="J1595">
            <v>612.98</v>
          </cell>
          <cell r="K1595">
            <v>612.98</v>
          </cell>
          <cell r="L1595">
            <v>612.98</v>
          </cell>
        </row>
        <row r="1597">
          <cell r="A1597">
            <v>1711000150</v>
          </cell>
          <cell r="B1597" t="str">
            <v>SUMINISTRO Y COLOCACION DE TE CUADRADA PARA DUCTO DE 10 X 10 CMS, CLASE 5110, CAT. LD4TM,  MARCA SQUARE D;  INCLUYE: ACARREO, MATERIAL PARA SU FIJACION, CONEXIONES, ANDAMIOS, HERRAMIENTA MENOR, MANO DE OBRA Y TODO LO NECESARIO PARA SU CORRECTA EJECUCION.</v>
          </cell>
          <cell r="C1597" t="str">
            <v>PZA</v>
          </cell>
          <cell r="D1597">
            <v>518.34</v>
          </cell>
          <cell r="E1597">
            <v>518.34</v>
          </cell>
          <cell r="F1597">
            <v>518.34</v>
          </cell>
          <cell r="G1597">
            <v>518.34</v>
          </cell>
          <cell r="H1597">
            <v>524.46</v>
          </cell>
          <cell r="I1597">
            <v>518.6</v>
          </cell>
          <cell r="J1597">
            <v>518.6</v>
          </cell>
          <cell r="K1597">
            <v>518.6</v>
          </cell>
          <cell r="L1597">
            <v>518.6</v>
          </cell>
        </row>
        <row r="1599">
          <cell r="A1599">
            <v>1711000160</v>
          </cell>
          <cell r="B1599" t="str">
            <v>SUMINISTRO Y COLOCACION DE TE CUADRADA PARA DUCTO DE 15 X 15 CMS, CLASE 5110, CAT. LD6TM,  MARCA SQUARE D;  INCLUYE: ACARREO, MATERIAL PARA SU FIJACION, CONEXIONES, ANDAMIOS, HERRAMIENTA MENOR, MANO DE OBRA Y TODO LO NECESARIO PARA SU CORRECTA EJECUCION.</v>
          </cell>
          <cell r="C1599" t="str">
            <v>PZA</v>
          </cell>
          <cell r="D1599">
            <v>593.20000000000005</v>
          </cell>
          <cell r="E1599">
            <v>593.20000000000005</v>
          </cell>
          <cell r="F1599">
            <v>593.20000000000005</v>
          </cell>
          <cell r="G1599">
            <v>593.20000000000005</v>
          </cell>
          <cell r="H1599">
            <v>599.34</v>
          </cell>
          <cell r="I1599">
            <v>593.47</v>
          </cell>
          <cell r="J1599">
            <v>593.47</v>
          </cell>
          <cell r="K1599">
            <v>593.47</v>
          </cell>
          <cell r="L1599">
            <v>593.47</v>
          </cell>
        </row>
        <row r="1601">
          <cell r="A1601">
            <v>1711000170</v>
          </cell>
          <cell r="B1601" t="str">
            <v>SUMINISTRO Y COLOCACION DE CODO 90G  DE 6 X 6 CMS, CLASE 5110, CAT. LD290LM, PARA DUCTO CUADRADO EMBISAGRADO MCA. SQUARE'D; INCLUYE: ACARREO, MATERIALES PARA SU FIJACION, ANDAMIOS, HERRAMIENTA MENOR, MANO DE OBRA Y TODO LO NECESARIO PARA SU CORRECTA EJECU</v>
          </cell>
          <cell r="C1601" t="str">
            <v>PZA</v>
          </cell>
          <cell r="D1601">
            <v>234.9</v>
          </cell>
          <cell r="E1601">
            <v>234.9</v>
          </cell>
          <cell r="F1601">
            <v>234.9</v>
          </cell>
          <cell r="G1601">
            <v>234.9</v>
          </cell>
          <cell r="H1601">
            <v>241.03</v>
          </cell>
          <cell r="I1601">
            <v>235.16</v>
          </cell>
          <cell r="J1601">
            <v>235.16</v>
          </cell>
          <cell r="K1601">
            <v>235.16</v>
          </cell>
          <cell r="L1601">
            <v>235.16</v>
          </cell>
        </row>
        <row r="1603">
          <cell r="A1603">
            <v>1711000180</v>
          </cell>
          <cell r="B1603" t="str">
            <v>SUMINISTRO Y COLOCACION DE CODO 90G.  DE 10 X 10 CMS, CLASE 5110, CAT. LD490LM, PARA DUCTO CUADRADO EMBISAGRADO MCA. SQUARE'D;   INCLUYE:ACARREO, MATERIALES PARA SU FIJACION, ANDAMIOS, HERRAMIENTA MENOR, MANO DE OBRAY TODO LO NECESARIO PARA SU CORRECTA EJ</v>
          </cell>
          <cell r="C1603" t="str">
            <v>PZA</v>
          </cell>
          <cell r="D1603">
            <v>383.21</v>
          </cell>
          <cell r="E1603">
            <v>383.21</v>
          </cell>
          <cell r="F1603">
            <v>383.21</v>
          </cell>
          <cell r="G1603">
            <v>383.21</v>
          </cell>
          <cell r="H1603">
            <v>389.34</v>
          </cell>
          <cell r="I1603">
            <v>383.47</v>
          </cell>
          <cell r="J1603">
            <v>383.47</v>
          </cell>
          <cell r="K1603">
            <v>383.47</v>
          </cell>
          <cell r="L1603">
            <v>383.47</v>
          </cell>
        </row>
        <row r="1605">
          <cell r="A1605">
            <v>1711000190</v>
          </cell>
          <cell r="B1605" t="str">
            <v>SUMINISTRO Y COLOCACION DE CODO  90G DE 15 X 15 CMS, CLASE 5110, CAT. LD690LM, PARA DUCTO CUADRADO EMBISAGRADO MCA. SQUARE'D;   INCLUYE:ACARREO, MATERIALES PARA SU FIJACION, ANDAMIOS, HERRAMIENTA MENOR, MANO DE OBRA Y TODO LO NECESARIO PARA SU CORRECTA EJ</v>
          </cell>
          <cell r="C1605" t="str">
            <v>PZA</v>
          </cell>
          <cell r="D1605">
            <v>479.12</v>
          </cell>
          <cell r="E1605">
            <v>479.12</v>
          </cell>
          <cell r="F1605">
            <v>479.12</v>
          </cell>
          <cell r="G1605">
            <v>479.12</v>
          </cell>
          <cell r="H1605">
            <v>485.25</v>
          </cell>
          <cell r="I1605">
            <v>479.38</v>
          </cell>
          <cell r="J1605">
            <v>479.38</v>
          </cell>
          <cell r="K1605">
            <v>479.38</v>
          </cell>
          <cell r="L1605">
            <v>479.38</v>
          </cell>
        </row>
        <row r="1607">
          <cell r="A1607">
            <v>1711000200</v>
          </cell>
          <cell r="B1607" t="str">
            <v>SUMINISTRO Y COLOCACION DE CAJA GALVANIZADA  DE 10 X 10 CMS CON TAPA, PARA REGISTRO DE INSTALACIONES ELECTRICAS, INCLUYE: ACARREO, RANURADO,  FIJACION CON MORTERO CEMENTO-ARENA 1:4,  RESANE, ANDAMIOS, HERRAMIENTA MENOR, MANO DE OBRA Y TODO LO NECESARIO PA</v>
          </cell>
          <cell r="C1607" t="str">
            <v>PZA</v>
          </cell>
          <cell r="D1607">
            <v>32.700000000000003</v>
          </cell>
          <cell r="E1607">
            <v>32.700000000000003</v>
          </cell>
          <cell r="F1607">
            <v>32.700000000000003</v>
          </cell>
          <cell r="G1607">
            <v>32.700000000000003</v>
          </cell>
          <cell r="H1607">
            <v>39.46</v>
          </cell>
          <cell r="I1607">
            <v>33.47</v>
          </cell>
          <cell r="J1607">
            <v>32.97</v>
          </cell>
          <cell r="K1607">
            <v>32.97</v>
          </cell>
          <cell r="L1607">
            <v>32.97</v>
          </cell>
        </row>
        <row r="1609">
          <cell r="A1609">
            <v>1711000210</v>
          </cell>
          <cell r="B1609" t="str">
            <v>SUMINISTRO Y COLOCACION DE CAJA GALVANIZADA  DE 12 X 12 CMS CON TAPA, PARA REGISTRO DE INSTALACIONES ELECTRICAS, INCLUYE: ACARREO, RANURADO,  FIJACION CON MORTERO CEMENTO-ARENA 1:4,  RESANE, ANDAMIOS, HERRAMIENTA MENOR, MANO DE OBRA Y TODO LO NECESARIO PA</v>
          </cell>
          <cell r="C1609" t="str">
            <v>PZA</v>
          </cell>
          <cell r="D1609">
            <v>41.18</v>
          </cell>
          <cell r="E1609">
            <v>41.18</v>
          </cell>
          <cell r="F1609">
            <v>41.18</v>
          </cell>
          <cell r="G1609">
            <v>41.18</v>
          </cell>
          <cell r="H1609">
            <v>47.94</v>
          </cell>
          <cell r="I1609">
            <v>41.94</v>
          </cell>
          <cell r="J1609">
            <v>41.44</v>
          </cell>
          <cell r="K1609">
            <v>41.44</v>
          </cell>
          <cell r="L1609">
            <v>41.44</v>
          </cell>
        </row>
        <row r="1611">
          <cell r="A1611">
            <v>1711000220</v>
          </cell>
          <cell r="B1611" t="str">
            <v>SUMINISTRO Y COLOCACION DE CAJA GALVANIZADA DE 15 X 15  CMS CON TAPA, PARA REGISTRO DE INSTALACIONES ELECTRICAS, INCLUYE: ACARREO, RANURADO,  FIJACION CON MORTERO CEMENTO-ARENA 1:4,  RESANE, ANDAMIOS, HERRAMIENTA MENOR, MANO DE OBRA Y TODO LO NECESARIO PA</v>
          </cell>
          <cell r="C1611" t="str">
            <v>PZA</v>
          </cell>
          <cell r="D1611">
            <v>52.12</v>
          </cell>
          <cell r="E1611">
            <v>52.12</v>
          </cell>
          <cell r="F1611">
            <v>52.12</v>
          </cell>
          <cell r="G1611">
            <v>52.12</v>
          </cell>
          <cell r="H1611">
            <v>58.88</v>
          </cell>
          <cell r="I1611">
            <v>52.89</v>
          </cell>
          <cell r="J1611">
            <v>52.39</v>
          </cell>
          <cell r="K1611">
            <v>52.39</v>
          </cell>
          <cell r="L1611">
            <v>52.39</v>
          </cell>
        </row>
        <row r="1613">
          <cell r="A1613">
            <v>1711000230</v>
          </cell>
          <cell r="B1613" t="str">
            <v>SUMINISTRO Y COLOCACION DE GABINETE DE EMPOTRAR TIPO QO, CAT. QO3100BNS, MARCA SQUARE D; INCLUYE: ACARREO, MATERIALES PARA SU FIJACION, CONEXIONES, PRUEBAS, HERRAMIENTA MENOR, MANO DE OBRA Y TODO LO NECESARIO PARA SU CORRECTA EJECUCION.</v>
          </cell>
          <cell r="C1613" t="str">
            <v>PZA</v>
          </cell>
          <cell r="D1613">
            <v>1630.69</v>
          </cell>
          <cell r="E1613">
            <v>1630.69</v>
          </cell>
          <cell r="F1613">
            <v>1630.69</v>
          </cell>
          <cell r="G1613">
            <v>1630.69</v>
          </cell>
          <cell r="H1613">
            <v>1695.09</v>
          </cell>
          <cell r="I1613">
            <v>1635.74</v>
          </cell>
          <cell r="J1613">
            <v>1633.32</v>
          </cell>
          <cell r="K1613">
            <v>1633.32</v>
          </cell>
          <cell r="L1613">
            <v>1633.32</v>
          </cell>
        </row>
        <row r="1615">
          <cell r="B1615" t="str">
            <v>Total  DUCTOS CUADRADOS</v>
          </cell>
        </row>
        <row r="1616">
          <cell r="A1616" t="str">
            <v>A1712</v>
          </cell>
          <cell r="B1616" t="str">
            <v>CABLES ALIMENTADORES</v>
          </cell>
        </row>
        <row r="1617">
          <cell r="A1617">
            <v>1712000010</v>
          </cell>
          <cell r="B1617" t="str">
            <v>SUMINISTRO Y COLOCACION DE ALAMBRE VINANEL XXI  THW-LS/ THHW-LS,  600 VOLTS, CALIBRE 16, MARCA  CONDUMEX, LATINCASA, CONDUCTORES MONTERREY, IUSA,INCLUYE: ACARREO, TENDIDO, CINTA AISLANTE, LUBRICACION, GUIAS, AISLAMIENTO DE PUNTAS, ANDAMIOS, CONEXIONES, HE</v>
          </cell>
          <cell r="C1617" t="str">
            <v>M</v>
          </cell>
          <cell r="D1617">
            <v>5.66</v>
          </cell>
          <cell r="E1617">
            <v>5.66</v>
          </cell>
          <cell r="F1617">
            <v>5.66</v>
          </cell>
          <cell r="G1617">
            <v>5.66</v>
          </cell>
          <cell r="H1617">
            <v>6.18</v>
          </cell>
          <cell r="I1617">
            <v>5.67</v>
          </cell>
          <cell r="J1617">
            <v>5.67</v>
          </cell>
          <cell r="K1617">
            <v>5.67</v>
          </cell>
          <cell r="L1617">
            <v>5.67</v>
          </cell>
        </row>
        <row r="1619">
          <cell r="A1619">
            <v>1712000020</v>
          </cell>
          <cell r="B1619" t="str">
            <v>SUMINISTRO Y COLOCACION DE ALAMBRE VINANEL XXI  THW-LS/ THHW-LS,  600 VOLTS, CALIBRE14, MARCA  CONDUMEX, LATINCASA, CONDUCTORES MONTERREY,IUSA; INCLUYE: ACARREO, TENDIDO, CINTA AISLANTE, LUBRICACION, GUIAS, AISLAMIENTO DE PUNTAS, ANDAMIOS, CONEXIONES, HER</v>
          </cell>
          <cell r="C1619" t="str">
            <v>M</v>
          </cell>
          <cell r="D1619">
            <v>7.27</v>
          </cell>
          <cell r="E1619">
            <v>7.27</v>
          </cell>
          <cell r="F1619">
            <v>7.27</v>
          </cell>
          <cell r="G1619">
            <v>7.27</v>
          </cell>
          <cell r="H1619">
            <v>7.88</v>
          </cell>
          <cell r="I1619">
            <v>7.29</v>
          </cell>
          <cell r="J1619">
            <v>7.29</v>
          </cell>
          <cell r="K1619">
            <v>7.29</v>
          </cell>
          <cell r="L1619">
            <v>7.29</v>
          </cell>
        </row>
        <row r="1621">
          <cell r="A1621">
            <v>1712000030</v>
          </cell>
          <cell r="B1621" t="str">
            <v>SUMINISTRO Y COLOCACION DE ALAMBRE VINANEL XXI  THW-LS/ THHW-LS,  600 VOLTS, CALIBRE12, MARCA  CONDUMEX, LATINCASA, CONDUCTORES MONTERREY,IUSA; INCLUYE: ACARREO, TENDIDO, CINTA AISLANTE, LUBRICACION, GUIAS, AISLAMIENTO DE PUNTAS, ANDAMIOS, CONEXIONES, HER</v>
          </cell>
          <cell r="C1621" t="str">
            <v>M</v>
          </cell>
          <cell r="D1621">
            <v>9.81</v>
          </cell>
          <cell r="E1621">
            <v>9.81</v>
          </cell>
          <cell r="F1621">
            <v>9.81</v>
          </cell>
          <cell r="G1621">
            <v>9.81</v>
          </cell>
          <cell r="H1621">
            <v>10.56</v>
          </cell>
          <cell r="I1621">
            <v>9.86</v>
          </cell>
          <cell r="J1621">
            <v>9.86</v>
          </cell>
          <cell r="K1621">
            <v>9.86</v>
          </cell>
          <cell r="L1621">
            <v>9.86</v>
          </cell>
        </row>
        <row r="1623">
          <cell r="A1623">
            <v>1712000040</v>
          </cell>
          <cell r="B1623" t="str">
            <v>SUMINISTRO Y COLOCACION DE ALAMBRE VINANEL XXI  THW-LS/ THHW-LS,  600 VOLTS, CALIBRE10, MARCA  CONDUMEX, LATINCASA, CONDUCTORES MONTERREY,IUSA, INCLUYE: ACARREO, TENDIDO, CINTA AISLANTE, LUBRICACION, GUIAS, AISLAMIENTO DE PUNTAS, ANDAMIOS, CONEXIONES, HER</v>
          </cell>
          <cell r="C1623" t="str">
            <v>M</v>
          </cell>
          <cell r="D1623">
            <v>13.97</v>
          </cell>
          <cell r="E1623">
            <v>13.97</v>
          </cell>
          <cell r="F1623">
            <v>13.97</v>
          </cell>
          <cell r="G1623">
            <v>13.97</v>
          </cell>
          <cell r="H1623">
            <v>14.89</v>
          </cell>
          <cell r="I1623">
            <v>14.02</v>
          </cell>
          <cell r="J1623">
            <v>14.02</v>
          </cell>
          <cell r="K1623">
            <v>14.02</v>
          </cell>
          <cell r="L1623">
            <v>14.02</v>
          </cell>
        </row>
        <row r="1625">
          <cell r="A1625">
            <v>1712000050</v>
          </cell>
          <cell r="B1625" t="str">
            <v>SUMINISTRO Y COLOCACION DE ALAMBRE VINANEL XXI  THW-LS/ THHW-LS,  600 VOLTS, CALIBRE 8, MARCA  CONDUMEX, LATINCASA, CONDUCTORES MONTERREY, IUSA, INCLUYE: ACARREO, TENDIDO, CINTA AISLANTE, LUBRICACION, GUIAS, AISLAMIENTO DE PUNTAS, ANDAMIOS, CONEXIONES, HE</v>
          </cell>
          <cell r="C1625" t="str">
            <v>M</v>
          </cell>
          <cell r="D1625">
            <v>21.36</v>
          </cell>
          <cell r="E1625">
            <v>21.36</v>
          </cell>
          <cell r="F1625">
            <v>21.36</v>
          </cell>
          <cell r="G1625">
            <v>21.36</v>
          </cell>
          <cell r="H1625">
            <v>22.6</v>
          </cell>
          <cell r="I1625">
            <v>21.41</v>
          </cell>
          <cell r="J1625">
            <v>21.41</v>
          </cell>
          <cell r="K1625">
            <v>21.41</v>
          </cell>
          <cell r="L1625">
            <v>21.41</v>
          </cell>
        </row>
        <row r="1627">
          <cell r="A1627">
            <v>1712000060</v>
          </cell>
          <cell r="B1627" t="str">
            <v>SUMINISTRO Y COLOCACION DE CABLE VINANEL XXI THW-LS/THHW-LS, 600 VOLTS, CALIBRE 14 MARCA CONDUMEX, LATINCASA, CONDUCTORES MONTERREY, IUSA,; INCLUYE: ACARREOS, TENDIDO, CINTA AISLANTE, LUBRICACION, GUIAS, AISLAMIENTO DE PUNTA, CONEXIONES, ANDAMIOS, HERRAMI</v>
          </cell>
          <cell r="C1627" t="str">
            <v>M</v>
          </cell>
          <cell r="D1627">
            <v>8.18</v>
          </cell>
          <cell r="E1627">
            <v>8.18</v>
          </cell>
          <cell r="F1627">
            <v>8.18</v>
          </cell>
          <cell r="G1627">
            <v>8.18</v>
          </cell>
          <cell r="H1627">
            <v>8.7899999999999991</v>
          </cell>
          <cell r="I1627">
            <v>8.1999999999999993</v>
          </cell>
          <cell r="J1627">
            <v>8.1999999999999993</v>
          </cell>
          <cell r="K1627">
            <v>8.1999999999999993</v>
          </cell>
          <cell r="L1627">
            <v>8.1999999999999993</v>
          </cell>
        </row>
        <row r="1629">
          <cell r="A1629">
            <v>1712000070</v>
          </cell>
          <cell r="B1629" t="str">
            <v>SUMINISTRO Y COLOCACION DE CABLE VINANEL XXI THW-LS/THHW-LS, 600 VOLTS, CALIBRE 12 MARCA CONDUMEX, LATINCASA, CONDUCTORES MONTERREY, IUSA; INCLUYE: ACARREOS, TENDIDO, CINTA AISLANTE, LUBRICACION, GUIAS, AISLAMIENTO DE PUNTA, CONEXIONES, ANDAMIOS, HERRAMIE</v>
          </cell>
          <cell r="C1629" t="str">
            <v>M</v>
          </cell>
          <cell r="D1629">
            <v>10.93</v>
          </cell>
          <cell r="E1629">
            <v>10.93</v>
          </cell>
          <cell r="F1629">
            <v>10.93</v>
          </cell>
          <cell r="G1629">
            <v>10.93</v>
          </cell>
          <cell r="H1629">
            <v>11.67</v>
          </cell>
          <cell r="I1629">
            <v>10.99</v>
          </cell>
          <cell r="J1629">
            <v>10.99</v>
          </cell>
          <cell r="K1629">
            <v>10.99</v>
          </cell>
          <cell r="L1629">
            <v>10.99</v>
          </cell>
        </row>
        <row r="1631">
          <cell r="A1631">
            <v>1712000080</v>
          </cell>
          <cell r="B1631" t="str">
            <v>SUMINISTRO Y COLOCACION DE CABLE VINANEL XXI THW-LS/THHW-LS, 600 VOLTS, CALIBRE 10 MARCA CONDUMEX, LATINCASA, CONDUCTORES MONTERREY, IUSA; INCLUYE: ACARREOS, TENDIDO, CINTA AISLANTE, LUBRICACION, GUIAS, AISLAMIENTO DE PUNTA, CONEXIONES, ANDAMIOS, HERRAMIE</v>
          </cell>
          <cell r="C1631" t="str">
            <v>M</v>
          </cell>
          <cell r="D1631">
            <v>15.27</v>
          </cell>
          <cell r="E1631">
            <v>15.27</v>
          </cell>
          <cell r="F1631">
            <v>15.27</v>
          </cell>
          <cell r="G1631">
            <v>15.27</v>
          </cell>
          <cell r="H1631">
            <v>16.18</v>
          </cell>
          <cell r="I1631">
            <v>15.31</v>
          </cell>
          <cell r="J1631">
            <v>15.31</v>
          </cell>
          <cell r="K1631">
            <v>15.31</v>
          </cell>
          <cell r="L1631">
            <v>15.31</v>
          </cell>
        </row>
        <row r="1633">
          <cell r="A1633">
            <v>1712000090</v>
          </cell>
          <cell r="B1633" t="str">
            <v>SUMINISTRO Y COLOCACION DE CABLE VINANEL XXI THW-LS/THHW-LS, 600 VOLTS, CALIBRE 8 MARCA CONDUMEX, LATINCASA, CONDUCTORES MONTERREY, IUSA; INCLUYE: ACARREOS, TENDIDO, CINTA AISLANTE, LUBRICACION, GUIAS, AISLAMIENTO DE PUNTA, CONEXIONES, ANDAMIOS, HERRAMIEN</v>
          </cell>
          <cell r="C1633" t="str">
            <v>M</v>
          </cell>
          <cell r="D1633">
            <v>23.93</v>
          </cell>
          <cell r="E1633">
            <v>23.93</v>
          </cell>
          <cell r="F1633">
            <v>23.93</v>
          </cell>
          <cell r="G1633">
            <v>23.93</v>
          </cell>
          <cell r="H1633">
            <v>25.17</v>
          </cell>
          <cell r="I1633">
            <v>23.99</v>
          </cell>
          <cell r="J1633">
            <v>23.99</v>
          </cell>
          <cell r="K1633">
            <v>23.99</v>
          </cell>
          <cell r="L1633">
            <v>23.99</v>
          </cell>
        </row>
        <row r="1635">
          <cell r="A1635">
            <v>1712000100</v>
          </cell>
          <cell r="B1635" t="str">
            <v>SUMINISTRO Y COLOCACION DE CABLE VINANEL XXI THW-LS/THHW-LS, 600 VOLTS, CALIBRE 6 MARCA CONDUMEX, LATINCASA, CONDUCTORES MONTERREY, IUSA; INCLUYE: ACARREOS, TENDIDO, CINTA AISLANTE, LUBRICACION, GUIAS, AISLAMIENTO DE PUNTA, CONEXIONES, ANDAMIOS, HERRAMIEN</v>
          </cell>
          <cell r="C1635" t="str">
            <v>M</v>
          </cell>
          <cell r="D1635">
            <v>35</v>
          </cell>
          <cell r="E1635">
            <v>35</v>
          </cell>
          <cell r="F1635">
            <v>35</v>
          </cell>
          <cell r="G1635">
            <v>35</v>
          </cell>
          <cell r="H1635">
            <v>36.479999999999997</v>
          </cell>
          <cell r="I1635">
            <v>35.07</v>
          </cell>
          <cell r="J1635">
            <v>35.07</v>
          </cell>
          <cell r="K1635">
            <v>35.07</v>
          </cell>
          <cell r="L1635">
            <v>35.07</v>
          </cell>
        </row>
        <row r="1637">
          <cell r="A1637">
            <v>1712000110</v>
          </cell>
          <cell r="B1637" t="str">
            <v>SUMINISTRO Y COLOCACION DE CABLE VINANEL XXI THW-LS/THHW-LS, 600 VOLTS, CALIBRE 4 MARCA CONDUMEX, LATINCASA, CONDUCTORES MONTERREY, IUSA; INCLUYE: ACARREOS, TENDIDO, CINTA AISLANTE, LUBRICACION, GUIAS, AISLAMIENTO DE PUNTA, CONEXIONES, ANDAMIOS, HERRAMIEN</v>
          </cell>
          <cell r="C1637" t="str">
            <v>M</v>
          </cell>
          <cell r="D1637">
            <v>51.91</v>
          </cell>
          <cell r="E1637">
            <v>51.91</v>
          </cell>
          <cell r="F1637">
            <v>51.91</v>
          </cell>
          <cell r="G1637">
            <v>51.91</v>
          </cell>
          <cell r="H1637">
            <v>53.75</v>
          </cell>
          <cell r="I1637">
            <v>51.98</v>
          </cell>
          <cell r="J1637">
            <v>51.98</v>
          </cell>
          <cell r="K1637">
            <v>51.98</v>
          </cell>
          <cell r="L1637">
            <v>51.98</v>
          </cell>
        </row>
        <row r="1639">
          <cell r="A1639">
            <v>1712000120</v>
          </cell>
          <cell r="B1639" t="str">
            <v>SUMINISTRO Y COLOCACION DE CABLE VINANEL XXI THW-LS/THHW-LS, 600 VOLTS, CALIBRE 2 MARCA CONDUMEX, LATINCASA, CONDUCTORES MONTERREY, IUSA; INCLUYE: ACARREOS, TENDIDO, CINTA AISLANTE, LUBRICACION, GUIAS, AISLAMIENTO DE PUNTA, CONEXIONES, ANDAMIOS, HERRAMIEN</v>
          </cell>
          <cell r="C1639" t="str">
            <v>M</v>
          </cell>
          <cell r="D1639">
            <v>78.239999999999995</v>
          </cell>
          <cell r="E1639">
            <v>78.239999999999995</v>
          </cell>
          <cell r="F1639">
            <v>78.239999999999995</v>
          </cell>
          <cell r="G1639">
            <v>78.239999999999995</v>
          </cell>
          <cell r="H1639">
            <v>80.3</v>
          </cell>
          <cell r="I1639">
            <v>78.33</v>
          </cell>
          <cell r="J1639">
            <v>78.33</v>
          </cell>
          <cell r="K1639">
            <v>78.33</v>
          </cell>
          <cell r="L1639">
            <v>78.33</v>
          </cell>
        </row>
        <row r="1641">
          <cell r="A1641">
            <v>1712000130</v>
          </cell>
          <cell r="B1641" t="str">
            <v>SUMINISTRO Y COLOCACION DE CABLE VINANEL XXI THW-LS/THHW-LS, 600 VOLTS, CALIBRE 1/0 MARCA CONDUMEX, LATINCASA, CONDUCTORES MONTERREY, IUSA; INCLUYE: ACARREOS, TENDIDO, CINTA AISLANTE, LUBRICACION, GUIAS, AISLAMIENTO DE PUNTA, CONEXIONES, ANDAMIOS, HERRAMI</v>
          </cell>
          <cell r="C1641" t="str">
            <v>M</v>
          </cell>
          <cell r="D1641">
            <v>118.81</v>
          </cell>
          <cell r="E1641">
            <v>118.81</v>
          </cell>
          <cell r="F1641">
            <v>118.81</v>
          </cell>
          <cell r="G1641">
            <v>118.81</v>
          </cell>
          <cell r="H1641">
            <v>121.12</v>
          </cell>
          <cell r="I1641">
            <v>118.92</v>
          </cell>
          <cell r="J1641">
            <v>118.92</v>
          </cell>
          <cell r="K1641">
            <v>118.92</v>
          </cell>
          <cell r="L1641">
            <v>118.92</v>
          </cell>
        </row>
        <row r="1643">
          <cell r="A1643">
            <v>1712000140</v>
          </cell>
          <cell r="B1643" t="str">
            <v>SUMINISTRO Y COLOCACION DE CABLE VINANEL XXI THW-LS/THHW-LS, 600 VOLTS, CALIBRE 2/0 MARCA CONDUMEX, LATINCASA, CONDUCTORES MONTERREY, IUSA; INCLUYE: ACARREOS, TENDIDO, CINTA AISLANTE, LUBRICACION, GUIAS, AISLAMIENTO DE PUNTA, CONEXIONES, ANDAMIOS, HERRAMI</v>
          </cell>
          <cell r="C1643" t="str">
            <v>M</v>
          </cell>
          <cell r="D1643">
            <v>146.51</v>
          </cell>
          <cell r="E1643">
            <v>146.51</v>
          </cell>
          <cell r="F1643">
            <v>146.51</v>
          </cell>
          <cell r="G1643">
            <v>146.51</v>
          </cell>
          <cell r="H1643">
            <v>149.13999999999999</v>
          </cell>
          <cell r="I1643">
            <v>146.62</v>
          </cell>
          <cell r="J1643">
            <v>146.62</v>
          </cell>
          <cell r="K1643">
            <v>146.62</v>
          </cell>
          <cell r="L1643">
            <v>146.62</v>
          </cell>
        </row>
        <row r="1645">
          <cell r="A1645">
            <v>1712000150</v>
          </cell>
          <cell r="B1645" t="str">
            <v>SUMINISTRO Y COLOCACION DE CABLE VINANEL XXI THW-LS/THHW-LS, 600 VOLTS, CALIBRE 3/0 MARCA CONDUMEX, LATINCASA, CONDUCTORES MONTERREY,IUSA; INCLUYE: ACARREOS, TENDIDO, CINTA AISLANTE, LUBRICACION, GUIAS, AISLAMIENTO DE PUNTA, CONEXIONES, ANDAMIOS, HERRAMIE</v>
          </cell>
          <cell r="C1645" t="str">
            <v>M</v>
          </cell>
          <cell r="D1645">
            <v>183.1</v>
          </cell>
          <cell r="E1645">
            <v>183.1</v>
          </cell>
          <cell r="F1645">
            <v>183.1</v>
          </cell>
          <cell r="G1645">
            <v>183.1</v>
          </cell>
          <cell r="H1645">
            <v>186.18</v>
          </cell>
          <cell r="I1645">
            <v>183.23</v>
          </cell>
          <cell r="J1645">
            <v>183.23</v>
          </cell>
          <cell r="K1645">
            <v>183.23</v>
          </cell>
          <cell r="L1645">
            <v>183.23</v>
          </cell>
        </row>
        <row r="1647">
          <cell r="A1647">
            <v>1712000160</v>
          </cell>
          <cell r="B1647" t="str">
            <v>SUMINISTRO Y COLOCACION DE CABLE VINANEL XXI THW-LS/THHW-LS, 600 VOLTS, CALIBRE 4/0 MARCA CONDUMEX, LATINCASA, CONDUCTORES MONTERREY, IUSA; INCLUYE: ACARREOS, TENDIDO, CINTA AISLANTE, LUBRICACION, GUIAS, AISLAMIENTO DE PUNTA, CONEXIONES, ANDAMIOS, HERRAMI</v>
          </cell>
          <cell r="C1647" t="str">
            <v>M</v>
          </cell>
          <cell r="D1647">
            <v>227.11</v>
          </cell>
          <cell r="E1647">
            <v>227.11</v>
          </cell>
          <cell r="F1647">
            <v>227.11</v>
          </cell>
          <cell r="G1647">
            <v>227.11</v>
          </cell>
          <cell r="H1647">
            <v>230.81</v>
          </cell>
          <cell r="I1647">
            <v>227.28</v>
          </cell>
          <cell r="J1647">
            <v>227.28</v>
          </cell>
          <cell r="K1647">
            <v>227.28</v>
          </cell>
          <cell r="L1647">
            <v>227.28</v>
          </cell>
        </row>
        <row r="1649">
          <cell r="A1649">
            <v>1712000170</v>
          </cell>
          <cell r="B1649" t="str">
            <v>SUMINISTRO Y COLOCACION DE CABLE VINANEL XXI THW-LS/THHW-LS, 600 VOLTS, CALIBRE 250 MCM, MARCA CONDUMEX, LATINCASA, CONDUCTORES MONTERREY, IUSA; INCLUYE: ACARREOS, TENDIDO, CINTA AISLANTE, LUBRICACION, GUIAS, AISLAMIENTO DE PUNTA, CONEXIONES, ANDAMIOS, HE</v>
          </cell>
          <cell r="C1649" t="str">
            <v>M</v>
          </cell>
          <cell r="D1649">
            <v>273.45999999999998</v>
          </cell>
          <cell r="E1649">
            <v>273.45999999999998</v>
          </cell>
          <cell r="F1649">
            <v>273.45999999999998</v>
          </cell>
          <cell r="G1649">
            <v>273.45999999999998</v>
          </cell>
          <cell r="H1649">
            <v>278.06</v>
          </cell>
          <cell r="I1649">
            <v>273.66000000000003</v>
          </cell>
          <cell r="J1649">
            <v>273.66000000000003</v>
          </cell>
          <cell r="K1649">
            <v>273.66000000000003</v>
          </cell>
          <cell r="L1649">
            <v>273.66000000000003</v>
          </cell>
        </row>
        <row r="1651">
          <cell r="A1651">
            <v>1712000180</v>
          </cell>
          <cell r="B1651" t="str">
            <v>SUMINISTRO Y COLOCACION DE CABLE VINANEL XXI THW-LS/THHW-LS, 600 VOLTS, CALIBRE 300 MCM  MARCA CONDUMEX, LATINCASA, CONDUCTORES MONTERREY, IUSA; INCLUYE: ACARREOS, TENDIDO, CINTA AISLANTE, LUBRICACION, GUIAS, AISLAMIENTO DE PUNTA, CONEXIONES, ANDAMIOS, HE</v>
          </cell>
          <cell r="C1651" t="str">
            <v>M</v>
          </cell>
          <cell r="D1651">
            <v>320.32</v>
          </cell>
          <cell r="E1651">
            <v>320.32</v>
          </cell>
          <cell r="F1651">
            <v>320.32</v>
          </cell>
          <cell r="G1651">
            <v>320.32</v>
          </cell>
          <cell r="H1651">
            <v>325.58</v>
          </cell>
          <cell r="I1651">
            <v>320.55</v>
          </cell>
          <cell r="J1651">
            <v>320.55</v>
          </cell>
          <cell r="K1651">
            <v>320.55</v>
          </cell>
          <cell r="L1651">
            <v>320.55</v>
          </cell>
        </row>
        <row r="1653">
          <cell r="A1653">
            <v>1712000190</v>
          </cell>
          <cell r="B1653" t="str">
            <v>SUMINISTRO Y COLOCACION DE CABLE VINANEL XXI THW-LS/THHW-LS, 600 VOLTS, CALIBRE 350 MARCA CONDUMEX, LATINCASA, CONDUCTORES MONTERREY, IUSA; INCLUYE: ACARREOS, TENDIDO, CINTA AISLANTE, LUBRICACION, GUIAS, AISLAMIENTO DE PUNTA, CONEXIONES, ANDAMIOS, HERRAMI</v>
          </cell>
          <cell r="C1653" t="str">
            <v>M</v>
          </cell>
          <cell r="D1653">
            <v>373.62</v>
          </cell>
          <cell r="E1653">
            <v>373.62</v>
          </cell>
          <cell r="F1653">
            <v>373.62</v>
          </cell>
          <cell r="G1653">
            <v>373.62</v>
          </cell>
          <cell r="H1653">
            <v>379.75</v>
          </cell>
          <cell r="I1653">
            <v>373.89</v>
          </cell>
          <cell r="J1653">
            <v>373.89</v>
          </cell>
          <cell r="K1653">
            <v>373.89</v>
          </cell>
          <cell r="L1653">
            <v>373.89</v>
          </cell>
        </row>
        <row r="1655">
          <cell r="A1655">
            <v>1712000200</v>
          </cell>
          <cell r="B1655" t="str">
            <v>SUMINISTRO Y COLOCACION DE CABLE VINANEL XXI THW-LS/THHW-LS, 600 VOLTS, CALIBRE 400  MCM MARCA CONDUMEX, LATINCASA, CONDUCTORES MONTERREY, IUSA; INCLUYE: ACARREOS, TENDIDO, CINTA AISLANTE, LUBRICACION, GUIAS, AISLAMIENTO DE PUNTA, CONEXIONES, ANDAMIOS, HE</v>
          </cell>
          <cell r="C1655" t="str">
            <v>M</v>
          </cell>
          <cell r="D1655">
            <v>435.07</v>
          </cell>
          <cell r="E1655">
            <v>435.07</v>
          </cell>
          <cell r="F1655">
            <v>435.07</v>
          </cell>
          <cell r="G1655">
            <v>435.07</v>
          </cell>
          <cell r="H1655">
            <v>442.45</v>
          </cell>
          <cell r="I1655">
            <v>435.39</v>
          </cell>
          <cell r="J1655">
            <v>435.39</v>
          </cell>
          <cell r="K1655">
            <v>435.39</v>
          </cell>
          <cell r="L1655">
            <v>435.39</v>
          </cell>
        </row>
        <row r="1657">
          <cell r="A1657">
            <v>1712000210</v>
          </cell>
          <cell r="B1657" t="str">
            <v>SUMINISTRO Y COLOCACION DE CABLE VINANEL XXI THW-LS/THHW-LS, 600 VOLTS, CALIBRE 500 MARCA CONDUMEX, LATINCASA, CONDUCTORES MONTERREY, IUSA; INCLUYE: ACARREOS, TENDIDO, CINTA AISLANTE, LUBRICACION, GUIAS, AISLAMIENTO DE PUNTA, CONEXIONES, ANDAMIOS, HERRAMI</v>
          </cell>
          <cell r="C1657" t="str">
            <v>M</v>
          </cell>
          <cell r="D1657">
            <v>529.45000000000005</v>
          </cell>
          <cell r="E1657">
            <v>529.45000000000005</v>
          </cell>
          <cell r="F1657">
            <v>529.45000000000005</v>
          </cell>
          <cell r="G1657">
            <v>529.45000000000005</v>
          </cell>
          <cell r="H1657">
            <v>538.66</v>
          </cell>
          <cell r="I1657">
            <v>529.84</v>
          </cell>
          <cell r="J1657">
            <v>529.84</v>
          </cell>
          <cell r="K1657">
            <v>529.84</v>
          </cell>
          <cell r="L1657">
            <v>529.84</v>
          </cell>
        </row>
        <row r="1659">
          <cell r="A1659">
            <v>1712000220</v>
          </cell>
          <cell r="B1659" t="str">
            <v>SUMINISTRO Y COLOCACION DE CABLE  DE ENERGIA VULCANEL 2000 XLP-EP CON PANTALLA Y CUBIERTA DE PVC PARA 15 KV, CALIBRE 4,  MARCA CONDUCTORES MONTERREY, LATINCASA, CONDUMEX, IUSA; INCLUYE: ACARREOS, TENDIDO, CORTE, CONEXIONES, ANDAMIOS, HERRAMIENTA MENOR, MA</v>
          </cell>
          <cell r="C1659" t="str">
            <v>M</v>
          </cell>
          <cell r="D1659">
            <v>139.01</v>
          </cell>
          <cell r="E1659">
            <v>139.01</v>
          </cell>
          <cell r="F1659">
            <v>139.01</v>
          </cell>
          <cell r="G1659">
            <v>139.01</v>
          </cell>
          <cell r="H1659">
            <v>139.63</v>
          </cell>
          <cell r="I1659">
            <v>139.28</v>
          </cell>
          <cell r="J1659">
            <v>139.28</v>
          </cell>
          <cell r="K1659">
            <v>139.28</v>
          </cell>
          <cell r="L1659">
            <v>139.28</v>
          </cell>
        </row>
        <row r="1661">
          <cell r="A1661">
            <v>1712000230</v>
          </cell>
          <cell r="B1661" t="str">
            <v>SUMINISTRO Y COLOCACION DE CABLE DE ENERGÍA VULCANEL 2000 XLP  EP CON PANTALLA Y CUBIERTA DE PVC PARA 15 KV, CALIBRE 2, MARCA CONDUCTORES MONTERREY, LATINCASA, CONDUMEX, IUSA; INCLUYE: ACARREOS, TENDIDO, CORTE, CONEXIONES, ANDAMIOS, HERRAMIENTA MENOR, MAN</v>
          </cell>
          <cell r="C1661" t="str">
            <v>M</v>
          </cell>
          <cell r="D1661">
            <v>208.64</v>
          </cell>
          <cell r="E1661">
            <v>208.64</v>
          </cell>
          <cell r="F1661">
            <v>208.64</v>
          </cell>
          <cell r="G1661">
            <v>208.64</v>
          </cell>
          <cell r="H1661">
            <v>209.41</v>
          </cell>
          <cell r="I1661">
            <v>208.96</v>
          </cell>
          <cell r="J1661">
            <v>208.96</v>
          </cell>
          <cell r="K1661">
            <v>208.96</v>
          </cell>
          <cell r="L1661">
            <v>208.96</v>
          </cell>
        </row>
        <row r="1663">
          <cell r="A1663">
            <v>1712000240</v>
          </cell>
          <cell r="B1663" t="str">
            <v>SUMINISTRO Y COLOCACION DE CABLE DE ENERGÍA VULCANEL 2000 XLP  EP CON PANTALLA Y CUBIERTA DE PVC PARA 15 KV, CALIBRE 1/0, MARCA CONDUCTORES MONTERREY, LATINCASA, CONDUMEX, IUSA; INCLUYE: ACARREOS, TENDIDO, CORTE, CONEXIONES, ANDAMIOS, HERRAMIENTA MENOR, M</v>
          </cell>
          <cell r="C1663" t="str">
            <v>M</v>
          </cell>
          <cell r="D1663">
            <v>268.88</v>
          </cell>
          <cell r="E1663">
            <v>268.88</v>
          </cell>
          <cell r="F1663">
            <v>268.88</v>
          </cell>
          <cell r="G1663">
            <v>268.88</v>
          </cell>
          <cell r="H1663">
            <v>269.82</v>
          </cell>
          <cell r="I1663">
            <v>269.27999999999997</v>
          </cell>
          <cell r="J1663">
            <v>269.27999999999997</v>
          </cell>
          <cell r="K1663">
            <v>269.27999999999997</v>
          </cell>
          <cell r="L1663">
            <v>269.27999999999997</v>
          </cell>
        </row>
        <row r="1665">
          <cell r="A1665">
            <v>1712000250</v>
          </cell>
          <cell r="B1665" t="str">
            <v>SUMINISTRO Y COLOCACION DE CABLE DE ENERGÍA VULCANEL 2000 XLP  EP CON PANTALLA Y CUBIERTA DE PVC PARA 15 KV, CALIBRE 2/0, MARCA CONDUCTORES MONTERREY, LATINCASA, CONDUMEX, IUSA; INCLUYE: ACARREOS, TENDIDO, CORTE, CONEXIONES, ANDAMIOS, HERRAMIENTA MENOR, M</v>
          </cell>
          <cell r="C1665" t="str">
            <v>M</v>
          </cell>
          <cell r="D1665">
            <v>315.33999999999997</v>
          </cell>
          <cell r="E1665">
            <v>315.33999999999997</v>
          </cell>
          <cell r="F1665">
            <v>315.33999999999997</v>
          </cell>
          <cell r="G1665">
            <v>315.33999999999997</v>
          </cell>
          <cell r="H1665">
            <v>316.61</v>
          </cell>
          <cell r="I1665">
            <v>315.86</v>
          </cell>
          <cell r="J1665">
            <v>315.86</v>
          </cell>
          <cell r="K1665">
            <v>315.86</v>
          </cell>
          <cell r="L1665">
            <v>315.86</v>
          </cell>
        </row>
        <row r="1667">
          <cell r="A1667">
            <v>1712000260</v>
          </cell>
          <cell r="B1667" t="str">
            <v>SUMINISTRO Y COLOCACION DE CABLE DE ENERGÍA VULCANEL 2000 XLP EP CON PANTALLA Y CUBIERTA DE PVC PARA 15 KV, CALIBRE 3/0, MARCA CONDUCTORES MONTERREY, LATINCASA, CONDUMEX, IUSA; INCLUYE: ACARREOS, TENDIDO, CORTE, CONEXIONES, ANDAMIOS, HERRAMIENTA MENOR, MA</v>
          </cell>
          <cell r="C1667" t="str">
            <v>M</v>
          </cell>
          <cell r="D1667">
            <v>367.47</v>
          </cell>
          <cell r="E1667">
            <v>367.47</v>
          </cell>
          <cell r="F1667">
            <v>367.47</v>
          </cell>
          <cell r="G1667">
            <v>367.47</v>
          </cell>
          <cell r="H1667">
            <v>368.99</v>
          </cell>
          <cell r="I1667">
            <v>368.11</v>
          </cell>
          <cell r="J1667">
            <v>368.11</v>
          </cell>
          <cell r="K1667">
            <v>368.11</v>
          </cell>
          <cell r="L1667">
            <v>368.11</v>
          </cell>
        </row>
        <row r="1669">
          <cell r="A1669">
            <v>1712000270</v>
          </cell>
          <cell r="B1669" t="str">
            <v>SUMINISTRO Y COLOCACION DE CABLE DE ENERGÍA VULCANEL 2000 XLP EP CON PANTALLA Y CUBIERTA DE PVC PARA 15 KV, CALIBRE 4/0, MARCA CONDUCTORES MONTERREY, LATINCASA, CONDUMEX, IUSA; INCLUYE: ACARREOS, TENDIDO, CORTE, CONEXIONES, ANDAMIOS, HERRAMIENTA MENOR, MA</v>
          </cell>
          <cell r="C1669" t="str">
            <v>M</v>
          </cell>
          <cell r="D1669">
            <v>433.86</v>
          </cell>
          <cell r="E1669">
            <v>433.86</v>
          </cell>
          <cell r="F1669">
            <v>433.86</v>
          </cell>
          <cell r="G1669">
            <v>433.86</v>
          </cell>
          <cell r="H1669">
            <v>435.76</v>
          </cell>
          <cell r="I1669">
            <v>434.68</v>
          </cell>
          <cell r="J1669">
            <v>434.68</v>
          </cell>
          <cell r="K1669">
            <v>434.68</v>
          </cell>
          <cell r="L1669">
            <v>434.68</v>
          </cell>
        </row>
        <row r="1671">
          <cell r="A1671">
            <v>1712000280</v>
          </cell>
          <cell r="B1671" t="str">
            <v>SUMINISTRO Y COLOCACION DE CABLE DE COBRE DESNUDO  CALIBRE 14,  MARCA CONDUMEX,  LATINCASA Y CONDUCTORES MONTERREY, IUSA; INCLUYE: TENDIDO, ACARREO, GUIAS,  CORTES, EMPALMES, CONEXIONES, HERRAMIENTA  MENOR,  MANO DE OBRA Y TODO LO NECESARIO PARA SU CORREC</v>
          </cell>
          <cell r="C1671" t="str">
            <v>M</v>
          </cell>
          <cell r="D1671">
            <v>6.1</v>
          </cell>
          <cell r="E1671">
            <v>6.1</v>
          </cell>
          <cell r="F1671">
            <v>6.1</v>
          </cell>
          <cell r="G1671">
            <v>6.1</v>
          </cell>
          <cell r="H1671">
            <v>6.74</v>
          </cell>
          <cell r="I1671">
            <v>6.14</v>
          </cell>
          <cell r="J1671">
            <v>6.14</v>
          </cell>
          <cell r="K1671">
            <v>6.14</v>
          </cell>
          <cell r="L1671">
            <v>6.14</v>
          </cell>
        </row>
        <row r="1673">
          <cell r="A1673">
            <v>1712000290</v>
          </cell>
          <cell r="B1673" t="str">
            <v>SUMINISTRO Y COLOCACION DE CABLE DE COBRE DESNUDO  CALIBRE 12,  MARCA CONDUMEX,  LATINCASA Y CONDUCTORES MONTERREY, IUSA; INCLUYE: TENDIDO, ACARREO, GUIAS,  CORTES, EMPALMES, CONEXIONES, HERRAMIENTA  MENOR,  MANO DE OBRA Y TODO LO NECESARIO PARA SU CORREC</v>
          </cell>
          <cell r="C1673" t="str">
            <v>M</v>
          </cell>
          <cell r="D1673">
            <v>8.2799999999999994</v>
          </cell>
          <cell r="E1673">
            <v>8.2799999999999994</v>
          </cell>
          <cell r="F1673">
            <v>8.2799999999999994</v>
          </cell>
          <cell r="G1673">
            <v>8.2799999999999994</v>
          </cell>
          <cell r="H1673">
            <v>9.0299999999999994</v>
          </cell>
          <cell r="I1673">
            <v>8.34</v>
          </cell>
          <cell r="J1673">
            <v>8.34</v>
          </cell>
          <cell r="K1673">
            <v>8.34</v>
          </cell>
          <cell r="L1673">
            <v>8.34</v>
          </cell>
        </row>
        <row r="1675">
          <cell r="A1675">
            <v>1712000300</v>
          </cell>
          <cell r="B1675" t="str">
            <v>SUMINISTRO Y COLOCACION DE CABLE DE COBRE DESNUDO  CALIBRE 10,  MARCA CONDUMEX,  LATINCASA Y CONDUCTORES MONTERREY; INCLUYE: TENDIDO, ACARREO, GUIAS,  CORTES, EMPALMES, CONEXIONES, HERRAMIENTA  MENOR,  MANO DE OBRA. Y TODO LO NECESARIO PARA SU CORRECTA EJ</v>
          </cell>
          <cell r="C1675" t="str">
            <v>M</v>
          </cell>
          <cell r="D1675">
            <v>11.74</v>
          </cell>
          <cell r="E1675">
            <v>11.74</v>
          </cell>
          <cell r="F1675">
            <v>11.74</v>
          </cell>
          <cell r="G1675">
            <v>11.74</v>
          </cell>
          <cell r="H1675">
            <v>12.65</v>
          </cell>
          <cell r="I1675">
            <v>11.77</v>
          </cell>
          <cell r="J1675">
            <v>11.77</v>
          </cell>
          <cell r="K1675">
            <v>11.77</v>
          </cell>
          <cell r="L1675">
            <v>11.77</v>
          </cell>
        </row>
        <row r="1677">
          <cell r="A1677">
            <v>1712000310</v>
          </cell>
          <cell r="B1677" t="str">
            <v>SUMINISTRO Y COLOCACION DE CABLE DE COBRE DESNUDO  CALIBRE 8,  MARCA CONDUMEX,  LATINCASA Y CONDUCTORES MONTERREY, IUSA; INCLUYE: TENDIDO, ACARREO, GUIAS,  CORTES, EMPALMES, CONEXIONES, HERRAMIENTA  MENOR,  MANO DE OBRA Y TODO LO NECESARIO PARA SU CORRECT</v>
          </cell>
          <cell r="C1677" t="str">
            <v>M</v>
          </cell>
          <cell r="D1677">
            <v>17.3</v>
          </cell>
          <cell r="E1677">
            <v>17.3</v>
          </cell>
          <cell r="F1677">
            <v>17.3</v>
          </cell>
          <cell r="G1677">
            <v>17.3</v>
          </cell>
          <cell r="H1677">
            <v>18.52</v>
          </cell>
          <cell r="I1677">
            <v>17.350000000000001</v>
          </cell>
          <cell r="J1677">
            <v>17.350000000000001</v>
          </cell>
          <cell r="K1677">
            <v>17.350000000000001</v>
          </cell>
          <cell r="L1677">
            <v>17.350000000000001</v>
          </cell>
        </row>
        <row r="1679">
          <cell r="A1679">
            <v>1712000320</v>
          </cell>
          <cell r="B1679" t="str">
            <v>SUMINISTRO Y COLOCACION DE CABLE DE COBRE DESNUDO  CALIBRE 6,  MARCA CONDUMEX,  LATINCASA Y CONDUCTORES MONTERREY, IUSA; INCLUYE: TENDIDO, ACARREO, GUIAS,  CORTES, EMPALMES, CONEXIONES, HERRAMIENTA  MENOR,  MANO DE OBRA Y TODO LO NECESARIO PARA SU CORRECT</v>
          </cell>
          <cell r="C1679" t="str">
            <v>M</v>
          </cell>
          <cell r="D1679">
            <v>25.1</v>
          </cell>
          <cell r="E1679">
            <v>25.1</v>
          </cell>
          <cell r="F1679">
            <v>25.1</v>
          </cell>
          <cell r="G1679">
            <v>25.1</v>
          </cell>
          <cell r="H1679">
            <v>26.57</v>
          </cell>
          <cell r="I1679">
            <v>25.17</v>
          </cell>
          <cell r="J1679">
            <v>25.17</v>
          </cell>
          <cell r="K1679">
            <v>25.17</v>
          </cell>
          <cell r="L1679">
            <v>25.17</v>
          </cell>
        </row>
        <row r="1681">
          <cell r="A1681">
            <v>1712000330</v>
          </cell>
          <cell r="B1681" t="str">
            <v>SUMINISTRO Y COLOCACION DE CABLE DE COBRE DESNUDO  CALIBRE 4,  MARCA CONDUMEX,  LATINCASA Y CONDUCTORES MONTERREY, IUSA; INCLUYE: TENDIDO, ACARREO, GUIAS,  CORTES, EMPALMES, CONEXIONES, HERRAMIENTA  MENOR,  MANO DE OBRA Y TODO LO NECESARIO PARA SU CORRECT</v>
          </cell>
          <cell r="C1681" t="str">
            <v>M</v>
          </cell>
          <cell r="D1681">
            <v>37.47</v>
          </cell>
          <cell r="E1681">
            <v>37.47</v>
          </cell>
          <cell r="F1681">
            <v>37.47</v>
          </cell>
          <cell r="G1681">
            <v>37.47</v>
          </cell>
          <cell r="H1681">
            <v>39.32</v>
          </cell>
          <cell r="I1681">
            <v>37.549999999999997</v>
          </cell>
          <cell r="J1681">
            <v>37.549999999999997</v>
          </cell>
          <cell r="K1681">
            <v>37.549999999999997</v>
          </cell>
          <cell r="L1681">
            <v>37.549999999999997</v>
          </cell>
        </row>
        <row r="1683">
          <cell r="A1683">
            <v>1712000340</v>
          </cell>
          <cell r="B1683" t="str">
            <v>SUMINISTRO Y COLOCACION DE CABLE DE COBRE DESNUDO  CALIBRE 2,  MARCA CONDUMEX,  LATINCASA Y CONDUCTORES MONTERREY,IUSA; INCLUYE: TENDIDO, ACARREO, GUIAS,  CORTES, EMPALMES, CONEXIONES, HERRAMIENTA  MENOR,  MANO DE OBRA Y TODO LO NECESARIO PARA SU CORRECTA</v>
          </cell>
          <cell r="C1683" t="str">
            <v>M</v>
          </cell>
          <cell r="D1683">
            <v>55.97</v>
          </cell>
          <cell r="E1683">
            <v>55.97</v>
          </cell>
          <cell r="F1683">
            <v>55.97</v>
          </cell>
          <cell r="G1683">
            <v>55.97</v>
          </cell>
          <cell r="H1683">
            <v>58.02</v>
          </cell>
          <cell r="I1683">
            <v>56.06</v>
          </cell>
          <cell r="J1683">
            <v>56.06</v>
          </cell>
          <cell r="K1683">
            <v>56.06</v>
          </cell>
          <cell r="L1683">
            <v>56.06</v>
          </cell>
        </row>
        <row r="1685">
          <cell r="A1685">
            <v>1712000350</v>
          </cell>
          <cell r="B1685" t="str">
            <v>SUMINISTRO Y COLOCACION DE CABLE DE COBRE DESNUDO  CALIBRE 1/0,  MARCA CONDUMEX,  LATINCASA Y CONDUCTORES MONTERREY, IUSA; INCLUYE: TENDIDO, ACARREO, GUIAS,  CORTES, EMPALMES, CONEXIONES, HERRAMIENTA  MENOR,  MANO DE OBRA Y TODO LO NECESARIO PARA SU CORRE</v>
          </cell>
          <cell r="C1685" t="str">
            <v>M</v>
          </cell>
          <cell r="D1685">
            <v>83.52</v>
          </cell>
          <cell r="E1685">
            <v>83.52</v>
          </cell>
          <cell r="F1685">
            <v>83.52</v>
          </cell>
          <cell r="G1685">
            <v>83.52</v>
          </cell>
          <cell r="H1685">
            <v>85.83</v>
          </cell>
          <cell r="I1685">
            <v>83.62</v>
          </cell>
          <cell r="J1685">
            <v>83.62</v>
          </cell>
          <cell r="K1685">
            <v>83.62</v>
          </cell>
          <cell r="L1685">
            <v>83.62</v>
          </cell>
        </row>
        <row r="1687">
          <cell r="A1687">
            <v>1712000360</v>
          </cell>
          <cell r="B1687" t="str">
            <v>SUMINISTRO Y COLOCACION DE CABLE DE COBRE DESNUDO  CALIBRE 2/0,  MARCA CONDUMEX,  LATINCASA Y CONDUCTORES MONTERREY, IUSA; INCLUYE: TENDIDO, ACARREO, GUIAS,  CORTES, EMPALMES, CONEXIONES, HERRAMIENTA  MENOR, MANO DE OBRA Y TODO LO NECESARIO PARA SU CORREC</v>
          </cell>
          <cell r="C1687" t="str">
            <v>M</v>
          </cell>
          <cell r="D1687">
            <v>104.26</v>
          </cell>
          <cell r="E1687">
            <v>104.26</v>
          </cell>
          <cell r="F1687">
            <v>104.26</v>
          </cell>
          <cell r="G1687">
            <v>104.26</v>
          </cell>
          <cell r="H1687">
            <v>106.9</v>
          </cell>
          <cell r="I1687">
            <v>104.38</v>
          </cell>
          <cell r="J1687">
            <v>104.38</v>
          </cell>
          <cell r="K1687">
            <v>104.38</v>
          </cell>
          <cell r="L1687">
            <v>104.38</v>
          </cell>
        </row>
        <row r="1689">
          <cell r="A1689">
            <v>1712000370</v>
          </cell>
          <cell r="B1689" t="str">
            <v>SUMINISTRO Y COLOCACION DE CABLE DE COBRE DESNUDO  CALIBRE 3/0,  MARCA CONDUMEX,  LATINCASA Y CONDUCTORES MONTERREY, IUSA; INCLUYE: TENDIDO, ACARREO, GUIAS,  CORTES, EMPALMES, CONEXIONES, HERRAMIENTA  MENOR, MANO DE OBRA Y TODO LO NECESARIO PARA SU CORREC</v>
          </cell>
          <cell r="C1689" t="str">
            <v>M</v>
          </cell>
          <cell r="D1689">
            <v>130.53</v>
          </cell>
          <cell r="E1689">
            <v>130.53</v>
          </cell>
          <cell r="F1689">
            <v>130.53</v>
          </cell>
          <cell r="G1689">
            <v>130.53</v>
          </cell>
          <cell r="H1689">
            <v>133.61000000000001</v>
          </cell>
          <cell r="I1689">
            <v>130.66</v>
          </cell>
          <cell r="J1689">
            <v>130.66</v>
          </cell>
          <cell r="K1689">
            <v>130.66</v>
          </cell>
          <cell r="L1689">
            <v>130.66</v>
          </cell>
        </row>
        <row r="1691">
          <cell r="A1691">
            <v>1712000380</v>
          </cell>
          <cell r="B1691" t="str">
            <v>SUMINISTRO Y COLOCACION DE CABLE DE COBRE DESNUDO  CALIBRE 4/0,  MARCA CONDUMEX,  LATINCASA Y CONDUCTORES MONTERREY, IUSA; INCLUYE: TENDIDO, ACARREO, GUIAS,  CORTES, EMPALMES, CONEXIONES, HERRAMIENTA  MENOR, MANO DE OBRA Y TODO LO NECESARIO PARA SU CORREC</v>
          </cell>
          <cell r="C1691" t="str">
            <v>M</v>
          </cell>
          <cell r="D1691">
            <v>163.88</v>
          </cell>
          <cell r="E1691">
            <v>163.88</v>
          </cell>
          <cell r="F1691">
            <v>163.88</v>
          </cell>
          <cell r="G1691">
            <v>163.88</v>
          </cell>
          <cell r="H1691">
            <v>167.58</v>
          </cell>
          <cell r="I1691">
            <v>164.05</v>
          </cell>
          <cell r="J1691">
            <v>164.05</v>
          </cell>
          <cell r="K1691">
            <v>164.05</v>
          </cell>
          <cell r="L1691">
            <v>164.05</v>
          </cell>
        </row>
        <row r="1693">
          <cell r="A1693">
            <v>1712000390</v>
          </cell>
          <cell r="B1693" t="str">
            <v>SUMINISTRO Y COLOCACION DE CABLE DE COBRE DESNUDO  CALIBRE 250  MCM  MARCA CONDUMEX,  LATINCASA Y CONDUCTORES MONTERREY, IUSA; INCLUYE: TENDIDO, ACARREO, GUIAS,  CORTES, EMPALMES, CONEXIONES, HERRAMIENTA  MENOR,  MANO DE OBRA Y TODO LO NECESARIO PARA SU C</v>
          </cell>
          <cell r="C1693" t="str">
            <v>M</v>
          </cell>
          <cell r="D1693">
            <v>194.63</v>
          </cell>
          <cell r="E1693">
            <v>194.63</v>
          </cell>
          <cell r="F1693">
            <v>194.63</v>
          </cell>
          <cell r="G1693">
            <v>194.63</v>
          </cell>
          <cell r="H1693">
            <v>199.23</v>
          </cell>
          <cell r="I1693">
            <v>194.83</v>
          </cell>
          <cell r="J1693">
            <v>194.83</v>
          </cell>
          <cell r="K1693">
            <v>194.83</v>
          </cell>
          <cell r="L1693">
            <v>194.83</v>
          </cell>
        </row>
        <row r="1695">
          <cell r="A1695">
            <v>1712000400</v>
          </cell>
          <cell r="B1695" t="str">
            <v>SUMINISTRO Y COLOCACION DE CABLE DE COBRE DESNUDO  CALIBRE 300  MCM  MARCA CONDUMEX,  LATINCASA Y CONDUCTORES MONTERREY, IUSA; INCLUYE: TENDIDO, ACARREO, GUIAS,  CORTES, EMPALMES, CONEXIONES, HERRAMIENTA  MENOR, MANO DE OBRA Y TODO LO NECESARIO PARA SU CO</v>
          </cell>
          <cell r="C1695" t="str">
            <v>M</v>
          </cell>
          <cell r="D1695">
            <v>232.57</v>
          </cell>
          <cell r="E1695">
            <v>232.57</v>
          </cell>
          <cell r="F1695">
            <v>232.57</v>
          </cell>
          <cell r="G1695">
            <v>232.57</v>
          </cell>
          <cell r="H1695">
            <v>237.84</v>
          </cell>
          <cell r="I1695">
            <v>232.8</v>
          </cell>
          <cell r="J1695">
            <v>232.8</v>
          </cell>
          <cell r="K1695">
            <v>232.8</v>
          </cell>
          <cell r="L1695">
            <v>232.8</v>
          </cell>
        </row>
        <row r="1697">
          <cell r="A1697">
            <v>1712000410</v>
          </cell>
          <cell r="B1697" t="str">
            <v>SUMINISTRO Y COLOCACION DE ALAMBRE DE COBRE DESNUDO CALIBRE 12,  MARCA CONDUMEX,  LATINCASA Y CONDUCTORES MONTERREY, IUSA; INCLUYE: TENDIDO, ACARREO, GUIAS,  CORTES, EMPALMES, CONEXIONES, HERRAMIENTA  MENOR,  MANO DE OBRA  Y TODO LO NECESARIO PARA SU CORR</v>
          </cell>
          <cell r="C1697" t="str">
            <v>M</v>
          </cell>
          <cell r="D1697">
            <v>8.15</v>
          </cell>
          <cell r="E1697">
            <v>8.15</v>
          </cell>
          <cell r="F1697">
            <v>8.15</v>
          </cell>
          <cell r="G1697">
            <v>8.15</v>
          </cell>
          <cell r="H1697">
            <v>8.89</v>
          </cell>
          <cell r="I1697">
            <v>8.2100000000000009</v>
          </cell>
          <cell r="J1697">
            <v>8.2100000000000009</v>
          </cell>
          <cell r="K1697">
            <v>8.2100000000000009</v>
          </cell>
          <cell r="L1697">
            <v>8.2100000000000009</v>
          </cell>
        </row>
        <row r="1699">
          <cell r="A1699">
            <v>1712000420</v>
          </cell>
          <cell r="B1699" t="str">
            <v>SUMINISTRO Y COLOCACION DE ALAMBRE DE COBRE DESNUDO CALIBRE 10,  MARCA CONDUMEX,  LATINCASA Y CONDUCTORES MONTERREY, IUSA; INCLUYE: TENDIDO, ACARREO, GUIAS,  CORTES, EMPALMES, CONEXIONES, HERRAMIENTA  MENOR,  MANO DE OBRA Y TODO LO NECESARIO PARA SU CORRE</v>
          </cell>
          <cell r="C1699" t="str">
            <v>M</v>
          </cell>
          <cell r="D1699">
            <v>11.51</v>
          </cell>
          <cell r="E1699">
            <v>11.51</v>
          </cell>
          <cell r="F1699">
            <v>11.51</v>
          </cell>
          <cell r="G1699">
            <v>11.51</v>
          </cell>
          <cell r="H1699">
            <v>12.42</v>
          </cell>
          <cell r="I1699">
            <v>11.54</v>
          </cell>
          <cell r="J1699">
            <v>11.54</v>
          </cell>
          <cell r="K1699">
            <v>11.54</v>
          </cell>
          <cell r="L1699">
            <v>11.54</v>
          </cell>
        </row>
        <row r="1701">
          <cell r="A1701">
            <v>1712000430</v>
          </cell>
          <cell r="B1701" t="str">
            <v>SUMINISTRO Y COLOCACION DE ALAMBRE DE COBRE DESNUDO CALIBRE 8,  MARCA CONDUMEX,  LATINCASA Y CONDUCTORES MONTERREY, IUSA; INCLUYE: TENDIDO, ACARREO, GUIAS,  CORTES, EMPALMES, CONEXIONES, HERRAMIENTA  MENOR,  MANO DE OBRA Y TODO LO NECESARIO PARA SU CORREC</v>
          </cell>
          <cell r="C1701" t="str">
            <v>M</v>
          </cell>
          <cell r="D1701">
            <v>16.93</v>
          </cell>
          <cell r="E1701">
            <v>16.93</v>
          </cell>
          <cell r="F1701">
            <v>16.93</v>
          </cell>
          <cell r="G1701">
            <v>16.93</v>
          </cell>
          <cell r="H1701">
            <v>18.16</v>
          </cell>
          <cell r="I1701">
            <v>16.98</v>
          </cell>
          <cell r="J1701">
            <v>16.98</v>
          </cell>
          <cell r="K1701">
            <v>16.98</v>
          </cell>
          <cell r="L1701">
            <v>16.98</v>
          </cell>
        </row>
        <row r="1703">
          <cell r="A1703">
            <v>1712000440</v>
          </cell>
          <cell r="B1703" t="str">
            <v>SUMINISTRO Y COLOCACION DE ALAMBRE DE COBRE DESNUDO CALIBRE 6,  MARCA CONDUMEX,  LATINCASA Y CONDUCTORES MONTERREY, IUSA; INCLUYE: TENDIDO, ACARREO, GUIAS,  CORTES, EMPALMES, CONEXIONES, HERRAMIENTA  MENOR,  MANO DE OBRA Y TODO LO NECESARIO PARA SU CORREC</v>
          </cell>
          <cell r="C1703" t="str">
            <v>M</v>
          </cell>
          <cell r="D1703">
            <v>24.53</v>
          </cell>
          <cell r="E1703">
            <v>24.53</v>
          </cell>
          <cell r="F1703">
            <v>24.53</v>
          </cell>
          <cell r="G1703">
            <v>24.53</v>
          </cell>
          <cell r="H1703">
            <v>26</v>
          </cell>
          <cell r="I1703">
            <v>24.59</v>
          </cell>
          <cell r="J1703">
            <v>24.59</v>
          </cell>
          <cell r="K1703">
            <v>24.59</v>
          </cell>
          <cell r="L1703">
            <v>24.59</v>
          </cell>
        </row>
        <row r="1705">
          <cell r="A1705">
            <v>1712000450</v>
          </cell>
          <cell r="B1705" t="str">
            <v>SUMINISTRO Y COLOCACION DE ALAMBRE DE COBRE DESNUDO CALIBRE 4,  MARCA CONDUMEX,  LATINCASA Y CONDUCTORES MONTERREY, IUSA; INCLUYE: TENDIDO, ACARREO, GUIAS,  CORTES, EMPALMES, CONEXIONES, HERRAMIENTA  MENOR,  MANO DE OBRA Y TODO LO NECESARIO PARA SU CORREC</v>
          </cell>
          <cell r="C1705" t="str">
            <v>M</v>
          </cell>
          <cell r="D1705">
            <v>36.549999999999997</v>
          </cell>
          <cell r="E1705">
            <v>36.549999999999997</v>
          </cell>
          <cell r="F1705">
            <v>36.549999999999997</v>
          </cell>
          <cell r="G1705">
            <v>36.549999999999997</v>
          </cell>
          <cell r="H1705">
            <v>38.39</v>
          </cell>
          <cell r="I1705">
            <v>36.619999999999997</v>
          </cell>
          <cell r="J1705">
            <v>36.619999999999997</v>
          </cell>
          <cell r="K1705">
            <v>36.619999999999997</v>
          </cell>
          <cell r="L1705">
            <v>36.619999999999997</v>
          </cell>
        </row>
        <row r="1707">
          <cell r="A1707">
            <v>1712000460</v>
          </cell>
          <cell r="B1707" t="str">
            <v>SUMINISTRO Y COLOCACION DE ALAMBRE DE COBRE DESNUDO CALIBRE 2,  MARCA CONDUMEX,  LATINCASA Y CONDUCTORES MONTERREY, IUSA; INCLUYE: TENDIDO, ACARREO, GUIAS,  CORTES, EMPALMES, CONEXIONES, HERRAMIENTA  MENOR,  MANO DE OBRA Y TODO LO NECESARIO PARA SU CORREC</v>
          </cell>
          <cell r="C1707" t="str">
            <v>M</v>
          </cell>
          <cell r="D1707">
            <v>54.21</v>
          </cell>
          <cell r="E1707">
            <v>54.21</v>
          </cell>
          <cell r="F1707">
            <v>54.21</v>
          </cell>
          <cell r="G1707">
            <v>54.21</v>
          </cell>
          <cell r="H1707">
            <v>56.25</v>
          </cell>
          <cell r="I1707">
            <v>54.28</v>
          </cell>
          <cell r="J1707">
            <v>54.28</v>
          </cell>
          <cell r="K1707">
            <v>54.28</v>
          </cell>
          <cell r="L1707">
            <v>54.28</v>
          </cell>
        </row>
        <row r="1709">
          <cell r="A1709">
            <v>1712000470</v>
          </cell>
          <cell r="B1709" t="str">
            <v>SUMINISTRO Y COLOCACION DE CORDON DE USO RUDO TIPO ST, 600 VOLTS, CALIBRE 2 X14 MARCA CONDUMEX, LATINCASA Y CONDUCTORES MONTERREY; INCLUYE: TENDIDO, ACARREO, CORTES, EMPALMES, CONEXIONES, HERRAMIENTA  MENOR,  MANO DE OBRA Y TODO LO NECESARIO PARA SU CORRE</v>
          </cell>
          <cell r="C1709" t="str">
            <v>M</v>
          </cell>
          <cell r="D1709">
            <v>20.51</v>
          </cell>
          <cell r="E1709">
            <v>20.51</v>
          </cell>
          <cell r="F1709">
            <v>20.51</v>
          </cell>
          <cell r="G1709">
            <v>20.51</v>
          </cell>
          <cell r="H1709">
            <v>22.05</v>
          </cell>
          <cell r="I1709">
            <v>20.58</v>
          </cell>
          <cell r="J1709">
            <v>20.58</v>
          </cell>
          <cell r="K1709">
            <v>20.58</v>
          </cell>
          <cell r="L1709">
            <v>20.58</v>
          </cell>
        </row>
        <row r="1711">
          <cell r="A1711">
            <v>1712000480</v>
          </cell>
          <cell r="B1711" t="str">
            <v>SUMINISTRO Y COLOCACION DE CORDON DE USO RUDO TIPO ST, 600 VOLTS, CALIBRE 2X12 MARCA CONDUMEX, LATINCASA Y CONDUCTORES MONTERREY; INCLUYE: TENDIDO, ACARREO, CORTES, EMPALMES, CONEXIONES, HERRAMIENTA  MENOR,  MANO DE OBRA Y TODO LO NECESARIO PARA SU CORREC</v>
          </cell>
          <cell r="C1711" t="str">
            <v>M</v>
          </cell>
          <cell r="D1711">
            <v>28.56</v>
          </cell>
          <cell r="E1711">
            <v>28.56</v>
          </cell>
          <cell r="F1711">
            <v>28.56</v>
          </cell>
          <cell r="G1711">
            <v>28.56</v>
          </cell>
          <cell r="H1711">
            <v>30.4</v>
          </cell>
          <cell r="I1711">
            <v>28.63</v>
          </cell>
          <cell r="J1711">
            <v>28.63</v>
          </cell>
          <cell r="K1711">
            <v>28.63</v>
          </cell>
          <cell r="L1711">
            <v>28.63</v>
          </cell>
        </row>
        <row r="1713">
          <cell r="A1713">
            <v>1712000490</v>
          </cell>
          <cell r="B1713" t="str">
            <v>SUMINISTRO Y COLOCACION DE CORDON DE USO RUDO TIPO ST, 600 VOLTS, CALIBRE 2X10 MARCA CONDUMEX, LATINCASA Y CONDUCTORES MONTERREY; INCLUYE: TENDIDO, ACARREO, CORTES, EMPALMES, CONEXIONES, HERRAMIENTA  MENOR,  MANO DE OBRA Y TODO LO NECESARIO PARA SU CORREC</v>
          </cell>
          <cell r="C1713" t="str">
            <v>M</v>
          </cell>
          <cell r="D1713">
            <v>42.32</v>
          </cell>
          <cell r="E1713">
            <v>42.32</v>
          </cell>
          <cell r="F1713">
            <v>42.32</v>
          </cell>
          <cell r="G1713">
            <v>42.32</v>
          </cell>
          <cell r="H1713">
            <v>44.36</v>
          </cell>
          <cell r="I1713">
            <v>42.4</v>
          </cell>
          <cell r="J1713">
            <v>42.4</v>
          </cell>
          <cell r="K1713">
            <v>42.4</v>
          </cell>
          <cell r="L1713">
            <v>42.4</v>
          </cell>
        </row>
        <row r="1715">
          <cell r="A1715">
            <v>1712000500</v>
          </cell>
          <cell r="B1715" t="str">
            <v>SUMINISTRO Y COLOCACION DE CORDON DE USO RUDO TIPO ST, 600 VOLTS, CALIBRE 2X8 MARCA CONDUMEX, LATINCASA Y CONDUCTORES MONTERREY; INCLUYE: TENDIDO, ACARREO, CORTES, EMPALMES, CONEXIONES, HERRAMIENTA  MENOR,  MANO DE OBRA Y TODO LO NECESARIO PARA SU CORRECT</v>
          </cell>
          <cell r="C1715" t="str">
            <v>M</v>
          </cell>
          <cell r="D1715">
            <v>72.64</v>
          </cell>
          <cell r="E1715">
            <v>72.64</v>
          </cell>
          <cell r="F1715">
            <v>72.64</v>
          </cell>
          <cell r="G1715">
            <v>72.64</v>
          </cell>
          <cell r="H1715">
            <v>74.959999999999994</v>
          </cell>
          <cell r="I1715">
            <v>72.760000000000005</v>
          </cell>
          <cell r="J1715">
            <v>72.760000000000005</v>
          </cell>
          <cell r="K1715">
            <v>72.760000000000005</v>
          </cell>
          <cell r="L1715">
            <v>72.760000000000005</v>
          </cell>
        </row>
        <row r="1717">
          <cell r="A1717">
            <v>1712000510</v>
          </cell>
          <cell r="B1717" t="str">
            <v>SUMINISTRO Y COLOCACION DE CORDON DE USO RUDO TIPO ST, 600 VOLTS, CALIBRE 2X6 MARCA CONDUMEX, LATINCASA Y CONDUCTORES MONTERREY; INCLUYE: TENDIDO, ACARREO, CORTES, EMPALMES, CONEXIONES, HERRAMIENTA  MENOR,  MANO DE OBRA Y TODO LO NECESARIO PARA SU CORRECT</v>
          </cell>
          <cell r="C1717" t="str">
            <v>M</v>
          </cell>
          <cell r="D1717">
            <v>68.62</v>
          </cell>
          <cell r="E1717">
            <v>68.62</v>
          </cell>
          <cell r="F1717">
            <v>68.62</v>
          </cell>
          <cell r="G1717">
            <v>68.62</v>
          </cell>
          <cell r="H1717">
            <v>71.25</v>
          </cell>
          <cell r="I1717">
            <v>68.72</v>
          </cell>
          <cell r="J1717">
            <v>68.72</v>
          </cell>
          <cell r="K1717">
            <v>68.72</v>
          </cell>
          <cell r="L1717">
            <v>68.72</v>
          </cell>
        </row>
        <row r="1719">
          <cell r="A1719">
            <v>1712000520</v>
          </cell>
          <cell r="B1719" t="str">
            <v>SUMINISTRO Y COLOCACION DE CORDON DE USO RUDO TIPO ST, 600 VOLTS, CALIBRE 2X4 MARCA CONDUMEX, LATINCASA Y CONDUCTORES MONTERREY; INCLUYE: TENDIDO, ACARREO, CORTES, EMPALMES, CONEXIONES, HERRAMIENTA  MENOR,  MANO DE OBRA Y TODO LO NECESARIO PARA SU CORRECT</v>
          </cell>
          <cell r="C1719" t="str">
            <v>M</v>
          </cell>
          <cell r="D1719">
            <v>167.17</v>
          </cell>
          <cell r="E1719">
            <v>167.17</v>
          </cell>
          <cell r="F1719">
            <v>167.17</v>
          </cell>
          <cell r="G1719">
            <v>167.17</v>
          </cell>
          <cell r="H1719">
            <v>170.26</v>
          </cell>
          <cell r="I1719">
            <v>167.3</v>
          </cell>
          <cell r="J1719">
            <v>167.3</v>
          </cell>
          <cell r="K1719">
            <v>167.3</v>
          </cell>
          <cell r="L1719">
            <v>167.3</v>
          </cell>
        </row>
        <row r="1721">
          <cell r="A1721">
            <v>1712000530</v>
          </cell>
          <cell r="B1721" t="str">
            <v>SUMINISTRO Y COLOCACION DE CORDON DE USO RUDO TIPO ST, 600 VOLTS, CALIBRE 2X2 MARCA CONDUMEX, LATINCASA Y CONDUCTORES MONTERREY; INCLUYE: TENDIDO, ACARREO, CORTES, EMPALMES, CONEXIONES, HERRAMIENTA  MENOR,  MANO DE OBRA Y TODO LO NECESARIO PARA SU CORRECT</v>
          </cell>
          <cell r="C1721" t="str">
            <v>M</v>
          </cell>
          <cell r="D1721">
            <v>203.36</v>
          </cell>
          <cell r="E1721">
            <v>203.36</v>
          </cell>
          <cell r="F1721">
            <v>203.36</v>
          </cell>
          <cell r="G1721">
            <v>203.36</v>
          </cell>
          <cell r="H1721">
            <v>207.07</v>
          </cell>
          <cell r="I1721">
            <v>203.52</v>
          </cell>
          <cell r="J1721">
            <v>203.52</v>
          </cell>
          <cell r="K1721">
            <v>203.52</v>
          </cell>
          <cell r="L1721">
            <v>203.52</v>
          </cell>
        </row>
        <row r="1723">
          <cell r="A1723">
            <v>1712000540</v>
          </cell>
          <cell r="B1723" t="str">
            <v>SUMINISTRO Y COLOCACION DE CORDON USO RUDO TIPO ST, 600 VOLTS, CALIBRE 3 X 14, MARCA CONDUMEX, LATINCASA Y CONDUCTORES MONTERREY;  INCLUYE: ACARREO, TENDIDO, CORTES,  CONEXIONES, HERRAMIENTA MENOR, MANO DE OBRA Y TODO LO NECESARIO PARA SU CORRECTA EJECUCI</v>
          </cell>
          <cell r="C1723" t="str">
            <v>M</v>
          </cell>
          <cell r="D1723">
            <v>28.31</v>
          </cell>
          <cell r="E1723">
            <v>28.31</v>
          </cell>
          <cell r="F1723">
            <v>28.31</v>
          </cell>
          <cell r="G1723">
            <v>28.31</v>
          </cell>
          <cell r="H1723">
            <v>30.15</v>
          </cell>
          <cell r="I1723">
            <v>28.38</v>
          </cell>
          <cell r="J1723">
            <v>28.38</v>
          </cell>
          <cell r="K1723">
            <v>28.38</v>
          </cell>
          <cell r="L1723">
            <v>28.38</v>
          </cell>
        </row>
        <row r="1725">
          <cell r="A1725">
            <v>1712000550</v>
          </cell>
          <cell r="B1725" t="str">
            <v>SUMINISTRO Y COLOCACION DE CORDON USO RUDO TIPO ST 600 VOLTS,  CALIBRE 3 X 12, MARCA CONDUMEX, LATINCASA Y CONDUCTORES MONTERREY;  INCLUYE: ACARREO, TENDIDO, CORTES,  CONEXIONES,HERRAMIENTA MENOR,  MANO DE OBRA Y TODO LO NECESARIO PARA SU CORRECTA EJECUCI</v>
          </cell>
          <cell r="C1725" t="str">
            <v>M</v>
          </cell>
          <cell r="D1725">
            <v>39.520000000000003</v>
          </cell>
          <cell r="E1725">
            <v>39.520000000000003</v>
          </cell>
          <cell r="F1725">
            <v>39.520000000000003</v>
          </cell>
          <cell r="G1725">
            <v>39.520000000000003</v>
          </cell>
          <cell r="H1725">
            <v>41.57</v>
          </cell>
          <cell r="I1725">
            <v>39.6</v>
          </cell>
          <cell r="J1725">
            <v>39.6</v>
          </cell>
          <cell r="K1725">
            <v>39.6</v>
          </cell>
          <cell r="L1725">
            <v>39.6</v>
          </cell>
        </row>
        <row r="1727">
          <cell r="A1727">
            <v>1712000560</v>
          </cell>
          <cell r="B1727" t="str">
            <v>SUMINISTRO Y COLOCACION DE CORDON USO RUDO TIPO ST 600 VOLTS,  CALIBRE 3 X 10, MARCA CONDUMEX, LATINCASA Y CONDUCTORES MONTERREY;  INCLUYE: ACARREO, TENDIDO, CORTES,  CONEXIONES,HERRAMIENTA MENOR, MANO DE OBRA Y TODO LO NECESARIO PARA SU CORRECTA EJECUCIO</v>
          </cell>
          <cell r="C1727" t="str">
            <v>M</v>
          </cell>
          <cell r="D1727">
            <v>54.18</v>
          </cell>
          <cell r="E1727">
            <v>54.18</v>
          </cell>
          <cell r="F1727">
            <v>54.18</v>
          </cell>
          <cell r="G1727">
            <v>54.18</v>
          </cell>
          <cell r="H1727">
            <v>56.51</v>
          </cell>
          <cell r="I1727">
            <v>54.3</v>
          </cell>
          <cell r="J1727">
            <v>54.3</v>
          </cell>
          <cell r="K1727">
            <v>54.3</v>
          </cell>
          <cell r="L1727">
            <v>54.3</v>
          </cell>
        </row>
        <row r="1729">
          <cell r="A1729">
            <v>1712000570</v>
          </cell>
          <cell r="B1729" t="str">
            <v>SUMINISTRO Y COLOCACION DE CORDON USO RUDO TIPO ST 600 VOLTS,  CALIBRE 3 X 8, MARCA CONDUMEX, LATINCASA Y CONDUCTORES MONTERREY;  INCLUYE: ACARREO, TENDIDO, CORTES,  CONEXIONES,HERRAMIENTA MENOR,  MANO DE OBRA Y  TODO LO NECESARIO PARA SU CORRECTA EJECUCI</v>
          </cell>
          <cell r="C1729" t="str">
            <v>M</v>
          </cell>
          <cell r="D1729">
            <v>112.07</v>
          </cell>
          <cell r="E1729">
            <v>112.07</v>
          </cell>
          <cell r="F1729">
            <v>112.07</v>
          </cell>
          <cell r="G1729">
            <v>112.07</v>
          </cell>
          <cell r="H1729">
            <v>114.71</v>
          </cell>
          <cell r="I1729">
            <v>112.17</v>
          </cell>
          <cell r="J1729">
            <v>112.17</v>
          </cell>
          <cell r="K1729">
            <v>112.17</v>
          </cell>
          <cell r="L1729">
            <v>112.17</v>
          </cell>
        </row>
        <row r="1731">
          <cell r="A1731">
            <v>1712000580</v>
          </cell>
          <cell r="B1731" t="str">
            <v>SUMINISTRO Y COLOCACION DE CORDON USO RUDO TIPO ST 600 VOLTS,  CALIBRE 3 X 6, MARCA CONDUMEX, LATINCASA Y CONDUCTORES MONTERREY;  INCLUYE: ACARREO, TENDIDO, CORTES,  CONEXIONES,HERRAMIENTA MENOR,  MANO DE OBRA Y TODO LO NECESARIO PARA SU CORRECTA EJECUCIO</v>
          </cell>
          <cell r="C1731" t="str">
            <v>M</v>
          </cell>
          <cell r="D1731">
            <v>175.12</v>
          </cell>
          <cell r="E1731">
            <v>175.12</v>
          </cell>
          <cell r="F1731">
            <v>175.12</v>
          </cell>
          <cell r="G1731">
            <v>175.12</v>
          </cell>
          <cell r="H1731">
            <v>178.18</v>
          </cell>
          <cell r="I1731">
            <v>175.25</v>
          </cell>
          <cell r="J1731">
            <v>175.25</v>
          </cell>
          <cell r="K1731">
            <v>175.25</v>
          </cell>
          <cell r="L1731">
            <v>175.25</v>
          </cell>
        </row>
        <row r="1733">
          <cell r="A1733">
            <v>1712000590</v>
          </cell>
          <cell r="B1733" t="str">
            <v>SUMINISTRO Y COLOCACION DE CORDON USO RUDO TIPO ST 600 VOLTS,  CALIBRE 3 X 4, MARCA CONDUMEX, LATINCASA Y CONDUCTORES MONTERREY;  INCLUYE: ACARREO, TENDIDO, CORTES,  CONEXIONES,HERRAMIENTA MENOR,  MANO DE OBRA Y TODO LO NECESARIO PARA SU CORRECTA EJECUCIO</v>
          </cell>
          <cell r="C1733" t="str">
            <v>M</v>
          </cell>
          <cell r="D1733">
            <v>250.92</v>
          </cell>
          <cell r="E1733">
            <v>250.92</v>
          </cell>
          <cell r="F1733">
            <v>250.92</v>
          </cell>
          <cell r="G1733">
            <v>250.92</v>
          </cell>
          <cell r="H1733">
            <v>254.62</v>
          </cell>
          <cell r="I1733">
            <v>251.08</v>
          </cell>
          <cell r="J1733">
            <v>251.08</v>
          </cell>
          <cell r="K1733">
            <v>251.08</v>
          </cell>
          <cell r="L1733">
            <v>251.08</v>
          </cell>
        </row>
        <row r="1735">
          <cell r="A1735">
            <v>1712000600</v>
          </cell>
          <cell r="B1735" t="str">
            <v>SUMINISTRO Y COLOCACION DE CORDON USO RUDO TIPO ST 600 VOLTS,  CALIBRE 3 X 2, MARCA CONDUMEX, LATINCASA Y CONDUCTORES MONTERREY;  INCLUYE: ACARREO, TENDIDO, CORTES,  CONEXIONES,HERRAMIENTA MENOR,  MANO DE OBRA Y TODO LO NECESARIO PARA SU CORRECTA EJECUCIO</v>
          </cell>
          <cell r="C1735" t="str">
            <v>M</v>
          </cell>
          <cell r="D1735">
            <v>368.62</v>
          </cell>
          <cell r="E1735">
            <v>368.62</v>
          </cell>
          <cell r="F1735">
            <v>368.62</v>
          </cell>
          <cell r="G1735">
            <v>368.62</v>
          </cell>
          <cell r="H1735">
            <v>373.22</v>
          </cell>
          <cell r="I1735">
            <v>368.81</v>
          </cell>
          <cell r="J1735">
            <v>368.81</v>
          </cell>
          <cell r="K1735">
            <v>368.81</v>
          </cell>
          <cell r="L1735">
            <v>368.81</v>
          </cell>
        </row>
        <row r="1737">
          <cell r="B1737" t="str">
            <v>Total  CABLES ALIMENTADORES</v>
          </cell>
        </row>
        <row r="1738">
          <cell r="A1738" t="str">
            <v>A1713</v>
          </cell>
          <cell r="B1738" t="str">
            <v>ARRANCADORES</v>
          </cell>
        </row>
        <row r="1739">
          <cell r="A1739">
            <v>1713000010</v>
          </cell>
          <cell r="B1739" t="str">
            <v>SUMINISTRO Y COLOCACION DE ARRANCADOR MAGNETICO MANUAL A TENSION COMPLETA CLASE 2510, CAT. MBG1, 220 VOLTS, MARCA SQUARE D; INCLUYE: ACARREO, ELEMENTOS TERMICOS, MATERIALES PARA SU FIJACION, CONEXIONES, PRUEBA, HERRAMIENTA MENOR, MANO DE OBRA Y TODO LO NE</v>
          </cell>
          <cell r="C1739" t="str">
            <v>PZA</v>
          </cell>
          <cell r="D1739">
            <v>2064.09</v>
          </cell>
          <cell r="E1739">
            <v>2064.09</v>
          </cell>
          <cell r="F1739">
            <v>2064.09</v>
          </cell>
          <cell r="G1739">
            <v>2064.09</v>
          </cell>
          <cell r="H1739">
            <v>2125.52</v>
          </cell>
          <cell r="I1739">
            <v>2066.7199999999998</v>
          </cell>
          <cell r="J1739">
            <v>2066.7199999999998</v>
          </cell>
          <cell r="K1739">
            <v>2066.7199999999998</v>
          </cell>
          <cell r="L1739">
            <v>2066.7199999999998</v>
          </cell>
        </row>
        <row r="1741">
          <cell r="A1741">
            <v>1713000020</v>
          </cell>
          <cell r="B1741" t="str">
            <v>SUMINISTRO Y COLOCACION DE ARRANCADOR MAGNETICO MANUAL  A TENSION COMPLETA CLASE 2510, CAT. MBG2, 220 VOLTS, MARCA SQUARE D; INCLUYE: ACARREO, ELEMENTOS TERMICOS, MATERIALES PARA SU FIJACION, CONEXIONES, PRUEBA, HERRAMIENTA MENOR, MANO DE OBRA Y TODO LO N</v>
          </cell>
          <cell r="C1741" t="str">
            <v>PZA</v>
          </cell>
          <cell r="D1741">
            <v>2136.75</v>
          </cell>
          <cell r="E1741">
            <v>2136.75</v>
          </cell>
          <cell r="F1741">
            <v>2136.75</v>
          </cell>
          <cell r="G1741">
            <v>2136.75</v>
          </cell>
          <cell r="H1741">
            <v>2173.62</v>
          </cell>
          <cell r="I1741">
            <v>2138.31</v>
          </cell>
          <cell r="J1741">
            <v>2138.31</v>
          </cell>
          <cell r="K1741">
            <v>2138.31</v>
          </cell>
          <cell r="L1741">
            <v>2138.31</v>
          </cell>
        </row>
        <row r="1743">
          <cell r="A1743">
            <v>1713000030</v>
          </cell>
          <cell r="B1743" t="str">
            <v>SUMINISTRO Y COLOCACION DE ARRANCADOR MAGNETICO MANUAL  A TENSION COMPLETA CLASE 2510, CAT. MCG3, 220 VOLTS, MARCA SQUARE D; INCLUYE: ACARREO, ELEMENTOS TERMICOS, MATERIALES PARA SU FIJACION, CONEXIONES, PRUEBA, HERRAMIENTA MENOR,MANO DE OBRA Y TODO LO NE</v>
          </cell>
          <cell r="C1743" t="str">
            <v>PZA</v>
          </cell>
          <cell r="D1743">
            <v>2527.64</v>
          </cell>
          <cell r="E1743">
            <v>2527.64</v>
          </cell>
          <cell r="F1743">
            <v>2527.64</v>
          </cell>
          <cell r="G1743">
            <v>2527.64</v>
          </cell>
          <cell r="H1743">
            <v>2564.5</v>
          </cell>
          <cell r="I1743">
            <v>2529.19</v>
          </cell>
          <cell r="J1743">
            <v>2529.19</v>
          </cell>
          <cell r="K1743">
            <v>2529.19</v>
          </cell>
          <cell r="L1743">
            <v>2529.19</v>
          </cell>
        </row>
        <row r="1745">
          <cell r="A1745">
            <v>1713000040</v>
          </cell>
          <cell r="B1745" t="str">
            <v xml:space="preserve">SUMINISTRO Y COLOCACION DE ARRANCADOR MAGNETICO MANUAL A TENSION COMPLETA, CLASE 2510, CAT. FG1, 220 VOLTS,  MARCA SQUARE D; INCLUYE: ACARREO, MATERIALES PARA SU FIJACION, ELEMENTOS TERMICOS, CONEXIONES, PRUEBAS, HERRAMIENTA MENOR, MANO DE OBRA Y TODO LO </v>
          </cell>
          <cell r="C1745" t="str">
            <v>PZA</v>
          </cell>
          <cell r="D1745">
            <v>823.17</v>
          </cell>
          <cell r="E1745">
            <v>823.17</v>
          </cell>
          <cell r="F1745">
            <v>823.17</v>
          </cell>
          <cell r="G1745">
            <v>823.17</v>
          </cell>
          <cell r="H1745">
            <v>860.03</v>
          </cell>
          <cell r="I1745">
            <v>824.73</v>
          </cell>
          <cell r="J1745">
            <v>824.73</v>
          </cell>
          <cell r="K1745">
            <v>824.73</v>
          </cell>
          <cell r="L1745">
            <v>824.73</v>
          </cell>
        </row>
        <row r="1747">
          <cell r="A1747">
            <v>1713000050</v>
          </cell>
          <cell r="B1747" t="str">
            <v>SUMINISTRO Y COLOCACION DE ARRANCADOR MAGNETICO MANUAL A TENSION COMPLETA, CLASE 2510, CAT. FG2, 220 VOLTS, MARCA SQUARE D; INCLUYE: ACARREO, MATERIALES PARA SU FIJACION, ELEMENTOS TERMICOS, CONEXIONES, PRUEBAS, HERRAMIENTA MENOR, MANO DE OBRA Y TODO LO N</v>
          </cell>
          <cell r="C1747" t="str">
            <v>PZA</v>
          </cell>
          <cell r="D1747">
            <v>1019.48</v>
          </cell>
          <cell r="E1747">
            <v>1019.48</v>
          </cell>
          <cell r="F1747">
            <v>1019.48</v>
          </cell>
          <cell r="G1747">
            <v>1019.48</v>
          </cell>
          <cell r="H1747">
            <v>1056.3399999999999</v>
          </cell>
          <cell r="I1747">
            <v>1021.04</v>
          </cell>
          <cell r="J1747">
            <v>1021.04</v>
          </cell>
          <cell r="K1747">
            <v>1021.04</v>
          </cell>
          <cell r="L1747">
            <v>1021.04</v>
          </cell>
        </row>
        <row r="1749">
          <cell r="A1749">
            <v>1713000060</v>
          </cell>
          <cell r="B1749" t="str">
            <v>SUMINISTRO Y COLOCACION DE ARRANCADOR MAGNETICO A TENSION COMPLETA, CLASE 8536, CAT. LBG-1, 220 VOLTS, MARCA SQUARE D; INCLUYE: ACARREO, MATERIALES PARA SU FIJACION, ELEMENTOS TERMICOS, CONEXIONES, PRUEBAS, HERRAMIENTA MENOR, MANO DE OBRA Y TODO LO NECESA</v>
          </cell>
          <cell r="C1749" t="str">
            <v>PZA</v>
          </cell>
          <cell r="D1749">
            <v>2229.39</v>
          </cell>
          <cell r="E1749">
            <v>2229.39</v>
          </cell>
          <cell r="F1749">
            <v>2229.39</v>
          </cell>
          <cell r="G1749">
            <v>2229.39</v>
          </cell>
          <cell r="H1749">
            <v>2266.25</v>
          </cell>
          <cell r="I1749">
            <v>2230.9499999999998</v>
          </cell>
          <cell r="J1749">
            <v>2230.9499999999998</v>
          </cell>
          <cell r="K1749">
            <v>2230.9499999999998</v>
          </cell>
          <cell r="L1749">
            <v>2230.9499999999998</v>
          </cell>
        </row>
        <row r="1751">
          <cell r="A1751">
            <v>1713000070</v>
          </cell>
          <cell r="B1751" t="str">
            <v>SUMINISTRO Y COLOCACION DE ARRANCADOR MAGNETICO EN GABINETE A PRUEBA DE EXPLOSION, NEMA 1, CLASE 8536, CAT. SDG1, 15 HP, 220 VOLTS, 3 POLOS, MARCA SQUARE D; INCLUYE: ACARREO, MATERIALES PARA SU FIJACION, ELEMENTOS TERMICOS, CONEXIONES, PRUEBAS, HERRAMIENT</v>
          </cell>
          <cell r="C1751" t="str">
            <v>PZA</v>
          </cell>
          <cell r="D1751">
            <v>10636.33</v>
          </cell>
          <cell r="E1751">
            <v>10636.33</v>
          </cell>
          <cell r="F1751">
            <v>10636.33</v>
          </cell>
          <cell r="G1751">
            <v>10636.33</v>
          </cell>
          <cell r="H1751">
            <v>10728.47</v>
          </cell>
          <cell r="I1751">
            <v>10640.24</v>
          </cell>
          <cell r="J1751">
            <v>10640.24</v>
          </cell>
          <cell r="K1751">
            <v>10640.24</v>
          </cell>
          <cell r="L1751">
            <v>10640.24</v>
          </cell>
        </row>
        <row r="1753">
          <cell r="A1753">
            <v>1713000080</v>
          </cell>
          <cell r="B1753" t="str">
            <v>SUMINISTRO Y COLOCACION DE ARRANCADOR MAGNETICO EN GABINETE USOS GENERALES, NEMA 1, CLASE 8536, CAT. SFG1, 50 HP, 220 VOLTS, 3 POLOS, MARCA SQUARE D; INCLUYE: ACARREO, MATERIALES PARA SU FIJACION, ELEMENTOS TERMICOS, CONEXIONES, PRUEBAS, HERRAMIENTA MENOR</v>
          </cell>
          <cell r="C1753" t="str">
            <v>PZA</v>
          </cell>
          <cell r="D1753">
            <v>26372.35</v>
          </cell>
          <cell r="E1753">
            <v>26372.35</v>
          </cell>
          <cell r="F1753">
            <v>26372.35</v>
          </cell>
          <cell r="G1753">
            <v>26372.35</v>
          </cell>
          <cell r="H1753">
            <v>26556.67</v>
          </cell>
          <cell r="I1753">
            <v>26380.22</v>
          </cell>
          <cell r="J1753">
            <v>26380.22</v>
          </cell>
          <cell r="K1753">
            <v>26380.22</v>
          </cell>
          <cell r="L1753">
            <v>26380.22</v>
          </cell>
        </row>
        <row r="1755">
          <cell r="A1755">
            <v>1713000090</v>
          </cell>
          <cell r="B1755" t="str">
            <v>SUMINISTRO Y COLOCACION DE ARRANCADOR MAGNETICO  EN GABINETE  NEMA 1 PARA USOS GENERALES, CLASE 8536, 2 POLOS,  CAT.SCG1V03, 3 HP, 220 VOLTS, MARCA SQUARE D;  INCLUYE: ACARREO, MATERIALES PARA SU FIJACION, CONEXIONES, PRUEBAS, HERRAMIENTA MENOR, MANO DE O</v>
          </cell>
          <cell r="C1755" t="str">
            <v>PZA</v>
          </cell>
          <cell r="D1755">
            <v>3379.76</v>
          </cell>
          <cell r="E1755">
            <v>3379.76</v>
          </cell>
          <cell r="F1755">
            <v>3379.76</v>
          </cell>
          <cell r="G1755">
            <v>3379.76</v>
          </cell>
          <cell r="H1755">
            <v>3425.85</v>
          </cell>
          <cell r="I1755">
            <v>3381.74</v>
          </cell>
          <cell r="J1755">
            <v>3381.74</v>
          </cell>
          <cell r="K1755">
            <v>3381.74</v>
          </cell>
          <cell r="L1755">
            <v>3381.74</v>
          </cell>
        </row>
        <row r="1757">
          <cell r="A1757">
            <v>1713000100</v>
          </cell>
          <cell r="B1757" t="str">
            <v>SUMINISTRO Y COLOCACION DE ARRANCADOR MAGNETICO  EN GABINETE  NEMA 1 PARA USOS GENERALES, CLASE 8536, 2 POLOS, CAT. SCG2V03, 5 HP, 220 VOLTS, MARCA SQUARE D;  INCLUYE: ACARREO, MATERIALES PARA SU FIJACION, CONEXIONES, PRUEBAS, HERRAMIENTA MENOR, MANO DE O</v>
          </cell>
          <cell r="C1757" t="str">
            <v>PZA</v>
          </cell>
          <cell r="D1757">
            <v>3799.58</v>
          </cell>
          <cell r="E1757">
            <v>3799.58</v>
          </cell>
          <cell r="F1757">
            <v>3799.58</v>
          </cell>
          <cell r="G1757">
            <v>3799.58</v>
          </cell>
          <cell r="H1757">
            <v>3845.66</v>
          </cell>
          <cell r="I1757">
            <v>3801.55</v>
          </cell>
          <cell r="J1757">
            <v>3801.55</v>
          </cell>
          <cell r="K1757">
            <v>3801.55</v>
          </cell>
          <cell r="L1757">
            <v>3801.55</v>
          </cell>
        </row>
        <row r="1759">
          <cell r="A1759">
            <v>1713000110</v>
          </cell>
          <cell r="B1759" t="str">
            <v xml:space="preserve">SUMINISTRO Y COLOCACION DE ARRANCADOR MAGNETICO  EN GABINETE  NEMA 1 PARA USOS GENERALES, CLASE 8536, 3 POLOS, CAT. SCG3V03, 7.5 HP, 220 VOLTS, MARCA SQUARE D;  INCLUYE: ACARREO, MATERIALES PARA SU FIJACION, CONEXIONES, PRUEBAS, HERRAMIENTA MENOR,MANO DE </v>
          </cell>
          <cell r="C1759" t="str">
            <v>PZA</v>
          </cell>
          <cell r="D1759">
            <v>3952.95</v>
          </cell>
          <cell r="E1759">
            <v>3952.95</v>
          </cell>
          <cell r="F1759">
            <v>3952.95</v>
          </cell>
          <cell r="G1759">
            <v>3952.95</v>
          </cell>
          <cell r="H1759">
            <v>3999.04</v>
          </cell>
          <cell r="I1759">
            <v>3954.92</v>
          </cell>
          <cell r="J1759">
            <v>3954.92</v>
          </cell>
          <cell r="K1759">
            <v>3954.92</v>
          </cell>
          <cell r="L1759">
            <v>3954.92</v>
          </cell>
        </row>
        <row r="1761">
          <cell r="A1761">
            <v>1713000120</v>
          </cell>
          <cell r="B1761" t="str">
            <v xml:space="preserve">SUMINISTRO Y COLOCACION DE ARRANCADOR MAGNETICO  EN GABINETE  NEMA 1 PARA USOS GENERALES, CLASE 8536, 3 POLOS, CAT. SDG1V03, 15 HP, 220 VOLTS, MARCA SQUARE D;  INCLUYE: ACARREO, MATERIALES PARA SU FIJACION, CONEXIONES, PRUEBAS, HERRAMIENTA MENOR, MANO DE </v>
          </cell>
          <cell r="C1761" t="str">
            <v>PZA</v>
          </cell>
          <cell r="D1761">
            <v>9924.65</v>
          </cell>
          <cell r="E1761">
            <v>9924.65</v>
          </cell>
          <cell r="F1761">
            <v>9924.65</v>
          </cell>
          <cell r="G1761">
            <v>9924.65</v>
          </cell>
          <cell r="H1761">
            <v>10016.780000000001</v>
          </cell>
          <cell r="I1761">
            <v>9928.57</v>
          </cell>
          <cell r="J1761">
            <v>9928.57</v>
          </cell>
          <cell r="K1761">
            <v>9928.57</v>
          </cell>
          <cell r="L1761">
            <v>9928.57</v>
          </cell>
        </row>
        <row r="1763">
          <cell r="A1763">
            <v>1713000130</v>
          </cell>
          <cell r="B1763" t="str">
            <v xml:space="preserve">SUMINISTRO Y COLOCACION DE ARRANCADOR MAGNETICO  EN GABINETE  NEMA 1 PARA USOS GENERALES, CLASE 8536, 3 POLOS, CAT. SEG1V03, 30 HP, 220 VOLTS, MARCA SQUARE D;  INCLUYE: ACARREO, MATERIALES PARA SU FIJACION, CONEXIONES, PRUEBAS, HERRAMIENTA MENOR, MANO DE </v>
          </cell>
          <cell r="C1763" t="str">
            <v>PZA</v>
          </cell>
          <cell r="D1763">
            <v>11143.36</v>
          </cell>
          <cell r="E1763">
            <v>11143.36</v>
          </cell>
          <cell r="F1763">
            <v>11143.36</v>
          </cell>
          <cell r="G1763">
            <v>11143.36</v>
          </cell>
          <cell r="H1763">
            <v>11204.74</v>
          </cell>
          <cell r="I1763">
            <v>11145.99</v>
          </cell>
          <cell r="J1763">
            <v>11145.99</v>
          </cell>
          <cell r="K1763">
            <v>11145.99</v>
          </cell>
          <cell r="L1763">
            <v>11145.99</v>
          </cell>
        </row>
        <row r="1765">
          <cell r="A1765">
            <v>1713000140</v>
          </cell>
          <cell r="B1765" t="str">
            <v>SUMINISTRO Y COLOCACION DE ARRANCADOR MAGNETICO EN GABINETE PARA USOS GENERALES, NEMA 1, CLASE 8536, CAT. SBG1, 2 H.P, 220 VOLTS, MARCA SQUARE'D; INCLUYE: ACARREO, MATERIALES PARA SU FIJACION, CONEXIONES, PRUEBAS, HERRAMIENTA MENOR, MANO DE OBRA Y TODO LO</v>
          </cell>
          <cell r="C1765" t="str">
            <v>PZA</v>
          </cell>
          <cell r="D1765">
            <v>2753.75</v>
          </cell>
          <cell r="E1765">
            <v>2753.75</v>
          </cell>
          <cell r="F1765">
            <v>2753.75</v>
          </cell>
          <cell r="G1765">
            <v>2753.75</v>
          </cell>
          <cell r="H1765">
            <v>2799.83</v>
          </cell>
          <cell r="I1765">
            <v>2755.73</v>
          </cell>
          <cell r="J1765">
            <v>2755.73</v>
          </cell>
          <cell r="K1765">
            <v>2755.73</v>
          </cell>
          <cell r="L1765">
            <v>2755.73</v>
          </cell>
        </row>
        <row r="1767">
          <cell r="A1767">
            <v>1713000150</v>
          </cell>
          <cell r="B1767" t="str">
            <v>SUMINISTRO Y COLOCACION DE ARRANCADOR MAGNETICO EN GABINETE PARA USOS GENERALES, NEMA 1, CLASE 8536, CAT. SBG2, 3 H.P, 220 VOLTS, MARCA SQUARE'D; INCLUYE: ACARREO, MATERIALES PARA SU FIJACION, CONEXIONES, PRUEBAS, HERRAMIENTA MENOR, MANO DE OBRA Y TODO LO</v>
          </cell>
          <cell r="C1767" t="str">
            <v>PZA</v>
          </cell>
          <cell r="D1767">
            <v>3390.46</v>
          </cell>
          <cell r="E1767">
            <v>3390.46</v>
          </cell>
          <cell r="F1767">
            <v>3390.46</v>
          </cell>
          <cell r="G1767">
            <v>3390.46</v>
          </cell>
          <cell r="H1767">
            <v>3436.54</v>
          </cell>
          <cell r="I1767">
            <v>3392.43</v>
          </cell>
          <cell r="J1767">
            <v>3392.43</v>
          </cell>
          <cell r="K1767">
            <v>3392.43</v>
          </cell>
          <cell r="L1767">
            <v>3392.43</v>
          </cell>
        </row>
        <row r="1769">
          <cell r="A1769">
            <v>1713000160</v>
          </cell>
          <cell r="B1769" t="str">
            <v>SUMINISTRO Y COLOCACION DE ARRANCADOR MAGNETICO COMBINADO EN GABINETE PARA USOS GENERALES, NEMA 1, 3 POLOS, CLASE 8538, CAT. SDG12, 10 H.P, 220 VOLTS, MARCA SQUARE'D; INCLUYE: ACARREO, MATERIALES PARA SU FIJACION, CONEXIONES, PRUEBAS, HERRAMIENTA MENOR, M</v>
          </cell>
          <cell r="C1769" t="str">
            <v>PZA</v>
          </cell>
          <cell r="D1769">
            <v>11360.63</v>
          </cell>
          <cell r="E1769">
            <v>11360.63</v>
          </cell>
          <cell r="F1769">
            <v>11360.63</v>
          </cell>
          <cell r="G1769">
            <v>11360.63</v>
          </cell>
          <cell r="H1769">
            <v>11452.77</v>
          </cell>
          <cell r="I1769">
            <v>11364.57</v>
          </cell>
          <cell r="J1769">
            <v>11364.57</v>
          </cell>
          <cell r="K1769">
            <v>11364.57</v>
          </cell>
          <cell r="L1769">
            <v>11364.57</v>
          </cell>
        </row>
        <row r="1771">
          <cell r="A1771">
            <v>1713000170</v>
          </cell>
          <cell r="B1771" t="str">
            <v xml:space="preserve">SUMINISTRO Y COLOCACION DE ARRANCADOR MAGNETICO COMBINADO EN GABINETE PARA USOS GENERALES, NEMA 1, 3 POLOS, CLASE 8538, CAT. SCG13, 7.5 H.P, 220 VOLTS, MARCA SQUARE'D; INCLUYE: ACARREO, MATERIALES PARA SU FIJACION, CONEXIONES, PRUEBAS, HERRAMIENTA MENOR, </v>
          </cell>
          <cell r="C1771" t="str">
            <v>PZA</v>
          </cell>
          <cell r="D1771">
            <v>7500.69</v>
          </cell>
          <cell r="E1771">
            <v>7500.69</v>
          </cell>
          <cell r="F1771">
            <v>7500.69</v>
          </cell>
          <cell r="G1771">
            <v>7500.69</v>
          </cell>
          <cell r="H1771">
            <v>7592.84</v>
          </cell>
          <cell r="I1771">
            <v>7504.63</v>
          </cell>
          <cell r="J1771">
            <v>7504.63</v>
          </cell>
          <cell r="K1771">
            <v>7504.63</v>
          </cell>
          <cell r="L1771">
            <v>7504.63</v>
          </cell>
        </row>
        <row r="1773">
          <cell r="A1773">
            <v>1713000180</v>
          </cell>
          <cell r="B1773" t="str">
            <v>SUMINISTRO Y COLOCACION DE ARRANCADOR MAGNETICO COMBINADO EN GABINETE PARA USOS GENERALES, NEMA 1, 3 POLOS, CLASE 8538, CAT. SCG12, 5 H.P, 220 VOLTS, MARCA SQUARE'D; INCLUYE: ACARREO, MATERIALES PARA SU FIJACION, CONEXIONES, PRUEBAS, HERRAMIENTA MENOR, MA</v>
          </cell>
          <cell r="C1773" t="str">
            <v>PZA</v>
          </cell>
          <cell r="D1773">
            <v>7621.31</v>
          </cell>
          <cell r="E1773">
            <v>7621.31</v>
          </cell>
          <cell r="F1773">
            <v>7621.31</v>
          </cell>
          <cell r="G1773">
            <v>7621.31</v>
          </cell>
          <cell r="H1773">
            <v>7713.46</v>
          </cell>
          <cell r="I1773">
            <v>7625.24</v>
          </cell>
          <cell r="J1773">
            <v>7625.24</v>
          </cell>
          <cell r="K1773">
            <v>7625.24</v>
          </cell>
          <cell r="L1773">
            <v>7625.24</v>
          </cell>
        </row>
        <row r="1775">
          <cell r="A1775">
            <v>1713000190</v>
          </cell>
          <cell r="B1775" t="str">
            <v>SUMINISTRO Y COLOCACION DE ARRANCADOR MAGNETICO COMBINADO EN GABINETE PARA USOS GENERALES, NEMA 1, 3 POLOS, CLASE 8538, CAT. SBG12, 3 H.P, 220 VOLTS, MARCA SQUARE'D; INCLUYE: ACARREO, MATERIALES PARA SU FIJACION, CONEXIONES, PRUEBAS, HERRAMIENTA MENOR, MA</v>
          </cell>
          <cell r="C1775" t="str">
            <v>PZA</v>
          </cell>
          <cell r="D1775">
            <v>7621.31</v>
          </cell>
          <cell r="E1775">
            <v>7621.31</v>
          </cell>
          <cell r="F1775">
            <v>7621.31</v>
          </cell>
          <cell r="G1775">
            <v>7621.31</v>
          </cell>
          <cell r="H1775">
            <v>7713.46</v>
          </cell>
          <cell r="I1775">
            <v>7625.24</v>
          </cell>
          <cell r="J1775">
            <v>7625.24</v>
          </cell>
          <cell r="K1775">
            <v>7625.24</v>
          </cell>
          <cell r="L1775">
            <v>7625.24</v>
          </cell>
        </row>
        <row r="1777">
          <cell r="A1777">
            <v>1713000200</v>
          </cell>
          <cell r="B1777" t="str">
            <v>SUMINISTRO Y COLOCACION DE ARRANCADOR MAGNETICO COMBINADO CON AUTOTRANSFORMADOR EN GABINETE NEMA 1, PARA USOS GENERALES, 3 POLOS, CLASE 8606, CAT. SEG125220, 25 H.P, 220 VOLTS, MARCA SQUARE'D; INCLUYE: ACARREO, MATERIALES PARA SU FIJACION, CONEXIONES, PRU</v>
          </cell>
          <cell r="C1777" t="str">
            <v>PZA</v>
          </cell>
          <cell r="D1777">
            <v>29011.59</v>
          </cell>
          <cell r="E1777">
            <v>29011.59</v>
          </cell>
          <cell r="F1777">
            <v>29011.59</v>
          </cell>
          <cell r="G1777">
            <v>29011.59</v>
          </cell>
          <cell r="H1777">
            <v>29134.51</v>
          </cell>
          <cell r="I1777">
            <v>29016.85</v>
          </cell>
          <cell r="J1777">
            <v>29016.85</v>
          </cell>
          <cell r="K1777">
            <v>29016.85</v>
          </cell>
          <cell r="L1777">
            <v>29016.85</v>
          </cell>
        </row>
        <row r="1779">
          <cell r="A1779">
            <v>1713000210</v>
          </cell>
          <cell r="B1779" t="str">
            <v>SUMINISTRO Y COLOCACION DE ARRANCADOR MAGNETICO COMBINADO CON AUTOTRANSFORMADOR EN GABINETE NEMA 1, PARA USOS GENERALES, 3 POLOS, CLASE 8606, CAT. SDG115220, 15 HP, 220 VOLTS, MARCA SQUARE'D; INCLUYE: ACARREO, MATERIALES PARA SU FIJACION, CONEXIONES, PRUE</v>
          </cell>
          <cell r="C1779" t="str">
            <v>PZA</v>
          </cell>
          <cell r="D1779">
            <v>20162.84</v>
          </cell>
          <cell r="E1779">
            <v>20162.84</v>
          </cell>
          <cell r="F1779">
            <v>20162.84</v>
          </cell>
          <cell r="G1779">
            <v>20162.84</v>
          </cell>
          <cell r="H1779">
            <v>20285.759999999998</v>
          </cell>
          <cell r="I1779">
            <v>20168.099999999999</v>
          </cell>
          <cell r="J1779">
            <v>20168.099999999999</v>
          </cell>
          <cell r="K1779">
            <v>20168.099999999999</v>
          </cell>
          <cell r="L1779">
            <v>20168.099999999999</v>
          </cell>
        </row>
        <row r="1781">
          <cell r="A1781">
            <v>1713000220</v>
          </cell>
          <cell r="B1781" t="str">
            <v>SUMINISTRO Y COLOCACION DE ARRANCADOR MAGNETICO COMBINADO EN GABINETE NEMA 1, PARA USOS GENERALES, 3 POLOS, CLASE 8539, CAT. SEG42, 30 HP, 220 VOLTS, MARCA SQUARE'D; INCLUYE: ACARREO, MATERIALES PARA SU FIJACION, CONEXIONES, PRUEBAS, HERRAMIENTA MENOR, MA</v>
          </cell>
          <cell r="C1781" t="str">
            <v>PZA</v>
          </cell>
          <cell r="D1781">
            <v>14760.51</v>
          </cell>
          <cell r="E1781">
            <v>14760.51</v>
          </cell>
          <cell r="F1781">
            <v>14760.51</v>
          </cell>
          <cell r="G1781">
            <v>14760.51</v>
          </cell>
          <cell r="H1781">
            <v>14883.43</v>
          </cell>
          <cell r="I1781">
            <v>14765.75</v>
          </cell>
          <cell r="J1781">
            <v>14765.75</v>
          </cell>
          <cell r="K1781">
            <v>14765.75</v>
          </cell>
          <cell r="L1781">
            <v>14765.75</v>
          </cell>
        </row>
        <row r="1783">
          <cell r="A1783">
            <v>1713000230</v>
          </cell>
          <cell r="B1783" t="str">
            <v>SUMINISTRO Y COLOCACION DE ARRANCADOR MAGNETICO COMBINADO EN GABINETE NEMA 1, PARA USOS GENERALES, 3 POLOS, CLASE 8539, CAT. SCG44, 7.5 HP, 220 VOLTS, MARCA SQUARE'D; INCLUYE: ACARREO, MATERIALES PARA SU FIJACION, CONEXIONES, PRUEBAS, HERRAMIENTA MENOR, M</v>
          </cell>
          <cell r="C1783" t="str">
            <v>PZA</v>
          </cell>
          <cell r="D1783">
            <v>10645.01</v>
          </cell>
          <cell r="E1783">
            <v>10645.01</v>
          </cell>
          <cell r="F1783">
            <v>10645.01</v>
          </cell>
          <cell r="G1783">
            <v>10645.01</v>
          </cell>
          <cell r="H1783">
            <v>10737.16</v>
          </cell>
          <cell r="I1783">
            <v>10648.94</v>
          </cell>
          <cell r="J1783">
            <v>10648.94</v>
          </cell>
          <cell r="K1783">
            <v>10648.94</v>
          </cell>
          <cell r="L1783">
            <v>10648.94</v>
          </cell>
        </row>
        <row r="1785">
          <cell r="A1785">
            <v>1713000240</v>
          </cell>
          <cell r="B1785" t="str">
            <v>SUMINISTRO Y COLOCACION DE ARRANCADOR MAGNETICO COMBINADO EN GABINETE NEMA 1, PARA USOS GENERALES, 3 POLOS, CLASE 8539, CAT. SBG43, 3 HP, 220 VOLTS, MARCA SQUARE'D; INCLUYE: ACARREO, MATERIALES PARA SU FIJACION, CONEXIONES, PRUEBAS, HERRAMIENTA MENOR, MAN</v>
          </cell>
          <cell r="C1785" t="str">
            <v>PZA</v>
          </cell>
          <cell r="D1785">
            <v>8294.85</v>
          </cell>
          <cell r="E1785">
            <v>8294.85</v>
          </cell>
          <cell r="F1785">
            <v>8294.85</v>
          </cell>
          <cell r="G1785">
            <v>8294.85</v>
          </cell>
          <cell r="H1785">
            <v>8386.99</v>
          </cell>
          <cell r="I1785">
            <v>8298.77</v>
          </cell>
          <cell r="J1785">
            <v>8298.77</v>
          </cell>
          <cell r="K1785">
            <v>8298.77</v>
          </cell>
          <cell r="L1785">
            <v>8298.77</v>
          </cell>
        </row>
        <row r="1787">
          <cell r="A1787">
            <v>1713000250</v>
          </cell>
          <cell r="B1787" t="str">
            <v>SUMINISTRO Y COLOCACION DE ARRANCADOR A TENSION PLENA CON INTERRUPTOR, EN GABINETE NEMA-1 PARA USOS GENERALES, CAT. SDG43, 15 H.P, 220 VOLTS, MARCA SQUARE'D; INCLUYE: ACARREO, MATERIALES PARA SU FIJACION, CONEXIONES, PRUEBAS, HERRAMIENTA MENOR, MANO DE OB</v>
          </cell>
          <cell r="C1787" t="str">
            <v>PZA</v>
          </cell>
          <cell r="D1787">
            <v>19153.02</v>
          </cell>
          <cell r="E1787">
            <v>19153.02</v>
          </cell>
          <cell r="F1787">
            <v>19153.02</v>
          </cell>
          <cell r="G1787">
            <v>19153.02</v>
          </cell>
          <cell r="H1787">
            <v>19245.169999999998</v>
          </cell>
          <cell r="I1787">
            <v>19156.96</v>
          </cell>
          <cell r="J1787">
            <v>19156.96</v>
          </cell>
          <cell r="K1787">
            <v>19156.96</v>
          </cell>
          <cell r="L1787">
            <v>19156.96</v>
          </cell>
        </row>
        <row r="1789">
          <cell r="A1789">
            <v>1713000260</v>
          </cell>
          <cell r="B1789" t="str">
            <v>SUMINISTRO Y COLOCACION DE CONTACTOR DE  ALUMBRADO 2 x 40 AMPER S, MARCA SQUARE'D; INCLUYE: ACARREO, ANDAMIOS, CONEXIONES, CINTA AISLANTE,  MATERIAL PARA SU FIJACION, PRUEBAS, HERRAMIENTA MENOR, MANO DE OBRA Y TODO LO NECESARIO PARA SU CORRECTA EJECUCION.</v>
          </cell>
          <cell r="C1789" t="str">
            <v>PZA</v>
          </cell>
          <cell r="D1789">
            <v>1917.46</v>
          </cell>
          <cell r="E1789">
            <v>1917.46</v>
          </cell>
          <cell r="F1789">
            <v>1917.46</v>
          </cell>
          <cell r="G1789">
            <v>1917.46</v>
          </cell>
          <cell r="H1789">
            <v>1978.84</v>
          </cell>
          <cell r="I1789">
            <v>1920.09</v>
          </cell>
          <cell r="J1789">
            <v>1920.09</v>
          </cell>
          <cell r="K1789">
            <v>1920.09</v>
          </cell>
          <cell r="L1789">
            <v>1920.09</v>
          </cell>
        </row>
        <row r="1791">
          <cell r="A1791">
            <v>1713000270</v>
          </cell>
          <cell r="B1791" t="str">
            <v>SUMINISTRO Y COLOCACION DE CONTACTOR DE  ALUMBRADO 2 x 60 AMPER S, MARCA SQUARE'D; INCLUYE: ACARREO, ANDAMIOS, CONEXIONES, CINTA AISLANTE,  MATERIAL PARA SU FIJACION, PRUEBAS, HERRAMIENTA MENOR, MANO DE OBRA Y TODO LO NECESARIO PARA SU CORRECTA EJECUCION.</v>
          </cell>
          <cell r="C1791" t="str">
            <v>PZA</v>
          </cell>
          <cell r="D1791">
            <v>2571.9699999999998</v>
          </cell>
          <cell r="E1791">
            <v>2571.9699999999998</v>
          </cell>
          <cell r="F1791">
            <v>2571.9699999999998</v>
          </cell>
          <cell r="G1791">
            <v>2571.9699999999998</v>
          </cell>
          <cell r="H1791">
            <v>2633.35</v>
          </cell>
          <cell r="I1791">
            <v>2574.59</v>
          </cell>
          <cell r="J1791">
            <v>2574.59</v>
          </cell>
          <cell r="K1791">
            <v>2574.59</v>
          </cell>
          <cell r="L1791">
            <v>2574.59</v>
          </cell>
        </row>
        <row r="1793">
          <cell r="A1793">
            <v>1713000280</v>
          </cell>
          <cell r="B1793" t="str">
            <v>SUMINISTRO Y COLOCACION DE CONTACTOR DE  ALUMBRADO, 8903 - SPG2 DE, 3 x 60 AMPER S, MARCA SQUARE'D; INCLUYE: ACARREO, ANDAMIOS, CONEXIONES, CINTA AISLANTE,  MATERIAL PARA SU FIJACION, PRUEBAS, HERRAMIENTA MENOR, MANO DE OBRA Y TODO LO NECESARIO PARA SU CO</v>
          </cell>
          <cell r="C1793" t="str">
            <v>PZA</v>
          </cell>
          <cell r="D1793">
            <v>3943.65</v>
          </cell>
          <cell r="E1793">
            <v>3943.65</v>
          </cell>
          <cell r="F1793">
            <v>3943.65</v>
          </cell>
          <cell r="G1793">
            <v>3943.65</v>
          </cell>
          <cell r="H1793">
            <v>4005.03</v>
          </cell>
          <cell r="I1793">
            <v>3946.29</v>
          </cell>
          <cell r="J1793">
            <v>3946.29</v>
          </cell>
          <cell r="K1793">
            <v>3946.29</v>
          </cell>
          <cell r="L1793">
            <v>3946.29</v>
          </cell>
        </row>
        <row r="1795">
          <cell r="A1795">
            <v>1713000290</v>
          </cell>
          <cell r="B1795" t="str">
            <v>SUMINISTRO Y COLOCACION DE ELECTRONIVEL ELECTRONICO DE 15 AMPER'S 220 VOLTS, 1.5 H.P., CAT. ECO2-9, MARCA CEISA; INCLUYE: ACARREO, INSTALACION, MATERIAL PARA FIJACION, CONEXIONES, PRUEBA, HERRAMIENTA MENOR, MANO DE OBRA Y TODO LO NECESARIO PARA SU CORRECT</v>
          </cell>
          <cell r="C1795" t="str">
            <v>PZA</v>
          </cell>
          <cell r="D1795">
            <v>2771.82</v>
          </cell>
          <cell r="E1795">
            <v>2771.82</v>
          </cell>
          <cell r="F1795">
            <v>2771.82</v>
          </cell>
          <cell r="G1795">
            <v>2771.82</v>
          </cell>
          <cell r="H1795">
            <v>2863.95</v>
          </cell>
          <cell r="I1795">
            <v>2775.74</v>
          </cell>
          <cell r="J1795">
            <v>2775.74</v>
          </cell>
          <cell r="K1795">
            <v>2775.74</v>
          </cell>
          <cell r="L1795">
            <v>2775.74</v>
          </cell>
        </row>
        <row r="1797">
          <cell r="A1797">
            <v>1713000300</v>
          </cell>
          <cell r="B1797" t="str">
            <v>SUMINISTRO Y COLOCACION DE ELECTRONIVEL ELECTRONICO DE 15 AMPER'S 127 VOLTS, CAT. ECO1-8,  3/4  HP, MARCA CEISA; INCLUYE: ACARREO, INSTALACION, MATERIAL PARA FIJACION, CONEXIONES, PRUEBA, HERRAMIENTA MENOR, MANO DE OBRA Y TODO LO NECESARIO PARA SU CORRECT</v>
          </cell>
          <cell r="C1797" t="str">
            <v>PZA</v>
          </cell>
          <cell r="D1797">
            <v>1835.21</v>
          </cell>
          <cell r="E1797">
            <v>1835.21</v>
          </cell>
          <cell r="F1797">
            <v>1835.21</v>
          </cell>
          <cell r="G1797">
            <v>1835.21</v>
          </cell>
          <cell r="H1797">
            <v>1927.36</v>
          </cell>
          <cell r="I1797">
            <v>1839.14</v>
          </cell>
          <cell r="J1797">
            <v>1839.14</v>
          </cell>
          <cell r="K1797">
            <v>1839.14</v>
          </cell>
          <cell r="L1797">
            <v>1839.14</v>
          </cell>
        </row>
        <row r="1799">
          <cell r="A1799">
            <v>1713000310</v>
          </cell>
          <cell r="B1799" t="str">
            <v>SUMINISTRO Y COLOCACION DE FLOTADOR ELECTRICO CAT. F1-2, 15 AMPER'S, 220 VOLTS., 1.5 H.P., FLO7-2, MARCA CEISA; INCLUYE: ACARREOS, INSTALACION, CONEXION, PRUEBA, ANDAMIOS, HERRAMIENTA MENOR, MANO DE OBRA Y TODO LO NECESARIO PARA SU CORRECTA EJECUCION.</v>
          </cell>
          <cell r="C1799" t="str">
            <v>PZA</v>
          </cell>
          <cell r="D1799">
            <v>894.36</v>
          </cell>
          <cell r="E1799">
            <v>894.36</v>
          </cell>
          <cell r="F1799">
            <v>894.36</v>
          </cell>
          <cell r="G1799">
            <v>894.36</v>
          </cell>
          <cell r="H1799">
            <v>955.73</v>
          </cell>
          <cell r="I1799">
            <v>896.98</v>
          </cell>
          <cell r="J1799">
            <v>896.98</v>
          </cell>
          <cell r="K1799">
            <v>896.98</v>
          </cell>
          <cell r="L1799">
            <v>896.98</v>
          </cell>
        </row>
        <row r="1801">
          <cell r="A1801">
            <v>1713000320</v>
          </cell>
          <cell r="B1801" t="str">
            <v>SUMINISTRO Y COLOCACION DE FLOTADOR ELECTRICO CAT. F2-2, 30 AMPER'S, 220 VOLTS., 3 H.P., FLO8-4, MARCA CEISA; INCLUYE: ACARREOS, INSTALACION, CONEXION, PRUEBA, ANDAMIOS, HERRAMIENTA MENOR, MANO DE OBRA Y TODO LO NECESARIO PARA SU CORRECTA EJECUCION.</v>
          </cell>
          <cell r="C1801" t="str">
            <v>PZA</v>
          </cell>
          <cell r="D1801">
            <v>1264.3900000000001</v>
          </cell>
          <cell r="E1801">
            <v>1264.3900000000001</v>
          </cell>
          <cell r="F1801">
            <v>1264.3900000000001</v>
          </cell>
          <cell r="G1801">
            <v>1264.3900000000001</v>
          </cell>
          <cell r="H1801">
            <v>1325.77</v>
          </cell>
          <cell r="I1801">
            <v>1267.02</v>
          </cell>
          <cell r="J1801">
            <v>1267.02</v>
          </cell>
          <cell r="K1801">
            <v>1267.02</v>
          </cell>
          <cell r="L1801">
            <v>1267.02</v>
          </cell>
        </row>
        <row r="1803">
          <cell r="A1803">
            <v>1713000330</v>
          </cell>
          <cell r="B1803" t="str">
            <v>SUMINISTRO Y COLOCACION DE VENTILADOR DE TECHO  TIPO USO RUDO  DE 56,"  MARCA COHESA; INCLUYE: ACARREO, ARMADO, ELEVACION, CABLE NECESARIO PARA SU CONEXION, PRUEBAS, CINTA AISLANTE, ANDAMIOS, HERRAMIENTA MENOR, MANO DE OBRA Y TODO LO NECESARIO PARA SU COR</v>
          </cell>
          <cell r="C1803" t="str">
            <v>PZA</v>
          </cell>
          <cell r="D1803">
            <v>918.79</v>
          </cell>
          <cell r="E1803">
            <v>918.79</v>
          </cell>
          <cell r="F1803">
            <v>918.79</v>
          </cell>
          <cell r="G1803">
            <v>918.79</v>
          </cell>
          <cell r="H1803">
            <v>1010.94</v>
          </cell>
          <cell r="I1803">
            <v>922.72</v>
          </cell>
          <cell r="J1803">
            <v>922.72</v>
          </cell>
          <cell r="K1803">
            <v>922.72</v>
          </cell>
          <cell r="L1803">
            <v>922.72</v>
          </cell>
        </row>
        <row r="1805">
          <cell r="B1805" t="str">
            <v>Total  ARRANCADORES</v>
          </cell>
        </row>
        <row r="1806">
          <cell r="A1806" t="str">
            <v>A1714</v>
          </cell>
          <cell r="B1806" t="str">
            <v>EQUIPOS DE MEDICION</v>
          </cell>
        </row>
        <row r="1807">
          <cell r="A1807">
            <v>1714000010</v>
          </cell>
          <cell r="B1807" t="str">
            <v>SUMINISTRO Y COLOCACION DE BASE PARA MEDIDOR MONOFASICO TIPO SOCKET, CAT. 355, MARCA SQUARE'D; INCLUYE: ACARREO, RANURADO,  RESANE, INSTALACION, CONECTORES, TERMINALES, HERAMIENTA MENOR, MANO DE OBRA Y TODO LO NECESARIO PARA SU CORRECTA EJECUCION.</v>
          </cell>
          <cell r="C1807" t="str">
            <v>PZA</v>
          </cell>
          <cell r="D1807">
            <v>180.28</v>
          </cell>
          <cell r="E1807">
            <v>180.28</v>
          </cell>
          <cell r="F1807">
            <v>180.28</v>
          </cell>
          <cell r="G1807">
            <v>180.28</v>
          </cell>
          <cell r="H1807">
            <v>220.1</v>
          </cell>
          <cell r="I1807">
            <v>181.84</v>
          </cell>
          <cell r="J1807">
            <v>181.32</v>
          </cell>
          <cell r="K1807">
            <v>181.32</v>
          </cell>
          <cell r="L1807">
            <v>181.32</v>
          </cell>
        </row>
        <row r="1809">
          <cell r="A1809">
            <v>1714000020</v>
          </cell>
          <cell r="B1809" t="str">
            <v>SUMINISTRO Y COLOCACION DE BASE PARA MEDIDOR TRIFASICO B-100  AMPER'S, MARCA SQUARE'D, INCLUYE:  ACARREOS, INSTALACION, CONEXION, PRUEBA, TERMINALES, ANDAMIOS, HERRAMIENTA MENOR, MANO DE OBRA Y TODO LO NECESARIO PARA SU CORRECTA EJECUCION.</v>
          </cell>
          <cell r="C1809" t="str">
            <v>PZA</v>
          </cell>
          <cell r="D1809">
            <v>1093.17</v>
          </cell>
          <cell r="E1809">
            <v>1093.17</v>
          </cell>
          <cell r="F1809">
            <v>1093.17</v>
          </cell>
          <cell r="G1809">
            <v>1093.17</v>
          </cell>
          <cell r="H1809">
            <v>1191</v>
          </cell>
          <cell r="I1809">
            <v>1096.56</v>
          </cell>
          <cell r="J1809">
            <v>1096.05</v>
          </cell>
          <cell r="K1809">
            <v>1096.05</v>
          </cell>
          <cell r="L1809">
            <v>1096.05</v>
          </cell>
        </row>
        <row r="1811">
          <cell r="A1811">
            <v>1714000030</v>
          </cell>
          <cell r="B1811" t="str">
            <v>SUMINISTRO Y COLOCACION DE BASE PARA MEDIDOR TRIFASICO B-200 AMPER'S, MARCA SQUARE'D; INCLUYE: ACARREO, RANURADO,  RESANE, INSTALACION, CONECTORES, TERMINALES, HERAMIENTA MENOR, MANO DE OBRA Y TODO LO NECESARIO PARA SU CORRECTA EJECUCION.</v>
          </cell>
          <cell r="C1811" t="str">
            <v>PZA</v>
          </cell>
          <cell r="D1811">
            <v>1258.8399999999999</v>
          </cell>
          <cell r="E1811">
            <v>1258.8399999999999</v>
          </cell>
          <cell r="F1811">
            <v>1258.8399999999999</v>
          </cell>
          <cell r="G1811">
            <v>1258.8399999999999</v>
          </cell>
          <cell r="H1811">
            <v>1377.81</v>
          </cell>
          <cell r="I1811">
            <v>1262.9100000000001</v>
          </cell>
          <cell r="J1811">
            <v>1262.3900000000001</v>
          </cell>
          <cell r="K1811">
            <v>1262.3900000000001</v>
          </cell>
          <cell r="L1811">
            <v>1262.3900000000001</v>
          </cell>
        </row>
        <row r="1813">
          <cell r="A1813">
            <v>1714000040</v>
          </cell>
          <cell r="B1813" t="str">
            <v>SUMINISTRO Y COLOCACION DE MUFA SECA PARA ACOMETIDA CON ENTRADA DE TUBO DE 19 MM DE DIAMETRO, INCLUYE: ACARREO, ELEVACION, HERRAMIENTA MENOR, MANO DE OBRA Y TODO LO NECESARIO PARA SU CORRECTA EJECUCION.</v>
          </cell>
          <cell r="C1813" t="str">
            <v>PZA</v>
          </cell>
          <cell r="D1813">
            <v>32.450000000000003</v>
          </cell>
          <cell r="E1813">
            <v>32.450000000000003</v>
          </cell>
          <cell r="F1813">
            <v>32.450000000000003</v>
          </cell>
          <cell r="G1813">
            <v>32.450000000000003</v>
          </cell>
          <cell r="H1813">
            <v>36.14</v>
          </cell>
          <cell r="I1813">
            <v>32.61</v>
          </cell>
          <cell r="J1813">
            <v>32.61</v>
          </cell>
          <cell r="K1813">
            <v>32.61</v>
          </cell>
          <cell r="L1813">
            <v>32.61</v>
          </cell>
        </row>
        <row r="1815">
          <cell r="A1815">
            <v>1714000050</v>
          </cell>
          <cell r="B1815" t="str">
            <v>SUMINISTRO Y COLOCACION DE MUFA SECA PARA ACOMETIDA CON ENTRADA DE TUBO DE 25 MM DE DIAMETRO, INCLUYE: ACARREO, ELEVACION, HERRAMIENTA MENOR, MANO DE OBRA Y  TODO LO NECESARIO PARA SU CORRECTA EJECUCION.</v>
          </cell>
          <cell r="C1815" t="str">
            <v>PZA</v>
          </cell>
          <cell r="D1815">
            <v>39.869999999999997</v>
          </cell>
          <cell r="E1815">
            <v>39.869999999999997</v>
          </cell>
          <cell r="F1815">
            <v>39.869999999999997</v>
          </cell>
          <cell r="G1815">
            <v>39.869999999999997</v>
          </cell>
          <cell r="H1815">
            <v>44.46</v>
          </cell>
          <cell r="I1815">
            <v>40.07</v>
          </cell>
          <cell r="J1815">
            <v>40.07</v>
          </cell>
          <cell r="K1815">
            <v>40.07</v>
          </cell>
          <cell r="L1815">
            <v>40.07</v>
          </cell>
        </row>
        <row r="1817">
          <cell r="A1817">
            <v>1714000060</v>
          </cell>
          <cell r="B1817" t="str">
            <v>SUMINISTRO Y COLOCACION DE MUFA SECA PARA ACOMETIDA CON ENTRADA DE TUBO DE 32 MM DE DIAMETRO, INCLUYE: ACARREO, ELEVACION, HERRAMIENTA MENOR, MANO DE OBRA Y TODO LO NECESARIO PARA SU CORRECTA EJECUCION.</v>
          </cell>
          <cell r="C1817" t="str">
            <v>PZA</v>
          </cell>
          <cell r="D1817">
            <v>49.18</v>
          </cell>
          <cell r="E1817">
            <v>49.18</v>
          </cell>
          <cell r="F1817">
            <v>49.18</v>
          </cell>
          <cell r="G1817">
            <v>49.18</v>
          </cell>
          <cell r="H1817">
            <v>54.43</v>
          </cell>
          <cell r="I1817">
            <v>49.41</v>
          </cell>
          <cell r="J1817">
            <v>49.41</v>
          </cell>
          <cell r="K1817">
            <v>49.41</v>
          </cell>
          <cell r="L1817">
            <v>49.41</v>
          </cell>
        </row>
        <row r="1819">
          <cell r="A1819">
            <v>1714000070</v>
          </cell>
          <cell r="B1819" t="str">
            <v>SUMINISTRO Y COLOCACION DE MUFA SECA PARA ACOMETIDA CON ENTRADA DE TUBO DE 38 MM DE DIAMETRO, INCLUYE: ACARREO, ELEVACION, HERRAMIENTA MENOR, MANO DE OBRA Y TODO LO NECESARIO PARA SU CORRECTA EJECUCION.</v>
          </cell>
          <cell r="C1819" t="str">
            <v>PZA</v>
          </cell>
          <cell r="D1819">
            <v>71.3</v>
          </cell>
          <cell r="E1819">
            <v>71.3</v>
          </cell>
          <cell r="F1819">
            <v>71.3</v>
          </cell>
          <cell r="G1819">
            <v>71.3</v>
          </cell>
          <cell r="H1819">
            <v>77.44</v>
          </cell>
          <cell r="I1819">
            <v>71.56</v>
          </cell>
          <cell r="J1819">
            <v>71.56</v>
          </cell>
          <cell r="K1819">
            <v>71.56</v>
          </cell>
          <cell r="L1819">
            <v>71.56</v>
          </cell>
        </row>
        <row r="1821">
          <cell r="A1821">
            <v>1714000080</v>
          </cell>
          <cell r="B1821" t="str">
            <v>SUMINISTRO Y COLOCACION DE MUFA SECA PARA ACOMETIDA CON ENTRADA DE TUBO DE 51 MM DE DIAMETRO, INCLUYE: ACARREO, ELEVACION, HERRAMIENTA MENOR, MANO DE OBRA Y TODO LO NECESARIO PARA SU CORRECTA EJECUCION.</v>
          </cell>
          <cell r="C1821" t="str">
            <v>PZA</v>
          </cell>
          <cell r="D1821">
            <v>119.78</v>
          </cell>
          <cell r="E1821">
            <v>119.78</v>
          </cell>
          <cell r="F1821">
            <v>119.78</v>
          </cell>
          <cell r="G1821">
            <v>119.78</v>
          </cell>
          <cell r="H1821">
            <v>127.17</v>
          </cell>
          <cell r="I1821">
            <v>120.11</v>
          </cell>
          <cell r="J1821">
            <v>120.11</v>
          </cell>
          <cell r="K1821">
            <v>120.11</v>
          </cell>
          <cell r="L1821">
            <v>120.11</v>
          </cell>
        </row>
        <row r="1823">
          <cell r="A1823">
            <v>1714000090</v>
          </cell>
          <cell r="B1823" t="str">
            <v>SUMINISTRO Y COLOCACION DE MUFA SECA PARA ACOMETIDA CON ENTRADA DE TUBO DE 63 MM DE DIAMETRO, INCLUYE: ACARREO, ELEVACION, HERRAMIENTA MENOR, MANO DE OBRA Y TODO LO NECESARIO PARA SU CORRECTA EJECUCION.</v>
          </cell>
          <cell r="C1823" t="str">
            <v>PZA</v>
          </cell>
          <cell r="D1823">
            <v>279.24</v>
          </cell>
          <cell r="E1823">
            <v>279.24</v>
          </cell>
          <cell r="F1823">
            <v>279.24</v>
          </cell>
          <cell r="G1823">
            <v>279.24</v>
          </cell>
          <cell r="H1823">
            <v>288.45999999999998</v>
          </cell>
          <cell r="I1823">
            <v>279.64999999999998</v>
          </cell>
          <cell r="J1823">
            <v>279.64999999999998</v>
          </cell>
          <cell r="K1823">
            <v>279.64999999999998</v>
          </cell>
          <cell r="L1823">
            <v>279.64999999999998</v>
          </cell>
        </row>
        <row r="1825">
          <cell r="A1825">
            <v>1714000100</v>
          </cell>
          <cell r="B1825" t="str">
            <v>SUMINISTRO Y COLOCACION DE MUFA SECA PARA ACOMETIDA CON ENTRADA DE TUBO DE 75 MM DE DIAMETRO, INCLUYE: ACARREO, ELEVACION, HERRAMIENTA MENOR, MANO DE OBRA Y TODO LO NECESARIO PARA SU CORRECTA EJECUCION.</v>
          </cell>
          <cell r="C1825" t="str">
            <v>PZA</v>
          </cell>
          <cell r="D1825">
            <v>438.33</v>
          </cell>
          <cell r="E1825">
            <v>438.33</v>
          </cell>
          <cell r="F1825">
            <v>438.33</v>
          </cell>
          <cell r="G1825">
            <v>438.33</v>
          </cell>
          <cell r="H1825">
            <v>450.62</v>
          </cell>
          <cell r="I1825">
            <v>438.86</v>
          </cell>
          <cell r="J1825">
            <v>438.86</v>
          </cell>
          <cell r="K1825">
            <v>438.86</v>
          </cell>
          <cell r="L1825">
            <v>438.86</v>
          </cell>
        </row>
        <row r="1827">
          <cell r="A1827">
            <v>1714000110</v>
          </cell>
          <cell r="B1827" t="str">
            <v>SUMINISTRO Y COLOCACION DE MUFA SECA PARA ACOMETIDA CON ENTRADA DE TUBO DE 101 MM. DE DIAMETRO, INCLUYE: ACARREO, ELEVACION, HERRAMIENTA MENOR, MANO DE OBRA Y TODO LO NECESARIO PARA SU CORRECTA EJECUCION.</v>
          </cell>
          <cell r="C1827" t="str">
            <v>PZA</v>
          </cell>
          <cell r="D1827">
            <v>459.73</v>
          </cell>
          <cell r="E1827">
            <v>459.73</v>
          </cell>
          <cell r="F1827">
            <v>459.73</v>
          </cell>
          <cell r="G1827">
            <v>459.73</v>
          </cell>
          <cell r="H1827">
            <v>475.1</v>
          </cell>
          <cell r="I1827">
            <v>460.41</v>
          </cell>
          <cell r="J1827">
            <v>460.41</v>
          </cell>
          <cell r="K1827">
            <v>460.41</v>
          </cell>
          <cell r="L1827">
            <v>460.41</v>
          </cell>
        </row>
        <row r="1829">
          <cell r="A1829">
            <v>1714000120</v>
          </cell>
          <cell r="B1829" t="str">
            <v>SUMINISTRO Y COLOCACION DE SISTEMA DE TIERRA PARA ACOMETIDA BIFASICA Y TRIFASICA CON VARILLA COPPER-WELD CON CONECTOR, TUBO CONDUIT GALVANIZADO PARED DELGADA DE 19 MM. CON CONECTOR, MATERIAL PARA SU FIJACI N, CABLE DE COBRE DESNUDO, CALIBRE 8; INCLUYE. AC</v>
          </cell>
          <cell r="C1829" t="str">
            <v>PZA</v>
          </cell>
          <cell r="D1829">
            <v>429.73</v>
          </cell>
          <cell r="E1829">
            <v>429.73</v>
          </cell>
          <cell r="F1829">
            <v>429.73</v>
          </cell>
          <cell r="G1829">
            <v>429.73</v>
          </cell>
          <cell r="H1829">
            <v>466.6</v>
          </cell>
          <cell r="I1829">
            <v>431.29</v>
          </cell>
          <cell r="J1829">
            <v>431.29</v>
          </cell>
          <cell r="K1829">
            <v>431.29</v>
          </cell>
          <cell r="L1829">
            <v>431.29</v>
          </cell>
        </row>
        <row r="1831">
          <cell r="A1831">
            <v>1714000130</v>
          </cell>
          <cell r="B1831" t="str">
            <v>SUMINISTRO Y COLOCACION DE BASE DE MEDICIÓN DE 13 TERMINALES, 20 AMPER'S, MARCA SQUARE'D; INCLUYE: ACARREOS, CONEXIONES, CONECTORES, HERRAMIENTA MENOR, MANO DE OBRA Y TODO LO NECESARIO PARA SU CORRECTA EJECUCION.</v>
          </cell>
          <cell r="C1831" t="str">
            <v>PZA</v>
          </cell>
          <cell r="D1831">
            <v>5769.32</v>
          </cell>
          <cell r="E1831">
            <v>5769.32</v>
          </cell>
          <cell r="F1831">
            <v>5769.32</v>
          </cell>
          <cell r="G1831">
            <v>5769.32</v>
          </cell>
          <cell r="H1831">
            <v>5984.58</v>
          </cell>
          <cell r="I1831">
            <v>5780.62</v>
          </cell>
          <cell r="J1831">
            <v>5776.8</v>
          </cell>
          <cell r="K1831">
            <v>5776.8</v>
          </cell>
          <cell r="L1831">
            <v>5776.8</v>
          </cell>
        </row>
        <row r="1833">
          <cell r="B1833" t="str">
            <v>Total  EQUIPOS DE MEDICION</v>
          </cell>
        </row>
        <row r="1834">
          <cell r="A1834" t="str">
            <v>A1715</v>
          </cell>
          <cell r="B1834" t="str">
            <v>POSTES DE FIERRO CONICO CIRCULAR</v>
          </cell>
        </row>
        <row r="1835">
          <cell r="A1835">
            <v>1715000010</v>
          </cell>
          <cell r="B1835" t="str">
            <v xml:space="preserve">SUMINISTRO Y COLOCACION DE POSTE DE FIERRO CONICO CIRCULAR DE  5  METROS  DE ALTURA DE 3 1/2" DE DIAMETRO;  INCLUYE: ACARREO, FLETE,  ANCLAS, PLACA, PLOMEO, IZAJE, FIJACION, PINTURA ANTICORROSIVA Y ESMALTE COMEX-VELMAR,  HERRAMIENTA MENOR, MANO DE OBRA Y </v>
          </cell>
          <cell r="C1835" t="str">
            <v>PZA</v>
          </cell>
          <cell r="D1835">
            <v>3968.34</v>
          </cell>
          <cell r="E1835">
            <v>3968.34</v>
          </cell>
          <cell r="F1835">
            <v>3968.34</v>
          </cell>
          <cell r="G1835">
            <v>3968.34</v>
          </cell>
          <cell r="H1835">
            <v>4005.9</v>
          </cell>
          <cell r="I1835">
            <v>3970.19</v>
          </cell>
          <cell r="J1835">
            <v>3970.19</v>
          </cell>
          <cell r="K1835">
            <v>3970.19</v>
          </cell>
          <cell r="L1835">
            <v>3970.19</v>
          </cell>
        </row>
        <row r="1837">
          <cell r="A1837">
            <v>1715000020</v>
          </cell>
          <cell r="B1837" t="str">
            <v>SUMINISTRO Y COLOCACION DE POSTE DE FIERRO CONICO CIRCULAR DE  6  METROS  DE ALTURA DE 3 1/2" DE DIAMETRO;  INCLUYE: ACARREO, FLETE,  ANCLAS, PLACA, PLOMEO, IZAJE, FIJACION,  PINTURA ANTICORROSIVA Y ESMALTE COMEX-VELMAR,  HERRAMIENTA MENOR, MANO DE OBRA Y</v>
          </cell>
          <cell r="C1837" t="str">
            <v>PZA</v>
          </cell>
          <cell r="D1837">
            <v>3563.91</v>
          </cell>
          <cell r="E1837">
            <v>3563.91</v>
          </cell>
          <cell r="F1837">
            <v>3563.91</v>
          </cell>
          <cell r="G1837">
            <v>3563.91</v>
          </cell>
          <cell r="H1837">
            <v>3602.16</v>
          </cell>
          <cell r="I1837">
            <v>3566.04</v>
          </cell>
          <cell r="J1837">
            <v>3566.04</v>
          </cell>
          <cell r="K1837">
            <v>3566.04</v>
          </cell>
          <cell r="L1837">
            <v>3566.04</v>
          </cell>
        </row>
        <row r="1839">
          <cell r="A1839">
            <v>1715000030</v>
          </cell>
          <cell r="B1839" t="str">
            <v>SUMINISTRO Y COLOCACION DE POSTE DE FIERRO CONICO CIRCULAR DE  8  METROS  DE ALTURA DE 3 1/2" DE DIAMETRO;  INCLUYE: ACARREO, FLETE,  ANCLAS, PLACA, PLOMEO, IZAJE, FIJACION, PINTURA ANTICORROSIVA Y ESMALTE COMEX-VELMAR, HERRAMIENTA MENOR, MANO DE OBRA Y T</v>
          </cell>
          <cell r="C1839" t="str">
            <v>PZA</v>
          </cell>
          <cell r="D1839">
            <v>4914.1499999999996</v>
          </cell>
          <cell r="E1839">
            <v>4914.1499999999996</v>
          </cell>
          <cell r="F1839">
            <v>4914.1499999999996</v>
          </cell>
          <cell r="G1839">
            <v>4914.1499999999996</v>
          </cell>
          <cell r="H1839">
            <v>4976.34</v>
          </cell>
          <cell r="I1839">
            <v>4917.32</v>
          </cell>
          <cell r="J1839">
            <v>4917.32</v>
          </cell>
          <cell r="K1839">
            <v>4917.32</v>
          </cell>
          <cell r="L1839">
            <v>4917.32</v>
          </cell>
        </row>
        <row r="1841">
          <cell r="A1841">
            <v>1715000040</v>
          </cell>
          <cell r="B1841" t="str">
            <v>SUMINISTRO Y COLOCACION DE POSTE DE FO. CONICO CIRCULAR DE  9.00 M.  DE ALTURA DE 3 1/2" DE DIAMETRO; INCLUYE: ACARREO, FLETE, ANCLAS, PLOMEO, IZAJE, FIJACION, PINTURA ANTICORROSIVA Y ESMALTE COMEX-VELMAR, HERRAMIENTA MENOR, MANO DE OBRA Y TODO LO NECESAR</v>
          </cell>
          <cell r="C1841" t="str">
            <v>PZA</v>
          </cell>
          <cell r="D1841">
            <v>6511.55</v>
          </cell>
          <cell r="E1841">
            <v>6511.55</v>
          </cell>
          <cell r="F1841">
            <v>6511.55</v>
          </cell>
          <cell r="G1841">
            <v>6511.55</v>
          </cell>
          <cell r="H1841">
            <v>6573.75</v>
          </cell>
          <cell r="I1841">
            <v>6514.72</v>
          </cell>
          <cell r="J1841">
            <v>6514.72</v>
          </cell>
          <cell r="K1841">
            <v>6514.72</v>
          </cell>
          <cell r="L1841">
            <v>6514.72</v>
          </cell>
        </row>
        <row r="1843">
          <cell r="A1843">
            <v>1715000050</v>
          </cell>
          <cell r="B1843" t="str">
            <v>BASE DE CONCRETO ARMADO F'C = 200 KG/CM2 DE SECCION TRAPEZOIDAL DE 0.80 X 0.45 X 1.00  METROS,  ARMADO CON VARILLAS # 3  A CADA 10 CMS. Y ESTRIBOS # 2  A CADA  25 CMS, INCLUYE: CIMBRA CON MADERA DE 3A, DESCIMBRADO, HERRAMIENTA MENOR, MANO DE OBRA Y TODO L</v>
          </cell>
          <cell r="C1843" t="str">
            <v>PZA</v>
          </cell>
          <cell r="D1843">
            <v>1409.2</v>
          </cell>
          <cell r="E1843">
            <v>1409.2</v>
          </cell>
          <cell r="F1843">
            <v>1409.2</v>
          </cell>
          <cell r="G1843">
            <v>1409.2</v>
          </cell>
          <cell r="H1843">
            <v>1825.89</v>
          </cell>
          <cell r="I1843">
            <v>1501.63</v>
          </cell>
          <cell r="J1843">
            <v>1416.14</v>
          </cell>
          <cell r="K1843">
            <v>1416.14</v>
          </cell>
          <cell r="L1843">
            <v>1416.14</v>
          </cell>
        </row>
        <row r="1845">
          <cell r="B1845" t="str">
            <v>Total  POSTES DE FIERRO CONICO CIRCULAR</v>
          </cell>
        </row>
        <row r="1846">
          <cell r="A1846" t="str">
            <v>A1719</v>
          </cell>
          <cell r="B1846" t="str">
            <v>APAGADORES Y CONTACTOS</v>
          </cell>
        </row>
        <row r="1847">
          <cell r="A1847">
            <v>1719000010</v>
          </cell>
          <cell r="B1847" t="str">
            <v>SUMINISTRO Y COLOCACION DE APAGADOR SENCILLO CAT. 5800-N MCA. QUINZIÑO CON PLACA DE ALUMINIO ANODIZADO ORO CAT. 100/1-2-3 QZ;  INCLUYE: ACARREO, CHALUPA GALVANIZADA, CHASIS, SOBRETAPA DE ALUMINIO, CONEXIONES, PRUEBAS, MATERIALES PARA SU FIJACION, HERRAMIE</v>
          </cell>
          <cell r="C1847" t="str">
            <v>PZA</v>
          </cell>
          <cell r="D1847">
            <v>98.5</v>
          </cell>
          <cell r="E1847">
            <v>98.5</v>
          </cell>
          <cell r="F1847">
            <v>98.5</v>
          </cell>
          <cell r="G1847">
            <v>98.5</v>
          </cell>
          <cell r="H1847">
            <v>104.64</v>
          </cell>
          <cell r="I1847">
            <v>98.78</v>
          </cell>
          <cell r="J1847">
            <v>98.78</v>
          </cell>
          <cell r="K1847">
            <v>98.78</v>
          </cell>
          <cell r="L1847">
            <v>98.78</v>
          </cell>
        </row>
        <row r="1849">
          <cell r="A1849">
            <v>1719000020</v>
          </cell>
          <cell r="B1849" t="str">
            <v>SUMINISTRO Y COLOCACIÓN DE APAGADOR DE ESCALERA DE 15 AMPER'S 125 VOLTS, CAT -Q5801 N, MARCA QUINZIÑO, CON PLACA DE ALUMINIO ANODIZADO CAT 100/1-2-3 V MARCA QUINZIÑO; INCLUYE: ACARREOS, CHALUPA GALVANIZADA, CHASIS, SOBRETAPA DE ALUMINIO, CONEXIONES, PRUEB</v>
          </cell>
          <cell r="C1849" t="str">
            <v>PZA</v>
          </cell>
          <cell r="D1849">
            <v>97.33</v>
          </cell>
          <cell r="E1849">
            <v>97.33</v>
          </cell>
          <cell r="F1849">
            <v>97.33</v>
          </cell>
          <cell r="G1849">
            <v>97.33</v>
          </cell>
          <cell r="H1849">
            <v>103.44</v>
          </cell>
          <cell r="I1849">
            <v>97.59</v>
          </cell>
          <cell r="J1849">
            <v>97.59</v>
          </cell>
          <cell r="K1849">
            <v>97.59</v>
          </cell>
          <cell r="L1849">
            <v>97.59</v>
          </cell>
        </row>
        <row r="1851">
          <cell r="A1851">
            <v>1719000030</v>
          </cell>
          <cell r="B1851" t="str">
            <v>SUMINISTRO Y COLOCACION DE PLACA DE ALUMINIO ANODIZADO ORO CIEGA 100/CR, MARCA QUINZIÑO; INCLUYE: ACARREO, MATERIALES PARA SU FIJACION, HERRAMIENTA MENOR, MANO DE OBRA Y TODO LO NECESARIO PARA SU CORRECTA EJECUCION.</v>
          </cell>
          <cell r="C1851" t="str">
            <v>PZA</v>
          </cell>
          <cell r="D1851">
            <v>39.979999999999997</v>
          </cell>
          <cell r="E1851">
            <v>39.979999999999997</v>
          </cell>
          <cell r="F1851">
            <v>39.979999999999997</v>
          </cell>
          <cell r="G1851">
            <v>39.979999999999997</v>
          </cell>
          <cell r="H1851">
            <v>43.68</v>
          </cell>
          <cell r="I1851">
            <v>40.14</v>
          </cell>
          <cell r="J1851">
            <v>40.14</v>
          </cell>
          <cell r="K1851">
            <v>40.14</v>
          </cell>
          <cell r="L1851">
            <v>40.14</v>
          </cell>
        </row>
        <row r="1853">
          <cell r="A1853">
            <v>1719000040</v>
          </cell>
          <cell r="B1853" t="str">
            <v>SUMINISTRO Y COLOCACIÓN DE BOTON PULSADOR PARA TIMBRE CAT -5850 MARCA QUINZIÑO, CON PLACA DE ALUMINIO ANODIZADO CAT. 100/1-2-3 V, MARCA QUINZIÑO; INCLUYE: ACARREOS, CHALUPA GALVANIZADA, CHASIS, SOBRETAPA DE ALUMINIO, CONEXIONES, PRUEBAS, HERRAMIENTA MENOR</v>
          </cell>
          <cell r="C1853" t="str">
            <v>PZA</v>
          </cell>
          <cell r="D1853">
            <v>101.04</v>
          </cell>
          <cell r="E1853">
            <v>101.04</v>
          </cell>
          <cell r="F1853">
            <v>101.04</v>
          </cell>
          <cell r="G1853">
            <v>101.04</v>
          </cell>
          <cell r="H1853">
            <v>107.18</v>
          </cell>
          <cell r="I1853">
            <v>101.3</v>
          </cell>
          <cell r="J1853">
            <v>101.3</v>
          </cell>
          <cell r="K1853">
            <v>101.3</v>
          </cell>
          <cell r="L1853">
            <v>101.3</v>
          </cell>
        </row>
        <row r="1855">
          <cell r="A1855">
            <v>1719000050</v>
          </cell>
          <cell r="B1855" t="str">
            <v>SUMINISTRO Y COLOCACION DE CLAVIJA COLGANTE POLARIZADA CAT. 6266 MARCA ARROW HART; INCLUYE: ACARREO, MATERIALES, CONEXIONES, PRUEBAS, HERRAMIENTA MENOR, MANO DE OBRA Y TODO LO NECESARIO PARA SU CORRECTA EJECUCION.</v>
          </cell>
          <cell r="C1855" t="str">
            <v>PZA</v>
          </cell>
          <cell r="D1855">
            <v>159.88999999999999</v>
          </cell>
          <cell r="E1855">
            <v>159.88999999999999</v>
          </cell>
          <cell r="F1855">
            <v>159.88999999999999</v>
          </cell>
          <cell r="G1855">
            <v>159.88999999999999</v>
          </cell>
          <cell r="H1855">
            <v>172.2</v>
          </cell>
          <cell r="I1855">
            <v>160.41999999999999</v>
          </cell>
          <cell r="J1855">
            <v>160.41999999999999</v>
          </cell>
          <cell r="K1855">
            <v>160.41999999999999</v>
          </cell>
          <cell r="L1855">
            <v>160.41999999999999</v>
          </cell>
        </row>
        <row r="1857">
          <cell r="A1857">
            <v>1719000060</v>
          </cell>
          <cell r="B1857" t="str">
            <v>SUMINISTRO Y COLOCACION DE CONTACTO COLGANTE POLARIZADO CAT. 6269, MARCA ARROW HART; INCLUYE: ACARREO, MATERIALES, CONEXIONES, PRUEBAS, HERRAMIENTA MENOR, MANO DE OBRA Y TODO LO NECESARIO PARA SU CORRECTA EJECUCION.</v>
          </cell>
          <cell r="C1857" t="str">
            <v>PZA</v>
          </cell>
          <cell r="D1857">
            <v>174.88</v>
          </cell>
          <cell r="E1857">
            <v>174.88</v>
          </cell>
          <cell r="F1857">
            <v>174.88</v>
          </cell>
          <cell r="G1857">
            <v>174.88</v>
          </cell>
          <cell r="H1857">
            <v>190.16</v>
          </cell>
          <cell r="I1857">
            <v>175.52</v>
          </cell>
          <cell r="J1857">
            <v>175.52</v>
          </cell>
          <cell r="K1857">
            <v>175.52</v>
          </cell>
          <cell r="L1857">
            <v>175.52</v>
          </cell>
        </row>
        <row r="1859">
          <cell r="A1859">
            <v>1719000070</v>
          </cell>
          <cell r="B1859" t="str">
            <v>SUMINISTRO Y COLOCACION DE CONTACTO DUPLEX POLARIZADO CAT. 5650, MARCA  ARROW, HART; INCLUYE: ACARREO, MATERIALES, CONEXIONES, PRUEBAS, HERRAMIENTA MENOR, MANO DE OBRA Y TODO LO NECESARIO PARA SU CORRECTA EJECUCION.</v>
          </cell>
          <cell r="C1859" t="str">
            <v>PZA</v>
          </cell>
          <cell r="D1859">
            <v>84.05</v>
          </cell>
          <cell r="E1859">
            <v>84.05</v>
          </cell>
          <cell r="F1859">
            <v>84.05</v>
          </cell>
          <cell r="G1859">
            <v>84.05</v>
          </cell>
          <cell r="H1859">
            <v>93.26</v>
          </cell>
          <cell r="I1859">
            <v>84.44</v>
          </cell>
          <cell r="J1859">
            <v>84.44</v>
          </cell>
          <cell r="K1859">
            <v>84.44</v>
          </cell>
          <cell r="L1859">
            <v>84.44</v>
          </cell>
        </row>
        <row r="1861">
          <cell r="A1861">
            <v>1719000080</v>
          </cell>
          <cell r="B1861" t="str">
            <v>SUMINISTRO Y COLOCACION DE CONTACTO TRIFASICO DE MEDIA VUELTA CAT. 7410-B, MARCA ARROW-HART; INCLUYE: ACARREO, MATERIALES, CONEXIONES, PRUEBAS, HERRAMIENTA MENOR, MANO DE OBRA Y TODO LO NECESARIO PARA SU CORRECTA EJECUCION.</v>
          </cell>
          <cell r="C1861" t="str">
            <v>PZA</v>
          </cell>
          <cell r="D1861">
            <v>284.66000000000003</v>
          </cell>
          <cell r="E1861">
            <v>284.66000000000003</v>
          </cell>
          <cell r="F1861">
            <v>284.66000000000003</v>
          </cell>
          <cell r="G1861">
            <v>284.66000000000003</v>
          </cell>
          <cell r="H1861">
            <v>303.10000000000002</v>
          </cell>
          <cell r="I1861">
            <v>285.45</v>
          </cell>
          <cell r="J1861">
            <v>285.45</v>
          </cell>
          <cell r="K1861">
            <v>285.45</v>
          </cell>
          <cell r="L1861">
            <v>285.45</v>
          </cell>
        </row>
        <row r="1863">
          <cell r="A1863">
            <v>1719000090</v>
          </cell>
          <cell r="B1863" t="str">
            <v>SUMINISTRO Y COLOCACIÓN DE CONTACTO SENCILLO INTERCAMBIABLE, DE 15 AMPER'S 127 VOLTS, CAT -21N MARCA QUINZIÑO, CON PLACA DE ALUMINIO ANODIZADO CAT 100/1-2-3 V MARCA QUINZIÑO; INCLUYE: ACARREOS, CHALUPA GALVANIZADA, CHASIS, SOBRETAPA DE ALUMINIO, CONEXIONE</v>
          </cell>
          <cell r="C1863" t="str">
            <v>PZA</v>
          </cell>
          <cell r="D1863">
            <v>99.54</v>
          </cell>
          <cell r="E1863">
            <v>99.54</v>
          </cell>
          <cell r="F1863">
            <v>99.54</v>
          </cell>
          <cell r="G1863">
            <v>99.54</v>
          </cell>
          <cell r="H1863">
            <v>105.66</v>
          </cell>
          <cell r="I1863">
            <v>99.8</v>
          </cell>
          <cell r="J1863">
            <v>99.8</v>
          </cell>
          <cell r="K1863">
            <v>99.8</v>
          </cell>
          <cell r="L1863">
            <v>99.8</v>
          </cell>
        </row>
        <row r="1865">
          <cell r="A1865">
            <v>1719000100</v>
          </cell>
          <cell r="B1865" t="str">
            <v>SUMINISTRO Y COLOCACION DE CONTACTO DUPLEX PARA PISO POLARIZADO CAT. C-M5650WP, MARCA ARROW-HART; INCLUYE: ACARREO, CONEXIONES,  PRUEBAS, CHALUPA GALVANIZADA, HERRAMIENTA MENOR, MANO DE OBRA Y TODO LO NECESARIO PARA SU CORRECTA EJECUCION.</v>
          </cell>
          <cell r="C1865" t="str">
            <v>PZA</v>
          </cell>
          <cell r="D1865">
            <v>165.25</v>
          </cell>
          <cell r="E1865">
            <v>165.25</v>
          </cell>
          <cell r="F1865">
            <v>165.25</v>
          </cell>
          <cell r="G1865">
            <v>165.25</v>
          </cell>
          <cell r="H1865">
            <v>174.48</v>
          </cell>
          <cell r="I1865">
            <v>165.66</v>
          </cell>
          <cell r="J1865">
            <v>165.66</v>
          </cell>
          <cell r="K1865">
            <v>165.66</v>
          </cell>
          <cell r="L1865">
            <v>165.66</v>
          </cell>
        </row>
        <row r="1867">
          <cell r="A1867">
            <v>1719000110</v>
          </cell>
          <cell r="B1867" t="str">
            <v>SUMINISTRO Y COLOCACION DE CLAVIJA BLINDADA NORMAL, CAT. 7650; INCLUYE: ACARREO, CONEXIONES, HERRAMIENTA MENOR, MANO DE OBRA Y TODO LO NECESARIO PARA SU CORRECTA EJECUCION.</v>
          </cell>
          <cell r="C1867" t="str">
            <v>PZA</v>
          </cell>
          <cell r="D1867">
            <v>58.34</v>
          </cell>
          <cell r="E1867">
            <v>58.34</v>
          </cell>
          <cell r="F1867">
            <v>58.34</v>
          </cell>
          <cell r="G1867">
            <v>58.34</v>
          </cell>
          <cell r="H1867">
            <v>64.47</v>
          </cell>
          <cell r="I1867">
            <v>58.6</v>
          </cell>
          <cell r="J1867">
            <v>58.6</v>
          </cell>
          <cell r="K1867">
            <v>58.6</v>
          </cell>
          <cell r="L1867">
            <v>58.6</v>
          </cell>
        </row>
        <row r="1869">
          <cell r="A1869">
            <v>1719000120</v>
          </cell>
          <cell r="B1869" t="str">
            <v>SUMINISTRO Y COLOCACION DE CLAVIJA BLINDADA MEDIA VUELTA   CAT. 7311,  MARCA  ARROW- HART; INCLUYE: ACARREO, CONEXIONES, PRUEBAS, HERRAMIENTA MENOR, MANO DE OBRA Y TODO LO NECESARIO PARA SU CORRECTA EJECUCION.</v>
          </cell>
          <cell r="C1869" t="str">
            <v>PZA</v>
          </cell>
          <cell r="D1869">
            <v>83.71</v>
          </cell>
          <cell r="E1869">
            <v>83.71</v>
          </cell>
          <cell r="F1869">
            <v>83.71</v>
          </cell>
          <cell r="G1869">
            <v>83.71</v>
          </cell>
          <cell r="H1869">
            <v>89.84</v>
          </cell>
          <cell r="I1869">
            <v>83.98</v>
          </cell>
          <cell r="J1869">
            <v>83.98</v>
          </cell>
          <cell r="K1869">
            <v>83.98</v>
          </cell>
          <cell r="L1869">
            <v>83.98</v>
          </cell>
        </row>
        <row r="1871">
          <cell r="A1871">
            <v>1719000130</v>
          </cell>
          <cell r="B1871" t="str">
            <v>SUMINISTRO Y COLOCACION CLAVIJA BLINDADA MEDIA VUELTA   CAT. 7411,  MARCA  ARROW- HART; INCLUYE: ACARREO, CONEXIONES, PRUEBAS, HERRAMIENTA MENOR, MANO DE OBRA Y TODO LO NECESARIO PARA SU CORRECTA EJECUCION.</v>
          </cell>
          <cell r="C1871" t="str">
            <v>PZA</v>
          </cell>
          <cell r="D1871">
            <v>213.84</v>
          </cell>
          <cell r="E1871">
            <v>213.84</v>
          </cell>
          <cell r="F1871">
            <v>213.84</v>
          </cell>
          <cell r="G1871">
            <v>213.84</v>
          </cell>
          <cell r="H1871">
            <v>219.96</v>
          </cell>
          <cell r="I1871">
            <v>214.11</v>
          </cell>
          <cell r="J1871">
            <v>214.11</v>
          </cell>
          <cell r="K1871">
            <v>214.11</v>
          </cell>
          <cell r="L1871">
            <v>214.11</v>
          </cell>
        </row>
        <row r="1873">
          <cell r="A1873">
            <v>1719000140</v>
          </cell>
          <cell r="B1873" t="str">
            <v>SUMINISTRO Y COLOCACION DE CONTACTO DUPLEX PARA PISO POLARIZADO, CAT -5250 WP MARCA ARROW-HART; INCLUYE: ACARREOS, CHALUPA GALVANIZADA, CHASIS, SOBRETAPA DE ALUMINIO, CONEXIONES, PRUEBAS, HERRAMIENTA MENOR, MANO DE OBRA Y TODO LO NECESARIO PARA SU CORRECT</v>
          </cell>
          <cell r="C1873" t="str">
            <v>PZA</v>
          </cell>
          <cell r="D1873">
            <v>145.87</v>
          </cell>
          <cell r="E1873">
            <v>145.87</v>
          </cell>
          <cell r="F1873">
            <v>145.87</v>
          </cell>
          <cell r="G1873">
            <v>145.87</v>
          </cell>
          <cell r="H1873">
            <v>155.09</v>
          </cell>
          <cell r="I1873">
            <v>146.27000000000001</v>
          </cell>
          <cell r="J1873">
            <v>146.27000000000001</v>
          </cell>
          <cell r="K1873">
            <v>146.27000000000001</v>
          </cell>
          <cell r="L1873">
            <v>146.27000000000001</v>
          </cell>
        </row>
        <row r="1875">
          <cell r="A1875">
            <v>1719000150</v>
          </cell>
          <cell r="B1875" t="str">
            <v>SUMINISTRO Y COLOCACIÓN DE CONTACTO DE 1/2 VUELTA BIFASICO CAT. 7310-B, MARCA ARROW-HART; INCLUYE: ACARREO, CHALUPA GALVANIZADA, CHASIS, SOBRETAPA DE ALUMINIO, CONEXIONES, PRUEBAS, HERRAMIENTA MENOR, MANO DE OBRA Y TODO LO NECESARIO PARA SU CORRECTA EJECU</v>
          </cell>
          <cell r="C1875" t="str">
            <v>PZA</v>
          </cell>
          <cell r="D1875">
            <v>89.4</v>
          </cell>
          <cell r="E1875">
            <v>89.4</v>
          </cell>
          <cell r="F1875">
            <v>89.4</v>
          </cell>
          <cell r="G1875">
            <v>89.4</v>
          </cell>
          <cell r="H1875">
            <v>98.62</v>
          </cell>
          <cell r="I1875">
            <v>89.81</v>
          </cell>
          <cell r="J1875">
            <v>89.81</v>
          </cell>
          <cell r="K1875">
            <v>89.81</v>
          </cell>
          <cell r="L1875">
            <v>89.81</v>
          </cell>
        </row>
        <row r="1877">
          <cell r="B1877" t="str">
            <v>Total  APAGADORES Y CONTACTOS</v>
          </cell>
        </row>
        <row r="1878">
          <cell r="A1878" t="str">
            <v>A1722</v>
          </cell>
          <cell r="B1878" t="str">
            <v>CAJAS CONDULETS</v>
          </cell>
        </row>
        <row r="1879">
          <cell r="A1879">
            <v>1722000010</v>
          </cell>
          <cell r="B1879" t="str">
            <v>SUMINISTRO Y COLOCACION DE CAJA CONDULET DE ALUMINIO SERIE OVALADA TIPO LB-17 DE 13 MM. DE DIAMETRO, CON TAPA; INCLUYE: ACARREO, ANDAMIOS, CONEXIONES, HERRAMIENTA MENOR, MANO DE OBRA Y TODO LO NECESARIO PARA SU CORRECTA EJECUCION.</v>
          </cell>
          <cell r="C1879" t="str">
            <v>PZA</v>
          </cell>
          <cell r="D1879">
            <v>57.96</v>
          </cell>
          <cell r="E1879">
            <v>57.96</v>
          </cell>
          <cell r="F1879">
            <v>57.96</v>
          </cell>
          <cell r="G1879">
            <v>57.96</v>
          </cell>
          <cell r="H1879">
            <v>62.05</v>
          </cell>
          <cell r="I1879">
            <v>58.12</v>
          </cell>
          <cell r="J1879">
            <v>58.12</v>
          </cell>
          <cell r="K1879">
            <v>58.12</v>
          </cell>
          <cell r="L1879">
            <v>58.12</v>
          </cell>
        </row>
        <row r="1881">
          <cell r="A1881">
            <v>1722000020</v>
          </cell>
          <cell r="B1881" t="str">
            <v>SUMINISTRO Y COLOCACION DE CAJA CONDULET DE ALUMINIO SERIE OVALADA TIPO LB-27 DE 19 MM.DE DIAMETRO, CON TAPA; INCLUYE: ACARREO, ANDAMIOS, CONEXIONES, HERRAMIENTA MENOR, MANO DE OBRA Y TODO LO NECESARIO PARA SU CORRECTA EJECUCION.</v>
          </cell>
          <cell r="C1881" t="str">
            <v>PZA</v>
          </cell>
          <cell r="D1881">
            <v>38.42</v>
          </cell>
          <cell r="E1881">
            <v>38.42</v>
          </cell>
          <cell r="F1881">
            <v>38.42</v>
          </cell>
          <cell r="G1881">
            <v>38.42</v>
          </cell>
          <cell r="H1881">
            <v>43.02</v>
          </cell>
          <cell r="I1881">
            <v>38.619999999999997</v>
          </cell>
          <cell r="J1881">
            <v>38.619999999999997</v>
          </cell>
          <cell r="K1881">
            <v>38.619999999999997</v>
          </cell>
          <cell r="L1881">
            <v>38.619999999999997</v>
          </cell>
        </row>
        <row r="1883">
          <cell r="A1883">
            <v>1722000030</v>
          </cell>
          <cell r="B1883" t="str">
            <v>SUMINISTRO Y COLOCACION DE CAJA CONDULET DE ALUMINIO SERIE OVALADA TIPO LB-37 DE 25 MM.DE DIAMETRO, CON TAPA; INCLUYE: ACARREO, ANDAMIOS, CONEXIONES, HERRAMIENTA MENOR, MANO DE OBRA Y TODO LO NECESARIO PARA SU CORRECTA EJECUCION.</v>
          </cell>
          <cell r="C1883" t="str">
            <v>PZA</v>
          </cell>
          <cell r="D1883">
            <v>89.09</v>
          </cell>
          <cell r="E1883">
            <v>89.09</v>
          </cell>
          <cell r="F1883">
            <v>89.09</v>
          </cell>
          <cell r="G1883">
            <v>89.09</v>
          </cell>
          <cell r="H1883">
            <v>94.34</v>
          </cell>
          <cell r="I1883">
            <v>89.31</v>
          </cell>
          <cell r="J1883">
            <v>89.31</v>
          </cell>
          <cell r="K1883">
            <v>89.31</v>
          </cell>
          <cell r="L1883">
            <v>89.31</v>
          </cell>
        </row>
        <row r="1885">
          <cell r="A1885">
            <v>1722000040</v>
          </cell>
          <cell r="B1885" t="str">
            <v>SUMINISTRO Y COLOCACION DE CAJA  CONDULET DE ALUMINIO  SERIE OVALADA TIPO LB -47 DE 32 MM DE DIAMETRO,  CON TAPA; INCLUYE: ACARREO, CONEXIONES, PRUEBAS, HERRAMIENTA MENOR, MANO DE OBRA Y TODO LO NECESARIO PARA SU CORRECTA EJECUCION.</v>
          </cell>
          <cell r="C1885" t="str">
            <v>PZA</v>
          </cell>
          <cell r="D1885">
            <v>90.24</v>
          </cell>
          <cell r="E1885">
            <v>90.24</v>
          </cell>
          <cell r="F1885">
            <v>90.24</v>
          </cell>
          <cell r="G1885">
            <v>90.24</v>
          </cell>
          <cell r="H1885">
            <v>96.37</v>
          </cell>
          <cell r="I1885">
            <v>90.51</v>
          </cell>
          <cell r="J1885">
            <v>90.51</v>
          </cell>
          <cell r="K1885">
            <v>90.51</v>
          </cell>
          <cell r="L1885">
            <v>90.51</v>
          </cell>
        </row>
        <row r="1887">
          <cell r="A1887">
            <v>1722000050</v>
          </cell>
          <cell r="B1887" t="str">
            <v>SUMINISTRO Y COLOCACION DE CAJA  CONDULET DE ALUMINIO SERIE OVALADA  TIPO LB -57 DE 38 MM, DE DIAMETRO,  CON TAPA; INCLUYE: ACARREO, CONEXIONES, PRUEBAS, HERRAMIENTA MENOR, MANO DE OBRA Y TODO LO NECESARIO PARA SU CORRECTA EJECUCION.</v>
          </cell>
          <cell r="C1887" t="str">
            <v>PZA</v>
          </cell>
          <cell r="D1887">
            <v>96.39</v>
          </cell>
          <cell r="E1887">
            <v>96.39</v>
          </cell>
          <cell r="F1887">
            <v>96.39</v>
          </cell>
          <cell r="G1887">
            <v>96.39</v>
          </cell>
          <cell r="H1887">
            <v>103.78</v>
          </cell>
          <cell r="I1887">
            <v>96.72</v>
          </cell>
          <cell r="J1887">
            <v>96.72</v>
          </cell>
          <cell r="K1887">
            <v>96.72</v>
          </cell>
          <cell r="L1887">
            <v>96.72</v>
          </cell>
        </row>
        <row r="1889">
          <cell r="A1889">
            <v>1722000060</v>
          </cell>
          <cell r="B1889" t="str">
            <v>SUMINISTRO Y COLOCACION DE CAJA CONDULET DE ALUMINIO SERIE OVALADA  TIPO LB -67 DE 51 MM, DE DIAMETRO,  CON TAPA; INCLUYE: ACARREO, CONEXIONES, PRUEBAS, HERRAMIENTA MENOR, MANO DE OBRA Y TODO LO NECESARIO PARA SU CORRECTA EJECUCION.</v>
          </cell>
          <cell r="C1889" t="str">
            <v>PZA</v>
          </cell>
          <cell r="D1889">
            <v>161.94</v>
          </cell>
          <cell r="E1889">
            <v>161.94</v>
          </cell>
          <cell r="F1889">
            <v>161.94</v>
          </cell>
          <cell r="G1889">
            <v>161.94</v>
          </cell>
          <cell r="H1889">
            <v>171.16</v>
          </cell>
          <cell r="I1889">
            <v>162.34</v>
          </cell>
          <cell r="J1889">
            <v>162.34</v>
          </cell>
          <cell r="K1889">
            <v>162.34</v>
          </cell>
          <cell r="L1889">
            <v>162.34</v>
          </cell>
        </row>
        <row r="1891">
          <cell r="A1891">
            <v>1722000070</v>
          </cell>
          <cell r="B1891" t="str">
            <v>SUMINISTRO Y COLOCACION DE CAJA CONDULET DE ALUMINIO SERIE OVALADA  TIPO LB -77 DE 63 MM, DE DIAMETRO,  CON TAPA; INCLUYE: ACARREO, CONEXIONES, PRUEBAS, HERRAMIENTA MENOR, MANO DE OBRA Y TODO LO NECESARIO PARA SU CORRECTA EJECUCION.</v>
          </cell>
          <cell r="C1891" t="str">
            <v>PZA</v>
          </cell>
          <cell r="D1891">
            <v>370.21</v>
          </cell>
          <cell r="E1891">
            <v>370.21</v>
          </cell>
          <cell r="F1891">
            <v>370.21</v>
          </cell>
          <cell r="G1891">
            <v>370.21</v>
          </cell>
          <cell r="H1891">
            <v>382.51</v>
          </cell>
          <cell r="I1891">
            <v>370.73</v>
          </cell>
          <cell r="J1891">
            <v>370.73</v>
          </cell>
          <cell r="K1891">
            <v>370.73</v>
          </cell>
          <cell r="L1891">
            <v>370.73</v>
          </cell>
        </row>
        <row r="1893">
          <cell r="A1893">
            <v>1722000080</v>
          </cell>
          <cell r="B1893" t="str">
            <v>SUMINISTRO Y COLOCACION DE CAJA  CONDULET DE ALUMINIO SERIE OVALADA TIPO LB -87 DE 75 MM, DE DIAMETRO,  CON TAPA; INCLUYE: ACARREO, CONEXIONES, PRUEBAS, HERRAMIENTA MENOR, MANO DE OBRA Y TODO LO NECESARIO PARA SU CORRECTA EJECUCION.</v>
          </cell>
          <cell r="C1893" t="str">
            <v>PZA</v>
          </cell>
          <cell r="D1893">
            <v>573.53</v>
          </cell>
          <cell r="E1893">
            <v>573.53</v>
          </cell>
          <cell r="F1893">
            <v>573.53</v>
          </cell>
          <cell r="G1893">
            <v>573.53</v>
          </cell>
          <cell r="H1893">
            <v>591.96</v>
          </cell>
          <cell r="I1893">
            <v>574.32000000000005</v>
          </cell>
          <cell r="J1893">
            <v>574.32000000000005</v>
          </cell>
          <cell r="K1893">
            <v>574.32000000000005</v>
          </cell>
          <cell r="L1893">
            <v>574.32000000000005</v>
          </cell>
        </row>
        <row r="1895">
          <cell r="A1895">
            <v>1722000090</v>
          </cell>
          <cell r="B1895" t="str">
            <v>SUMINISTRO Y COLOCACION DE CAJA CONDULET DE ALUMINIO SERIE OVALADA  TIPO C-17 DE 13 MM, DE DIAMETRO,  CON TAPA; INCLUYE: ACARREO, CONEXIONES, PRUEBAS, HERRAMIENTA MENOR, MANO DE OBRA Y TODO LO NECESARIO PARA SU CORRECTA EJECUCION.</v>
          </cell>
          <cell r="C1895" t="str">
            <v>PZA</v>
          </cell>
          <cell r="D1895">
            <v>37.47</v>
          </cell>
          <cell r="E1895">
            <v>37.47</v>
          </cell>
          <cell r="F1895">
            <v>37.47</v>
          </cell>
          <cell r="G1895">
            <v>37.47</v>
          </cell>
          <cell r="H1895">
            <v>41.57</v>
          </cell>
          <cell r="I1895">
            <v>37.64</v>
          </cell>
          <cell r="J1895">
            <v>37.64</v>
          </cell>
          <cell r="K1895">
            <v>37.64</v>
          </cell>
          <cell r="L1895">
            <v>37.64</v>
          </cell>
        </row>
        <row r="1897">
          <cell r="A1897">
            <v>1722000100</v>
          </cell>
          <cell r="B1897" t="str">
            <v>SUMINISTRO Y COLOCACION DE CAJA CONDULET DE ALUMINIO SERIE OVALADA TIPO C-27 DE 19 MM, DE DIAMETRO,  CON TAPA; INCLUYE: ACARREO, CONEXIONES, PRUEBAS, HERRAMIENTA MENOR, MANO DE OBRA Y TODO LO NECESARIO PARA SU CORRECTA EJECUCION.</v>
          </cell>
          <cell r="C1897" t="str">
            <v>PZA</v>
          </cell>
          <cell r="D1897">
            <v>38.42</v>
          </cell>
          <cell r="E1897">
            <v>38.42</v>
          </cell>
          <cell r="F1897">
            <v>38.42</v>
          </cell>
          <cell r="G1897">
            <v>38.42</v>
          </cell>
          <cell r="H1897">
            <v>47.45</v>
          </cell>
          <cell r="I1897">
            <v>38.619999999999997</v>
          </cell>
          <cell r="J1897">
            <v>38.619999999999997</v>
          </cell>
          <cell r="K1897">
            <v>38.619999999999997</v>
          </cell>
          <cell r="L1897">
            <v>38.619999999999997</v>
          </cell>
        </row>
        <row r="1899">
          <cell r="A1899">
            <v>1722000110</v>
          </cell>
          <cell r="B1899" t="str">
            <v>SUMINISTRO Y COLOCACION DE CAJA CONDULET DE ALUMINIO SERIE OVALADA TIPO C-37 DE 25 MM, DE DIAMETRO,  CON TAPA; INCLUYE: ACARREO, CONEXIONES, PRUEBAS, HERRAMIENTA MENOR, MANO DE OBRA Y TODO LO NECESARIO PARA SU CORRECTA EJECUCION.</v>
          </cell>
          <cell r="C1899" t="str">
            <v>PZA</v>
          </cell>
          <cell r="D1899">
            <v>50.73</v>
          </cell>
          <cell r="E1899">
            <v>50.73</v>
          </cell>
          <cell r="F1899">
            <v>50.73</v>
          </cell>
          <cell r="G1899">
            <v>50.73</v>
          </cell>
          <cell r="H1899">
            <v>55.99</v>
          </cell>
          <cell r="I1899">
            <v>50.96</v>
          </cell>
          <cell r="J1899">
            <v>50.96</v>
          </cell>
          <cell r="K1899">
            <v>50.96</v>
          </cell>
          <cell r="L1899">
            <v>50.96</v>
          </cell>
        </row>
        <row r="1901">
          <cell r="A1901">
            <v>1722000120</v>
          </cell>
          <cell r="B1901" t="str">
            <v>SUMINISTRO Y COLOCACION DE CAJA CONDULET DE ALUMINIO SERIE OVALADA TIPO C-47 DE 32 MM. DE DIAMETRO, CON TAPA; INCLUYE: ACARREO, ANDAMIOS, CONEXIONES, HERRAMIENTA MENOR, MANO DE OBRA Y TODO LO NECESARIO PARA SU CORRECTA EJECUCION.</v>
          </cell>
          <cell r="C1901" t="str">
            <v>PZA</v>
          </cell>
          <cell r="D1901">
            <v>164.8</v>
          </cell>
          <cell r="E1901">
            <v>164.8</v>
          </cell>
          <cell r="F1901">
            <v>164.8</v>
          </cell>
          <cell r="G1901">
            <v>164.8</v>
          </cell>
          <cell r="H1901">
            <v>170.93</v>
          </cell>
          <cell r="I1901">
            <v>165.07</v>
          </cell>
          <cell r="J1901">
            <v>165.07</v>
          </cell>
          <cell r="K1901">
            <v>165.07</v>
          </cell>
          <cell r="L1901">
            <v>165.07</v>
          </cell>
        </row>
        <row r="1903">
          <cell r="A1903">
            <v>1722000130</v>
          </cell>
          <cell r="B1903" t="str">
            <v>SUMINISTRO Y COLOCACION DE CAJA CONDULET DE ALUMINIO SERIE OVALADA TIPO C-57 DE 38 MM.DE DIAMETRO, CON TAPA; INCLUYE: ACARREO, ANDAMIOS, CONEXIONES, HERRAMIENTA MENOR, MANO DE OBRA Y TODO LO NECESARIO PARA SU CORRECTA EJECUCION.</v>
          </cell>
          <cell r="C1903" t="str">
            <v>PZA</v>
          </cell>
          <cell r="D1903">
            <v>103.96</v>
          </cell>
          <cell r="E1903">
            <v>103.96</v>
          </cell>
          <cell r="F1903">
            <v>103.96</v>
          </cell>
          <cell r="G1903">
            <v>103.96</v>
          </cell>
          <cell r="H1903">
            <v>111.35</v>
          </cell>
          <cell r="I1903">
            <v>104.28</v>
          </cell>
          <cell r="J1903">
            <v>104.28</v>
          </cell>
          <cell r="K1903">
            <v>104.28</v>
          </cell>
          <cell r="L1903">
            <v>104.28</v>
          </cell>
        </row>
        <row r="1905">
          <cell r="A1905">
            <v>1722000140</v>
          </cell>
          <cell r="B1905" t="str">
            <v>SUMINISTRO Y COLOCACION DE CAJA CONDULET DE ALUMINIO SERIE OVALADA TIPO C-67 DE 51 MM.DE DIAMETRO, CON TAPA; INCLUYE: ACARREO, ANDAMIOS, CONEXIONES, HERRAMIENTA MENOR, MANO DE OBRA Y TODO LO NECESARIO PARA SU CORRECTA EJECUCION.</v>
          </cell>
          <cell r="C1905" t="str">
            <v>PZA</v>
          </cell>
          <cell r="D1905">
            <v>309.49</v>
          </cell>
          <cell r="E1905">
            <v>309.49</v>
          </cell>
          <cell r="F1905">
            <v>309.49</v>
          </cell>
          <cell r="G1905">
            <v>309.49</v>
          </cell>
          <cell r="H1905">
            <v>318.70999999999998</v>
          </cell>
          <cell r="I1905">
            <v>309.89</v>
          </cell>
          <cell r="J1905">
            <v>309.89</v>
          </cell>
          <cell r="K1905">
            <v>309.89</v>
          </cell>
          <cell r="L1905">
            <v>309.89</v>
          </cell>
        </row>
        <row r="1907">
          <cell r="A1907">
            <v>1722000150</v>
          </cell>
          <cell r="B1907" t="str">
            <v>SUMINISTRO Y COLOCACION DE CAJA CONDULET DE ALUMINIO SERIE CUADRADA TIPO FS1 DE 13 MM. DE DIAMETRO, CON TAPA; INCLUYE: ACARREO, ANDAMIOS, CONEXIONES, HERRAMIENTA MENOR, MANO DE OBRA Y TODO LO NECESARIO PARA SU CORRECTA EJECUCION.</v>
          </cell>
          <cell r="C1907" t="str">
            <v>PZA</v>
          </cell>
          <cell r="D1907">
            <v>95.88</v>
          </cell>
          <cell r="E1907">
            <v>95.88</v>
          </cell>
          <cell r="F1907">
            <v>95.88</v>
          </cell>
          <cell r="G1907">
            <v>95.88</v>
          </cell>
          <cell r="H1907">
            <v>99.97</v>
          </cell>
          <cell r="I1907">
            <v>96.04</v>
          </cell>
          <cell r="J1907">
            <v>96.04</v>
          </cell>
          <cell r="K1907">
            <v>96.04</v>
          </cell>
          <cell r="L1907">
            <v>96.04</v>
          </cell>
        </row>
        <row r="1909">
          <cell r="A1909">
            <v>1722000160</v>
          </cell>
          <cell r="B1909" t="str">
            <v>SUMINISTRO Y COLOCACION DE CAJA CONDULET DE ALUMINIO SERIE CUADRADA TIPO FS2 DE 19 MM. DE DIAMETRO, CON TAPA; INCLUYE: ACARREO, ANDAMIOS, CONEXIONES, HERRAMIENTA MENOR, MANO DE OBRA Y TODO LO NECESARIO PARA SU CORRECTA EJECUCION.</v>
          </cell>
          <cell r="C1909" t="str">
            <v>PZA</v>
          </cell>
          <cell r="D1909">
            <v>103.94</v>
          </cell>
          <cell r="E1909">
            <v>103.94</v>
          </cell>
          <cell r="F1909">
            <v>103.94</v>
          </cell>
          <cell r="G1909">
            <v>103.94</v>
          </cell>
          <cell r="H1909">
            <v>108.53</v>
          </cell>
          <cell r="I1909">
            <v>104.13</v>
          </cell>
          <cell r="J1909">
            <v>104.13</v>
          </cell>
          <cell r="K1909">
            <v>104.13</v>
          </cell>
          <cell r="L1909">
            <v>104.13</v>
          </cell>
        </row>
        <row r="1911">
          <cell r="A1911">
            <v>1722000170</v>
          </cell>
          <cell r="B1911" t="str">
            <v>SUMINISTRO Y COLOCACION DE CAJA CONDULET DE ALUMINIO SERIE CUADRADA TIPO FS3 DE 25 MM. DE DIAMETRO, CON TAPA; INCLUYE: ACARREO, ANDAMIOS, CONEXIONES, HERRAMIENTA MENOR, MANO DE OBRA Y TODO LO NECESARIO PARA SU CORRECTA EJECUCION.</v>
          </cell>
          <cell r="C1911" t="str">
            <v>PZA</v>
          </cell>
          <cell r="D1911">
            <v>117.47</v>
          </cell>
          <cell r="E1911">
            <v>117.47</v>
          </cell>
          <cell r="F1911">
            <v>117.47</v>
          </cell>
          <cell r="G1911">
            <v>117.47</v>
          </cell>
          <cell r="H1911">
            <v>122.74</v>
          </cell>
          <cell r="I1911">
            <v>117.71</v>
          </cell>
          <cell r="J1911">
            <v>117.71</v>
          </cell>
          <cell r="K1911">
            <v>117.71</v>
          </cell>
          <cell r="L1911">
            <v>117.71</v>
          </cell>
        </row>
        <row r="1913">
          <cell r="A1913">
            <v>1722000180</v>
          </cell>
          <cell r="B1913" t="str">
            <v>SUMINISTRO Y COLOCACION DE CAJA CONDULET DE ALUMINIO SERIE OVALADA TIPO T-17 DE 13 MM. DE DIAMETRO,  CON TAPA; INCLUYE: ACARREO, ANDAMIOS, CONEXIONES, HERRAMIENTA MENOR, MANO DE OBRA Y TODO LO NECESARIO PARA SU CORRECTA EJECUCION.</v>
          </cell>
          <cell r="C1913" t="str">
            <v>PZA</v>
          </cell>
          <cell r="D1913">
            <v>61.62</v>
          </cell>
          <cell r="E1913">
            <v>61.62</v>
          </cell>
          <cell r="F1913">
            <v>61.62</v>
          </cell>
          <cell r="G1913">
            <v>61.62</v>
          </cell>
          <cell r="H1913">
            <v>65.72</v>
          </cell>
          <cell r="I1913">
            <v>61.78</v>
          </cell>
          <cell r="J1913">
            <v>61.78</v>
          </cell>
          <cell r="K1913">
            <v>61.78</v>
          </cell>
          <cell r="L1913">
            <v>61.78</v>
          </cell>
        </row>
        <row r="1915">
          <cell r="A1915">
            <v>1722000190</v>
          </cell>
          <cell r="B1915" t="str">
            <v>SUMINISTRO Y COLOCACION DE CAJA CONDULET DE ALUMINIO SERIE OVALADA TIPO T-27 DE 19 MM.DE DIAMETRO, CON TAPA; INCLUYE: ACARREO, ANDAMIOS, CONEXIONES, HERRAMIENTA MENOR, MANO DE OBRA Y TODO LO NECESARIO PARA SU CORRECTA EJECUCION.</v>
          </cell>
          <cell r="C1915" t="str">
            <v>PZA</v>
          </cell>
          <cell r="D1915">
            <v>71.19</v>
          </cell>
          <cell r="E1915">
            <v>71.19</v>
          </cell>
          <cell r="F1915">
            <v>71.19</v>
          </cell>
          <cell r="G1915">
            <v>71.19</v>
          </cell>
          <cell r="H1915">
            <v>75.790000000000006</v>
          </cell>
          <cell r="I1915">
            <v>71.38</v>
          </cell>
          <cell r="J1915">
            <v>71.38</v>
          </cell>
          <cell r="K1915">
            <v>71.38</v>
          </cell>
          <cell r="L1915">
            <v>71.38</v>
          </cell>
        </row>
        <row r="1917">
          <cell r="A1917">
            <v>1722000200</v>
          </cell>
          <cell r="B1917" t="str">
            <v>SUMINISTRO Y COLOCACION DE CAJA CONDULET DE ALUMINIO SERIE OVALADA TIPO T-37 DE 25 MM. DE DIAMETRO, CON TAPA; INCLUYE: ACARREO, ANDAMIOS, CONEXIONES, HERRAMIENTA MENOR, MANO DE OBRA Y TODO LO NECESARIO PARA SU CORRECTA EJECUCION.</v>
          </cell>
          <cell r="C1917" t="str">
            <v>PZA</v>
          </cell>
          <cell r="D1917">
            <v>101</v>
          </cell>
          <cell r="E1917">
            <v>101</v>
          </cell>
          <cell r="F1917">
            <v>101</v>
          </cell>
          <cell r="G1917">
            <v>101</v>
          </cell>
          <cell r="H1917">
            <v>106.28</v>
          </cell>
          <cell r="I1917">
            <v>101.23</v>
          </cell>
          <cell r="J1917">
            <v>101.23</v>
          </cell>
          <cell r="K1917">
            <v>101.23</v>
          </cell>
          <cell r="L1917">
            <v>101.23</v>
          </cell>
        </row>
        <row r="1919">
          <cell r="A1919">
            <v>1722000210</v>
          </cell>
          <cell r="B1919" t="str">
            <v>SUMINISTRO Y COLOCACION DE CAJA CONDULET DE ALUMINIO SERIE OVALADA TIPO T-47 DE 32 MM.DE DIAMETRO, CON TAPA; INCLUYE: ACARREO, ANDAMIOS, CONEXIONES, HERRAMIENTA MENOR, MANO DE OBRA Y TODO LO NECESARIO PARA SU CORRECTA EJECUCION.</v>
          </cell>
          <cell r="C1919" t="str">
            <v>PZA</v>
          </cell>
          <cell r="D1919">
            <v>185.86</v>
          </cell>
          <cell r="E1919">
            <v>185.86</v>
          </cell>
          <cell r="F1919">
            <v>185.86</v>
          </cell>
          <cell r="G1919">
            <v>185.86</v>
          </cell>
          <cell r="H1919">
            <v>191.98</v>
          </cell>
          <cell r="I1919">
            <v>186.13</v>
          </cell>
          <cell r="J1919">
            <v>186.13</v>
          </cell>
          <cell r="K1919">
            <v>186.13</v>
          </cell>
          <cell r="L1919">
            <v>186.13</v>
          </cell>
        </row>
        <row r="1921">
          <cell r="A1921">
            <v>1722000220</v>
          </cell>
          <cell r="B1921" t="str">
            <v>SUMINISTRO Y COLOCACION DE CAJA CONDULET DE ALUMINIO SERIE OVALADA TIPO T-57 DE 38 MM. DE  DIAMETRO, CON TAPA; INCLUYE: ACARREO, ANDAMIOS, CONEXIONES, HERRAMIENTA MENOR, MANO DE OBRA Y TODO LO NECESARIO PARA SU CORRECTA EJECUCION.</v>
          </cell>
          <cell r="C1921" t="str">
            <v>PZA</v>
          </cell>
          <cell r="D1921">
            <v>209.87</v>
          </cell>
          <cell r="E1921">
            <v>209.87</v>
          </cell>
          <cell r="F1921">
            <v>209.87</v>
          </cell>
          <cell r="G1921">
            <v>209.87</v>
          </cell>
          <cell r="H1921">
            <v>217.25</v>
          </cell>
          <cell r="I1921">
            <v>210.18</v>
          </cell>
          <cell r="J1921">
            <v>210.18</v>
          </cell>
          <cell r="K1921">
            <v>210.18</v>
          </cell>
          <cell r="L1921">
            <v>210.18</v>
          </cell>
        </row>
        <row r="1923">
          <cell r="A1923">
            <v>1722000230</v>
          </cell>
          <cell r="B1923" t="str">
            <v>SUMINISTRO Y COLOCACION DE CAJA CONDULET DE ALUMINIO SERIE OVALADA TIPO T-67 DE 51 MM. DE DIAMETRO, CON TAPA; INCLUYE: ACARREO, ANDAMIOS, CONEXIONES, HERRAMIENTA MENOR, MANO DE OBRA Y TODO LO NECESARIO PARA SU CORRECTA EJECUCION.</v>
          </cell>
          <cell r="C1923" t="str">
            <v>PZA</v>
          </cell>
          <cell r="D1923">
            <v>337.78</v>
          </cell>
          <cell r="E1923">
            <v>337.78</v>
          </cell>
          <cell r="F1923">
            <v>337.78</v>
          </cell>
          <cell r="G1923">
            <v>337.78</v>
          </cell>
          <cell r="H1923">
            <v>346.99</v>
          </cell>
          <cell r="I1923">
            <v>338.17</v>
          </cell>
          <cell r="J1923">
            <v>338.17</v>
          </cell>
          <cell r="K1923">
            <v>338.17</v>
          </cell>
          <cell r="L1923">
            <v>338.17</v>
          </cell>
        </row>
        <row r="1925">
          <cell r="A1925">
            <v>1722000240</v>
          </cell>
          <cell r="B1925" t="str">
            <v>SUMINISTRO Y COLOCACION DE CAJA CONDULET DE ALUMINIO SERIE OVALADA TIPO T-77 DE 63 MM. DE DIAMETRO, CON TAPA; INCLUYE: ACARREO, ANDAMIOS, CONEXIONES, HERRAMIENTA MENOR, MANO DE OBRA Y TODO LO NECESARIO PARA SU CORRECTA EJECUCION.</v>
          </cell>
          <cell r="C1925" t="str">
            <v>PZA</v>
          </cell>
          <cell r="D1925">
            <v>592.22</v>
          </cell>
          <cell r="E1925">
            <v>592.22</v>
          </cell>
          <cell r="F1925">
            <v>592.22</v>
          </cell>
          <cell r="G1925">
            <v>592.22</v>
          </cell>
          <cell r="H1925">
            <v>604.51</v>
          </cell>
          <cell r="I1925">
            <v>592.74</v>
          </cell>
          <cell r="J1925">
            <v>592.74</v>
          </cell>
          <cell r="K1925">
            <v>592.74</v>
          </cell>
          <cell r="L1925">
            <v>592.74</v>
          </cell>
        </row>
        <row r="1927">
          <cell r="A1927">
            <v>1722000250</v>
          </cell>
          <cell r="B1927" t="str">
            <v>SUMINISTRO Y COLOCACION DE CAJA CONDULET DE ALUMINIO SERIE OVALADA TIPO T-87 DE 75 MM.DE DIAMETRO, CON TAPA; INCLUYE: ACARREO, ANDAMIOS, CONEXIONES, HERRAMIENTA MENOR, MANO DE OBRA Y TODO LO NECESARIO PARA SU CORRECTA EJECUCION.</v>
          </cell>
          <cell r="C1927" t="str">
            <v>PZA</v>
          </cell>
          <cell r="D1927">
            <v>849.79</v>
          </cell>
          <cell r="E1927">
            <v>849.79</v>
          </cell>
          <cell r="F1927">
            <v>849.79</v>
          </cell>
          <cell r="G1927">
            <v>849.79</v>
          </cell>
          <cell r="H1927">
            <v>868.23</v>
          </cell>
          <cell r="I1927">
            <v>850.58</v>
          </cell>
          <cell r="J1927">
            <v>850.58</v>
          </cell>
          <cell r="K1927">
            <v>850.58</v>
          </cell>
          <cell r="L1927">
            <v>850.58</v>
          </cell>
        </row>
        <row r="1929">
          <cell r="A1929">
            <v>1722000260</v>
          </cell>
          <cell r="B1929" t="str">
            <v>SUMINISTRO Y COLOCACION DE CAJA CONDULET DE ALUMINIO SERIE CUADRADA TIPO FST1 DE 13 MM.DE DIAMETRO, CON TAPA; INCLUYE: ACARREO, ANDAMIOS, CONEXIONES, HERRAMIENTA MENOR, MANO DE OBRA Y TODO LO NECESARIO PARA SU CORRECTA EJECUCION.</v>
          </cell>
          <cell r="C1929" t="str">
            <v>PZA</v>
          </cell>
          <cell r="D1929">
            <v>128.22</v>
          </cell>
          <cell r="E1929">
            <v>128.22</v>
          </cell>
          <cell r="F1929">
            <v>128.22</v>
          </cell>
          <cell r="G1929">
            <v>128.22</v>
          </cell>
          <cell r="H1929">
            <v>132.32</v>
          </cell>
          <cell r="I1929">
            <v>128.38</v>
          </cell>
          <cell r="J1929">
            <v>128.38</v>
          </cell>
          <cell r="K1929">
            <v>128.38</v>
          </cell>
          <cell r="L1929">
            <v>128.38</v>
          </cell>
        </row>
        <row r="1931">
          <cell r="A1931">
            <v>1722000270</v>
          </cell>
          <cell r="B1931" t="str">
            <v>SUMINISTRO Y COLOCACION DE CAJA CONDULET DE ALUMINIO SERIE CUADRADA TIPO FST2 DE 19 MM.DE DIAMETRO, CON TAPA; INCLUYE: ACARREO, ANDAMIOS, CONEXIONES, HERRAMIENTA MENOR, MANO DE OBRA Y TODO LO NECESARIO PARA SU CORRECTA EJECUCION.</v>
          </cell>
          <cell r="C1931" t="str">
            <v>PZA</v>
          </cell>
          <cell r="D1931">
            <v>130.22</v>
          </cell>
          <cell r="E1931">
            <v>130.22</v>
          </cell>
          <cell r="F1931">
            <v>130.22</v>
          </cell>
          <cell r="G1931">
            <v>130.22</v>
          </cell>
          <cell r="H1931">
            <v>134.82</v>
          </cell>
          <cell r="I1931">
            <v>130.41999999999999</v>
          </cell>
          <cell r="J1931">
            <v>130.41999999999999</v>
          </cell>
          <cell r="K1931">
            <v>130.41999999999999</v>
          </cell>
          <cell r="L1931">
            <v>130.41999999999999</v>
          </cell>
        </row>
        <row r="1933">
          <cell r="A1933">
            <v>1722000280</v>
          </cell>
          <cell r="B1933" t="str">
            <v>SUMINISTRO Y COLOCACION DE CAJA CONDULET DE ALUMINIO SERIE CUADRADA TIPO FST3 DE 25 MM.DE DIAMETRO, CON TAPA; INCLUYE: ACARREO, ANDAMIOS, CONEXIONES, HERRAMIENTA MENOR, MANO DE OBRA Y TODO LO NECESARIO PARA SU CORRECTA EJECUCION.</v>
          </cell>
          <cell r="C1933" t="str">
            <v>PZA</v>
          </cell>
          <cell r="D1933">
            <v>177.02</v>
          </cell>
          <cell r="E1933">
            <v>177.02</v>
          </cell>
          <cell r="F1933">
            <v>177.02</v>
          </cell>
          <cell r="G1933">
            <v>177.02</v>
          </cell>
          <cell r="H1933">
            <v>182.27</v>
          </cell>
          <cell r="I1933">
            <v>177.24</v>
          </cell>
          <cell r="J1933">
            <v>177.24</v>
          </cell>
          <cell r="K1933">
            <v>177.24</v>
          </cell>
          <cell r="L1933">
            <v>177.24</v>
          </cell>
        </row>
        <row r="1935">
          <cell r="A1935">
            <v>1722000290</v>
          </cell>
          <cell r="B1935" t="str">
            <v>SUMINISTRO Y COLOCACION DE CAJA CONDULET DE ALUMINIO SERIE CUADRADA TIPO FSC1 DE 13 MM. DE DIAMETRO, CON TAPA; INCLUYE: ACARREO, ANDAMIOS, CONEXIONES, HERRAMIENTA MENOR, MANO DE OBRA Y TODO LO NECESARIO PARA SU CORRECTA EJECUCION.</v>
          </cell>
          <cell r="C1935" t="str">
            <v>PZA</v>
          </cell>
          <cell r="D1935">
            <v>112.9</v>
          </cell>
          <cell r="E1935">
            <v>112.9</v>
          </cell>
          <cell r="F1935">
            <v>112.9</v>
          </cell>
          <cell r="G1935">
            <v>112.9</v>
          </cell>
          <cell r="H1935">
            <v>117</v>
          </cell>
          <cell r="I1935">
            <v>113.08</v>
          </cell>
          <cell r="J1935">
            <v>113.08</v>
          </cell>
          <cell r="K1935">
            <v>113.08</v>
          </cell>
          <cell r="L1935">
            <v>113.08</v>
          </cell>
        </row>
        <row r="1937">
          <cell r="A1937">
            <v>1722000300</v>
          </cell>
          <cell r="B1937" t="str">
            <v>SUMINISTRO Y COLOCACION DE CAJA CONDULET DE ALUMINIO SERIE CUADRADA TIPO FSC2 DE 19 MM. DE DIAMETRO, CON TAPA; INCLUYE: ACARREO, ANDAMIOS, CONEXIONES, HERRAMIENTA MENOR, MANO DE OBRA Y TODO LO NECESARIO PARA SU CORRECTA EJECUCION.</v>
          </cell>
          <cell r="C1937" t="str">
            <v>PZA</v>
          </cell>
          <cell r="D1937">
            <v>124.99</v>
          </cell>
          <cell r="E1937">
            <v>124.99</v>
          </cell>
          <cell r="F1937">
            <v>124.99</v>
          </cell>
          <cell r="G1937">
            <v>124.99</v>
          </cell>
          <cell r="H1937">
            <v>129.59</v>
          </cell>
          <cell r="I1937">
            <v>125.19</v>
          </cell>
          <cell r="J1937">
            <v>125.19</v>
          </cell>
          <cell r="K1937">
            <v>125.19</v>
          </cell>
          <cell r="L1937">
            <v>125.19</v>
          </cell>
        </row>
        <row r="1939">
          <cell r="A1939">
            <v>1722000310</v>
          </cell>
          <cell r="B1939" t="str">
            <v>SUMINISTRO Y COLOCACION DE CAJA CONDULET DE ALUMINIO SERIE CUADRADA TIPO FSC3 DE 25 MM.DE DIAMETRO,  CON TAPA; INCLUYE: ACARREO, ANDAMIOS, CONEXIONES, HERRAMIENTA MENOR , MANO DE OBRA Y TODO LO NECESARIO PARA SU CORRECTA EJECUCION.</v>
          </cell>
          <cell r="C1939" t="str">
            <v>PZA</v>
          </cell>
          <cell r="D1939">
            <v>138.55000000000001</v>
          </cell>
          <cell r="E1939">
            <v>138.55000000000001</v>
          </cell>
          <cell r="F1939">
            <v>138.55000000000001</v>
          </cell>
          <cell r="G1939">
            <v>138.55000000000001</v>
          </cell>
          <cell r="H1939">
            <v>143.80000000000001</v>
          </cell>
          <cell r="I1939">
            <v>138.78</v>
          </cell>
          <cell r="J1939">
            <v>138.78</v>
          </cell>
          <cell r="K1939">
            <v>138.78</v>
          </cell>
          <cell r="L1939">
            <v>138.78</v>
          </cell>
        </row>
        <row r="1941">
          <cell r="A1941">
            <v>1722000320</v>
          </cell>
          <cell r="B1941" t="str">
            <v>SUMINISTRO Y COLOCACION DE CAJA CONDULET DE ALUMINIO SERIE OVALADA TIPO LL-17 DE 13 MM.DE DIAMETRO, CON TAPA; INCLUYE: ACARREO, ANDAMIOS, CONEXIONES, HERRAMIENTA MENOR, MANO DE OBRA Y TODO LO NECESARIO PARA SU CORRECTA EJECUCION.</v>
          </cell>
          <cell r="C1941" t="str">
            <v>PZA</v>
          </cell>
          <cell r="D1941">
            <v>57.96</v>
          </cell>
          <cell r="E1941">
            <v>57.96</v>
          </cell>
          <cell r="F1941">
            <v>57.96</v>
          </cell>
          <cell r="G1941">
            <v>57.96</v>
          </cell>
          <cell r="H1941">
            <v>62.05</v>
          </cell>
          <cell r="I1941">
            <v>58.12</v>
          </cell>
          <cell r="J1941">
            <v>58.12</v>
          </cell>
          <cell r="K1941">
            <v>58.12</v>
          </cell>
          <cell r="L1941">
            <v>58.12</v>
          </cell>
        </row>
        <row r="1943">
          <cell r="A1943">
            <v>1722000330</v>
          </cell>
          <cell r="B1943" t="str">
            <v>SUMINISTRO Y COLOCACION DE CAJA CONDULET DE ALUMINIO SERIE OVALADA TIPO LL-27  DE 19 MM. DE DIAMETRO, CON TAPA; INCLUYE: ACARREO, ANDAMIOS, CONEXIONES, HERRAMIENTA MENOR, MANO DE OBRA Y TODO LO NECESARIO PARA SU CORRECTA EJECUCION.</v>
          </cell>
          <cell r="C1943" t="str">
            <v>PZA</v>
          </cell>
          <cell r="D1943">
            <v>65.48</v>
          </cell>
          <cell r="E1943">
            <v>65.48</v>
          </cell>
          <cell r="F1943">
            <v>65.48</v>
          </cell>
          <cell r="G1943">
            <v>65.48</v>
          </cell>
          <cell r="H1943">
            <v>70.069999999999993</v>
          </cell>
          <cell r="I1943">
            <v>65.66</v>
          </cell>
          <cell r="J1943">
            <v>65.66</v>
          </cell>
          <cell r="K1943">
            <v>65.66</v>
          </cell>
          <cell r="L1943">
            <v>65.66</v>
          </cell>
        </row>
        <row r="1945">
          <cell r="A1945">
            <v>1722000340</v>
          </cell>
          <cell r="B1945" t="str">
            <v>SUMINISTRO Y COLOCACION DE CAJA CONDULET DE ALUMINIO SERIE OVALADA TIPO LL-37 DE 25 MM.DE DIAMETRO,  CON TAPA; INCLUYE: ACARREO, ANDAMIOS, CONEXIONES, HERRAMIENTA MENOR, MANO DE OBRA Y TODO LO NECESARIO PARA SU CORRECTA EJECUCION.</v>
          </cell>
          <cell r="C1945" t="str">
            <v>PZA</v>
          </cell>
          <cell r="D1945">
            <v>89.09</v>
          </cell>
          <cell r="E1945">
            <v>89.09</v>
          </cell>
          <cell r="F1945">
            <v>89.09</v>
          </cell>
          <cell r="G1945">
            <v>89.09</v>
          </cell>
          <cell r="H1945">
            <v>94.34</v>
          </cell>
          <cell r="I1945">
            <v>89.31</v>
          </cell>
          <cell r="J1945">
            <v>89.31</v>
          </cell>
          <cell r="K1945">
            <v>89.31</v>
          </cell>
          <cell r="L1945">
            <v>89.31</v>
          </cell>
        </row>
        <row r="1947">
          <cell r="A1947">
            <v>1722000350</v>
          </cell>
          <cell r="B1947" t="str">
            <v>SUMINISTRO Y COLOCACION DE CAJA CONDULET DE ALUMINIO SERIE OVALADA TIPO LL-47  DE 32 MM.DE DIAMETRO, CON TAPA; INCLUYE: ACARREO, ANDAMIOS, CONEXIONES, HERRAMIENTA MENOR, MANO DE OBRA Y TODO LO NECESARIO PARA SU CORRECTA EJECUCION.</v>
          </cell>
          <cell r="C1947" t="str">
            <v>PZA</v>
          </cell>
          <cell r="D1947">
            <v>164.8</v>
          </cell>
          <cell r="E1947">
            <v>164.8</v>
          </cell>
          <cell r="F1947">
            <v>164.8</v>
          </cell>
          <cell r="G1947">
            <v>164.8</v>
          </cell>
          <cell r="H1947">
            <v>170.93</v>
          </cell>
          <cell r="I1947">
            <v>165.07</v>
          </cell>
          <cell r="J1947">
            <v>165.07</v>
          </cell>
          <cell r="K1947">
            <v>165.07</v>
          </cell>
          <cell r="L1947">
            <v>165.07</v>
          </cell>
        </row>
        <row r="1949">
          <cell r="A1949">
            <v>1722000360</v>
          </cell>
          <cell r="B1949" t="str">
            <v>SUMINISTRO Y COLOCACION DE CAJA CONDULET DE ALUMINIO SERIE OVALADA TIPO LL-57 DE 38 MM.DE DIAMETRO, CON TAPA; INCLUYE: ACARREO, ANDAMIOS, CONEXIONES, HERRAMIENTA MENOR,  MANO DE OBRA Y TODO LO NECESARIO PARA SU CORRECTA EJECUCION.</v>
          </cell>
          <cell r="C1949" t="str">
            <v>PZA</v>
          </cell>
          <cell r="D1949">
            <v>103.96</v>
          </cell>
          <cell r="E1949">
            <v>103.96</v>
          </cell>
          <cell r="F1949">
            <v>103.96</v>
          </cell>
          <cell r="G1949">
            <v>103.96</v>
          </cell>
          <cell r="H1949">
            <v>111.35</v>
          </cell>
          <cell r="I1949">
            <v>104.28</v>
          </cell>
          <cell r="J1949">
            <v>104.28</v>
          </cell>
          <cell r="K1949">
            <v>104.28</v>
          </cell>
          <cell r="L1949">
            <v>104.28</v>
          </cell>
        </row>
        <row r="1951">
          <cell r="A1951">
            <v>1722000370</v>
          </cell>
          <cell r="B1951" t="str">
            <v>SUMINISTRO Y COLOCACION DE CAJA CONDULET DE ALUMINIO SERIE OVALADA TIPO LL-67  DE 51 MM DE DIAMETRO, CON TAPA; INCLUYE: ACARREO, ANDAMIOS, CONEXIONES, HERRAMIENTA MENOR, MANO DE OBRA Y TODO LO NECESARIO PARA SU CORRECTA EJECUCION.</v>
          </cell>
          <cell r="C1951" t="str">
            <v>PZA</v>
          </cell>
          <cell r="D1951">
            <v>282.93</v>
          </cell>
          <cell r="E1951">
            <v>282.93</v>
          </cell>
          <cell r="F1951">
            <v>282.93</v>
          </cell>
          <cell r="G1951">
            <v>282.93</v>
          </cell>
          <cell r="H1951">
            <v>292.14</v>
          </cell>
          <cell r="I1951">
            <v>283.32</v>
          </cell>
          <cell r="J1951">
            <v>283.32</v>
          </cell>
          <cell r="K1951">
            <v>283.32</v>
          </cell>
          <cell r="L1951">
            <v>283.32</v>
          </cell>
        </row>
        <row r="1953">
          <cell r="A1953">
            <v>1722000380</v>
          </cell>
          <cell r="B1953" t="str">
            <v>SUMINISTRO Y COLOCACION DE CAJA CONDULET DE ALUMINIO SERIE OVALADA TIPO LL-77 DE 63 MM.DE DIAMETRO, CON TAPA; INCLUYE: ACARREO, ANDAMIOS, CONEXIONES, HERRAMIENTA MENOR, MANO DE OBRA Y TODO LO NECESARIO PARA SU CORRECTA EJECUCION.</v>
          </cell>
          <cell r="C1953" t="str">
            <v>PZA</v>
          </cell>
          <cell r="D1953">
            <v>645.26</v>
          </cell>
          <cell r="E1953">
            <v>645.26</v>
          </cell>
          <cell r="F1953">
            <v>645.26</v>
          </cell>
          <cell r="G1953">
            <v>645.26</v>
          </cell>
          <cell r="H1953">
            <v>657.55</v>
          </cell>
          <cell r="I1953">
            <v>645.78</v>
          </cell>
          <cell r="J1953">
            <v>645.78</v>
          </cell>
          <cell r="K1953">
            <v>645.78</v>
          </cell>
          <cell r="L1953">
            <v>645.78</v>
          </cell>
        </row>
        <row r="1955">
          <cell r="A1955">
            <v>1722000390</v>
          </cell>
          <cell r="B1955" t="str">
            <v>SUMINISTRO Y COLOCACION DE CAJA CONDULET DE ALUMINIO SERIE OVALADA TIPO LL-87 DE 75 MM.DE DIAMETRO,  CON TAPA; INCLUYE: ACARREO, ANDAMIOS, CONEXIONES, HERRAMIENTA MENOR,  MANO DE OBRA Y TODO LO NECESARIO PARA SU CORRECTA EJECUCION.</v>
          </cell>
          <cell r="C1955" t="str">
            <v>PZA</v>
          </cell>
          <cell r="D1955">
            <v>902.17</v>
          </cell>
          <cell r="E1955">
            <v>902.17</v>
          </cell>
          <cell r="F1955">
            <v>902.17</v>
          </cell>
          <cell r="G1955">
            <v>902.17</v>
          </cell>
          <cell r="H1955">
            <v>920.6</v>
          </cell>
          <cell r="I1955">
            <v>902.98</v>
          </cell>
          <cell r="J1955">
            <v>902.98</v>
          </cell>
          <cell r="K1955">
            <v>902.98</v>
          </cell>
          <cell r="L1955">
            <v>902.98</v>
          </cell>
        </row>
        <row r="1957">
          <cell r="A1957">
            <v>1722000400</v>
          </cell>
          <cell r="B1957" t="str">
            <v>SUMINISTRO Y COLOCACION DE CAJA CONDULET DE ALUMINIO SERIE OVALADA TIPO LR-17 DE 13 MM DE DIAMETRO,  CON TAPA; INCLUYE: ACARREO, ANDAMIOS, CONEXIONES, HERRAMIENTA MENOR, MANO DE OBRA Y TODO LO NECESARIO PARA SU CORRECTA EJECUCION.</v>
          </cell>
          <cell r="C1957" t="str">
            <v>PZA</v>
          </cell>
          <cell r="D1957">
            <v>57.96</v>
          </cell>
          <cell r="E1957">
            <v>57.96</v>
          </cell>
          <cell r="F1957">
            <v>57.96</v>
          </cell>
          <cell r="G1957">
            <v>57.96</v>
          </cell>
          <cell r="H1957">
            <v>62.05</v>
          </cell>
          <cell r="I1957">
            <v>58.12</v>
          </cell>
          <cell r="J1957">
            <v>58.12</v>
          </cell>
          <cell r="K1957">
            <v>58.12</v>
          </cell>
          <cell r="L1957">
            <v>58.12</v>
          </cell>
        </row>
        <row r="1959">
          <cell r="A1959">
            <v>1722000410</v>
          </cell>
          <cell r="B1959" t="str">
            <v>SUMINISTRO Y COLOCACION DE CAJA CONDULET DE ALUMINIO SERIE OVALADA TIPO LR-27 DE 19 MM DE DIAMETRO,  CON TAPA; INCLUYE: ACARREO, ANDAMIOS, CONEXIONES, HERRAMIENTA MENOR, MANO DE OBRA Y TODO LO NECESARIO PARA SU CORRECTA EJECUCION.</v>
          </cell>
          <cell r="C1959" t="str">
            <v>PZA</v>
          </cell>
          <cell r="D1959">
            <v>65.48</v>
          </cell>
          <cell r="E1959">
            <v>65.48</v>
          </cell>
          <cell r="F1959">
            <v>65.48</v>
          </cell>
          <cell r="G1959">
            <v>65.48</v>
          </cell>
          <cell r="H1959">
            <v>70.069999999999993</v>
          </cell>
          <cell r="I1959">
            <v>65.66</v>
          </cell>
          <cell r="J1959">
            <v>65.66</v>
          </cell>
          <cell r="K1959">
            <v>65.66</v>
          </cell>
          <cell r="L1959">
            <v>65.66</v>
          </cell>
        </row>
        <row r="1961">
          <cell r="A1961">
            <v>1722000420</v>
          </cell>
          <cell r="B1961" t="str">
            <v>SUMINISTRO Y COLOCACION DE CAJA CONDULET DE ALUMINIO SERIE OVALADA TIPO LR-37 DE 25 MM.DE DIAMETRO, CON TAPA; INCLUYE: ACARREO, ANDAMIOS, CONEXIONES, HERRAMIENTA MENOR, MANO DE OBRA Y TODO LO NECESARIO PARA SU CORRECTA EJECUCION.</v>
          </cell>
          <cell r="C1961" t="str">
            <v>PZA</v>
          </cell>
          <cell r="D1961">
            <v>89.09</v>
          </cell>
          <cell r="E1961">
            <v>89.09</v>
          </cell>
          <cell r="F1961">
            <v>89.09</v>
          </cell>
          <cell r="G1961">
            <v>89.09</v>
          </cell>
          <cell r="H1961">
            <v>94.34</v>
          </cell>
          <cell r="I1961">
            <v>89.31</v>
          </cell>
          <cell r="J1961">
            <v>89.31</v>
          </cell>
          <cell r="K1961">
            <v>89.31</v>
          </cell>
          <cell r="L1961">
            <v>89.31</v>
          </cell>
        </row>
        <row r="1963">
          <cell r="A1963">
            <v>1722000430</v>
          </cell>
          <cell r="B1963" t="str">
            <v>SUMINISTRO Y COLOCACION DE CAJA CONDULET DE ALUMINIO SERIE OVALADA TIPO LR-47 DE 32 MM.DE DIAMETRO, CON TAPA; INCLUYE: ACARREO, ANDAMIOS, CONEXIONES, HERRAMIENTA MENOR, MANO DE OBRA Y TODO LO NECESARIO PARA SU CORRECTA EJECUCION.</v>
          </cell>
          <cell r="C1963" t="str">
            <v>PZA</v>
          </cell>
          <cell r="D1963">
            <v>97.63</v>
          </cell>
          <cell r="E1963">
            <v>97.63</v>
          </cell>
          <cell r="F1963">
            <v>97.63</v>
          </cell>
          <cell r="G1963">
            <v>97.63</v>
          </cell>
          <cell r="H1963">
            <v>103.75</v>
          </cell>
          <cell r="I1963">
            <v>97.89</v>
          </cell>
          <cell r="J1963">
            <v>97.89</v>
          </cell>
          <cell r="K1963">
            <v>97.89</v>
          </cell>
          <cell r="L1963">
            <v>97.89</v>
          </cell>
        </row>
        <row r="1965">
          <cell r="A1965">
            <v>1722000440</v>
          </cell>
          <cell r="B1965" t="str">
            <v>SUMINISTRO Y COLOCACION DE CAJA CONDULET DE ALUMINIO SERIE OVALADA TIPO LR-57 DE 38 MM.DE DIAMETRO, CON TAPA; INCLUYE: ACARREO, ANDAMIOS, CONEXIONES, HERRAMIENTA MENOR, MANO DE OBRA Y TODO LO NECESARIO PARA SU CORRECTA EJECUCION.</v>
          </cell>
          <cell r="C1965" t="str">
            <v>PZA</v>
          </cell>
          <cell r="D1965">
            <v>103.96</v>
          </cell>
          <cell r="E1965">
            <v>103.96</v>
          </cell>
          <cell r="F1965">
            <v>103.96</v>
          </cell>
          <cell r="G1965">
            <v>103.96</v>
          </cell>
          <cell r="H1965">
            <v>111.35</v>
          </cell>
          <cell r="I1965">
            <v>104.28</v>
          </cell>
          <cell r="J1965">
            <v>104.28</v>
          </cell>
          <cell r="K1965">
            <v>104.28</v>
          </cell>
          <cell r="L1965">
            <v>104.28</v>
          </cell>
        </row>
        <row r="1967">
          <cell r="A1967">
            <v>1722000450</v>
          </cell>
          <cell r="B1967" t="str">
            <v>SUMINISTRO Y COLOCACION DE CAJA CONDULET DE ALUMINIO SERIE OVALADA TIPO LR-67 DE 51 MM.DE DIAMETRO, CON TAPA; INCLUYE: ACARREO, ANDAMIOS, CONEXIONES, HERRAMIENTA MENOR, MANO DE OBRA Y TODO LO NECESARIO PARA SU CORRECTA EJECUCION.</v>
          </cell>
          <cell r="C1967" t="str">
            <v>PZA</v>
          </cell>
          <cell r="D1967">
            <v>175.97</v>
          </cell>
          <cell r="E1967">
            <v>175.97</v>
          </cell>
          <cell r="F1967">
            <v>175.97</v>
          </cell>
          <cell r="G1967">
            <v>175.97</v>
          </cell>
          <cell r="H1967">
            <v>185.19</v>
          </cell>
          <cell r="I1967">
            <v>176.37</v>
          </cell>
          <cell r="J1967">
            <v>176.37</v>
          </cell>
          <cell r="K1967">
            <v>176.37</v>
          </cell>
          <cell r="L1967">
            <v>176.37</v>
          </cell>
        </row>
        <row r="1969">
          <cell r="A1969">
            <v>1722000460</v>
          </cell>
          <cell r="B1969" t="str">
            <v>SUMINISTRO Y COLOCACION DE CAJA CONDULET DE ALUMINIO SERIE OVALADA TIPO LR-77 DE 63 MM.  DE DIAMETRO, CON TAPA; INCLUYE: ACARREO, ANDAMIOS, CONEXIONES, HERRAMIENTA MENOR, MANO DE OBRA Y TODO LO NECESARIO PARA SU CORRECTA EJECUCION.</v>
          </cell>
          <cell r="C1969" t="str">
            <v>PZA</v>
          </cell>
          <cell r="D1969">
            <v>406.08</v>
          </cell>
          <cell r="E1969">
            <v>406.08</v>
          </cell>
          <cell r="F1969">
            <v>406.08</v>
          </cell>
          <cell r="G1969">
            <v>406.08</v>
          </cell>
          <cell r="H1969">
            <v>418.37</v>
          </cell>
          <cell r="I1969">
            <v>406.6</v>
          </cell>
          <cell r="J1969">
            <v>406.6</v>
          </cell>
          <cell r="K1969">
            <v>406.6</v>
          </cell>
          <cell r="L1969">
            <v>406.6</v>
          </cell>
        </row>
        <row r="1971">
          <cell r="A1971">
            <v>1722000470</v>
          </cell>
          <cell r="B1971" t="str">
            <v>SUMINISTRO Y COLOCACION DE CAJA CONDULET DE ALUMINIO SERIE OVALADA TIPO LR-87 DE 75 MM. DE DIAMETRO, CON TAPA; INCLUYE: ACARREO, ANDAMIOS, CONEXIONES, HERRAMIENTA MENOR, MANO DE OBRA Y TODO LO NECESARIO PARA SU CORRECTA EJECUCION.</v>
          </cell>
          <cell r="C1971" t="str">
            <v>PZA</v>
          </cell>
          <cell r="D1971">
            <v>573.53</v>
          </cell>
          <cell r="E1971">
            <v>573.53</v>
          </cell>
          <cell r="F1971">
            <v>573.53</v>
          </cell>
          <cell r="G1971">
            <v>573.53</v>
          </cell>
          <cell r="H1971">
            <v>591.96</v>
          </cell>
          <cell r="I1971">
            <v>574.32000000000005</v>
          </cell>
          <cell r="J1971">
            <v>574.32000000000005</v>
          </cell>
          <cell r="K1971">
            <v>574.32000000000005</v>
          </cell>
          <cell r="L1971">
            <v>574.32000000000005</v>
          </cell>
        </row>
        <row r="1973">
          <cell r="A1973">
            <v>1722000480</v>
          </cell>
          <cell r="B1973" t="str">
            <v>SUMINISTRO Y COLOCACION DE CAJA CONDULET DE ALUMINIO SERIE CUADRADA TIPO FSL1 DE 13 MM.DE DIAMETRO, CON TAPA; INCLUYE: ACARREO, ANDAMIOS, CONEXIONES, HERRAMIENTA MENOR, MANO DE OBRA Y TODO LO NECESARIO PARA SU CORRECTA EJECUCION.</v>
          </cell>
          <cell r="C1973" t="str">
            <v>PZA</v>
          </cell>
          <cell r="D1973">
            <v>114.74</v>
          </cell>
          <cell r="E1973">
            <v>114.74</v>
          </cell>
          <cell r="F1973">
            <v>114.74</v>
          </cell>
          <cell r="G1973">
            <v>114.74</v>
          </cell>
          <cell r="H1973">
            <v>118.84</v>
          </cell>
          <cell r="I1973">
            <v>114.92</v>
          </cell>
          <cell r="J1973">
            <v>114.92</v>
          </cell>
          <cell r="K1973">
            <v>114.92</v>
          </cell>
          <cell r="L1973">
            <v>114.92</v>
          </cell>
        </row>
        <row r="1975">
          <cell r="A1975">
            <v>1722000490</v>
          </cell>
          <cell r="B1975" t="str">
            <v>SUMINISTRO Y COLOCACION DE CAJA CONDULET DE ALUMINIO SERIE CUADRADA TIPO FSL2 DE 19 MM.DE DIAMETRO, CON TAPA; INCLUYE: ACARREO, ANDAMIOS, CONEXIONES, HERRAMIENTA MENOR, MANO DE OBRA Y TODO LO NECESARIO PARA SU CORRECTA EJECUCION.</v>
          </cell>
          <cell r="C1975" t="str">
            <v>PZA</v>
          </cell>
          <cell r="D1975">
            <v>60.45</v>
          </cell>
          <cell r="E1975">
            <v>60.45</v>
          </cell>
          <cell r="F1975">
            <v>60.45</v>
          </cell>
          <cell r="G1975">
            <v>60.45</v>
          </cell>
          <cell r="H1975">
            <v>65.05</v>
          </cell>
          <cell r="I1975">
            <v>60.65</v>
          </cell>
          <cell r="J1975">
            <v>60.65</v>
          </cell>
          <cell r="K1975">
            <v>60.65</v>
          </cell>
          <cell r="L1975">
            <v>60.65</v>
          </cell>
        </row>
        <row r="1977">
          <cell r="A1977">
            <v>1722000500</v>
          </cell>
          <cell r="B1977" t="str">
            <v>SUMINISTRO Y COLOCACION DE CAJA CONDULET DE ALUMINIO SERIE CUADRADA TIPO FSL3  DE 25 MM.DE DIAMETRO, CON TAPA; INCLUYE: ACARREO, ANDAMIOS, CONEXIONES, HERRAMIENTA MENOR, MANO DE OBRA Y TODO LO NECESARIO PARA SU CORRECTA EJECUCION.</v>
          </cell>
          <cell r="C1977" t="str">
            <v>PZA</v>
          </cell>
          <cell r="D1977">
            <v>138.55000000000001</v>
          </cell>
          <cell r="E1977">
            <v>138.55000000000001</v>
          </cell>
          <cell r="F1977">
            <v>138.55000000000001</v>
          </cell>
          <cell r="G1977">
            <v>138.55000000000001</v>
          </cell>
          <cell r="H1977">
            <v>143.80000000000001</v>
          </cell>
          <cell r="I1977">
            <v>138.78</v>
          </cell>
          <cell r="J1977">
            <v>138.78</v>
          </cell>
          <cell r="K1977">
            <v>138.78</v>
          </cell>
          <cell r="L1977">
            <v>138.78</v>
          </cell>
        </row>
        <row r="1979">
          <cell r="A1979">
            <v>1722000510</v>
          </cell>
          <cell r="B1979" t="str">
            <v>SUMINISTRO Y COLOCACION DE CAJA CONDULET DE ALUMINIO SERIE CUADRADA TIPO FSR1 DE 13 MM.DE DIAMETRO,  CON TAPA; INCLUYE: ACARREO, ANDAMIOS, CONEXIONES, HERRAMIENTA MENOR, MANO DE OBRA Y TODO LO NECESARIO PARA SU CORRECTA EJECUCION.</v>
          </cell>
          <cell r="C1979" t="str">
            <v>PZA</v>
          </cell>
          <cell r="D1979">
            <v>114.74</v>
          </cell>
          <cell r="E1979">
            <v>114.74</v>
          </cell>
          <cell r="F1979">
            <v>114.74</v>
          </cell>
          <cell r="G1979">
            <v>114.74</v>
          </cell>
          <cell r="H1979">
            <v>118.84</v>
          </cell>
          <cell r="I1979">
            <v>114.92</v>
          </cell>
          <cell r="J1979">
            <v>114.92</v>
          </cell>
          <cell r="K1979">
            <v>114.92</v>
          </cell>
          <cell r="L1979">
            <v>114.92</v>
          </cell>
        </row>
        <row r="1981">
          <cell r="A1981">
            <v>1722000520</v>
          </cell>
          <cell r="B1981" t="str">
            <v>SUMINISTRO Y COLOCACION DE CAJA CONDULET DE ALUMINIO SERIE CUADRADA TIPO FSR2 DE 19 MM.DE DIAMETRO, CON TAPA; INCLUYE: ACARREO, ANDAMIOS, CONEXIONES, HERRAMIENTA MENOR, MANO DE OBRA Y TODO LO NECESARIO PARA SU CORRECTA EJECUCION.</v>
          </cell>
          <cell r="C1981" t="str">
            <v>PZA</v>
          </cell>
          <cell r="D1981">
            <v>124.99</v>
          </cell>
          <cell r="E1981">
            <v>124.99</v>
          </cell>
          <cell r="F1981">
            <v>124.99</v>
          </cell>
          <cell r="G1981">
            <v>124.99</v>
          </cell>
          <cell r="H1981">
            <v>129.59</v>
          </cell>
          <cell r="I1981">
            <v>125.19</v>
          </cell>
          <cell r="J1981">
            <v>125.19</v>
          </cell>
          <cell r="K1981">
            <v>125.19</v>
          </cell>
          <cell r="L1981">
            <v>125.19</v>
          </cell>
        </row>
        <row r="1983">
          <cell r="A1983">
            <v>1722000530</v>
          </cell>
          <cell r="B1983" t="str">
            <v>SUMINISTRO Y COLOCACION DE CAJA CONDULET DE ALUMINIO SERIE CUADRADA TIPO FSR3 DE 25 MM.DE DIAMETRO, CON TAPA; INCLUYE: ACARREO, ANDAMIOS, CONEXIONES, HERRAMIENTA MENOR, MANO DE OBRA Y TODO LO NECESARIO PARA SU CORRECTA EJECUCION.</v>
          </cell>
          <cell r="C1983" t="str">
            <v>PZA</v>
          </cell>
          <cell r="D1983">
            <v>138.55000000000001</v>
          </cell>
          <cell r="E1983">
            <v>138.55000000000001</v>
          </cell>
          <cell r="F1983">
            <v>138.55000000000001</v>
          </cell>
          <cell r="G1983">
            <v>138.55000000000001</v>
          </cell>
          <cell r="H1983">
            <v>143.80000000000001</v>
          </cell>
          <cell r="I1983">
            <v>138.78</v>
          </cell>
          <cell r="J1983">
            <v>138.78</v>
          </cell>
          <cell r="K1983">
            <v>138.78</v>
          </cell>
          <cell r="L1983">
            <v>138.78</v>
          </cell>
        </row>
        <row r="1985">
          <cell r="A1985">
            <v>1722000540</v>
          </cell>
          <cell r="B1985" t="str">
            <v>SUMINISTRO Y COLOCACION DE CAJA CONDULET DE ALUMINIO SERIE OVALADA TIPO FSCC1 DE 13 MM. DE DIAMETRO, CON TAPA; INCLUYE: ACARREO, ANDAMIOS, CONEXIONES, HERRAMIENTA MENOR, MANO DE OBRA Y TODO LO NECESARIO PARA SU CORRECTA EJECUCION.</v>
          </cell>
          <cell r="C1985" t="str">
            <v>PZA</v>
          </cell>
          <cell r="D1985">
            <v>107.42</v>
          </cell>
          <cell r="E1985">
            <v>107.42</v>
          </cell>
          <cell r="F1985">
            <v>107.42</v>
          </cell>
          <cell r="G1985">
            <v>107.42</v>
          </cell>
          <cell r="H1985">
            <v>111.52</v>
          </cell>
          <cell r="I1985">
            <v>107.58</v>
          </cell>
          <cell r="J1985">
            <v>107.58</v>
          </cell>
          <cell r="K1985">
            <v>107.58</v>
          </cell>
          <cell r="L1985">
            <v>107.58</v>
          </cell>
        </row>
        <row r="1987">
          <cell r="A1987">
            <v>1722000550</v>
          </cell>
          <cell r="B1987" t="str">
            <v>SUMINISTRO Y COLOCACION DE CAJA CONDULET DE ALUMINIO SERIE OVALADA TIPO FSCC2 DE 19 MM. DE DIAMETRO, CON TAPA; INCLUYE: ACARREO, ANDAMIOS, CONEXIONES, HERRAMIENTA MENOR, MANO DE OBRA Y TODO LO NECESARIO PARA SU CORRECTA EJECUCION.</v>
          </cell>
          <cell r="C1987" t="str">
            <v>PZA</v>
          </cell>
          <cell r="D1987">
            <v>111.26</v>
          </cell>
          <cell r="E1987">
            <v>111.26</v>
          </cell>
          <cell r="F1987">
            <v>111.26</v>
          </cell>
          <cell r="G1987">
            <v>111.26</v>
          </cell>
          <cell r="H1987">
            <v>115.86</v>
          </cell>
          <cell r="I1987">
            <v>111.45</v>
          </cell>
          <cell r="J1987">
            <v>111.45</v>
          </cell>
          <cell r="K1987">
            <v>111.45</v>
          </cell>
          <cell r="L1987">
            <v>111.45</v>
          </cell>
        </row>
        <row r="1989">
          <cell r="A1989">
            <v>1722000560</v>
          </cell>
          <cell r="B1989" t="str">
            <v>SUMINISTRO Y COLOCACION DE CAJA CONDULET DE ALUMINIO SERIE OVALADA TIPO FSCC3 DE 25 MM. DE DIAMETRO, CON TAPA; INCLUYE: ACARREO, ANDAMIOS, CONEXIONES, HERRAMIENTA MENOR, MANO DE OBRA Y TODO LO NECESARIO PARA SU CORRECTA EJECUCION.</v>
          </cell>
          <cell r="C1989" t="str">
            <v>PZA</v>
          </cell>
          <cell r="D1989">
            <v>127.55</v>
          </cell>
          <cell r="E1989">
            <v>127.55</v>
          </cell>
          <cell r="F1989">
            <v>127.55</v>
          </cell>
          <cell r="G1989">
            <v>127.55</v>
          </cell>
          <cell r="H1989">
            <v>132.81</v>
          </cell>
          <cell r="I1989">
            <v>127.78</v>
          </cell>
          <cell r="J1989">
            <v>127.78</v>
          </cell>
          <cell r="K1989">
            <v>127.78</v>
          </cell>
          <cell r="L1989">
            <v>127.78</v>
          </cell>
        </row>
        <row r="1991">
          <cell r="A1991">
            <v>1722000570</v>
          </cell>
          <cell r="B1991" t="str">
            <v>SUMINISTRO Y COLOCACION DE CAJA CONDULET DE ALUMINIO SERIE OVALADA TIPO FSCT1 DE 13 MM. DE DIAMETRO, CON TAPA; INCLUYE: ACARREO, ANDAMIOS, CONEXIONES, HERRAMIENTA MENOR, MANO DE OBRA Y TODO LO NECESARIO PARA SU CORRECTA EJECUCION.</v>
          </cell>
          <cell r="C1991" t="str">
            <v>PZA</v>
          </cell>
          <cell r="D1991">
            <v>128.47999999999999</v>
          </cell>
          <cell r="E1991">
            <v>128.47999999999999</v>
          </cell>
          <cell r="F1991">
            <v>128.47999999999999</v>
          </cell>
          <cell r="G1991">
            <v>128.47999999999999</v>
          </cell>
          <cell r="H1991">
            <v>132.58000000000001</v>
          </cell>
          <cell r="I1991">
            <v>128.65</v>
          </cell>
          <cell r="J1991">
            <v>128.65</v>
          </cell>
          <cell r="K1991">
            <v>128.65</v>
          </cell>
          <cell r="L1991">
            <v>128.65</v>
          </cell>
        </row>
        <row r="1993">
          <cell r="A1993">
            <v>1722000580</v>
          </cell>
          <cell r="B1993" t="str">
            <v>SUMINISTRO Y COLOCACION DE CAJA CONDULET DE ALUMINIO SERIE OVALADA TIPO FSCT2 DE 19 MM. DE DIAMETRO,  CON TAPA; INCLUYE: ACARREO, ANDAMIOS, CONEXIONES, HERRAMIENTA MENOR, MANO DE OBRA Y TODO LO NECESARIO PARA SU CORRECTA EJECUCION.</v>
          </cell>
          <cell r="C1993" t="str">
            <v>PZA</v>
          </cell>
          <cell r="D1993">
            <v>153.4</v>
          </cell>
          <cell r="E1993">
            <v>153.4</v>
          </cell>
          <cell r="F1993">
            <v>153.4</v>
          </cell>
          <cell r="G1993">
            <v>153.4</v>
          </cell>
          <cell r="H1993">
            <v>157.97999999999999</v>
          </cell>
          <cell r="I1993">
            <v>153.58000000000001</v>
          </cell>
          <cell r="J1993">
            <v>153.58000000000001</v>
          </cell>
          <cell r="K1993">
            <v>153.58000000000001</v>
          </cell>
          <cell r="L1993">
            <v>153.58000000000001</v>
          </cell>
        </row>
        <row r="1995">
          <cell r="A1995">
            <v>1722000590</v>
          </cell>
          <cell r="B1995" t="str">
            <v>SUMINISTRO Y COLOCACION DE CAJA CONDULET DE ALUMINIO SERIE OVALADA TIPO FSCT3 DE 25 MM. DE DIAMETRO,  CON TAPA; INCLUYE: ACARREO, ANDAMIOS, CONEXIONES, HERRAMIENTA MENOR, MANO DE OBRA Y TODO LO NECESARIO PARA SU CORRECTA EJECUCION.</v>
          </cell>
          <cell r="C1995" t="str">
            <v>PZA</v>
          </cell>
          <cell r="D1995">
            <v>176.09</v>
          </cell>
          <cell r="E1995">
            <v>176.09</v>
          </cell>
          <cell r="F1995">
            <v>176.09</v>
          </cell>
          <cell r="G1995">
            <v>176.09</v>
          </cell>
          <cell r="H1995">
            <v>181.34</v>
          </cell>
          <cell r="I1995">
            <v>176.32</v>
          </cell>
          <cell r="J1995">
            <v>176.32</v>
          </cell>
          <cell r="K1995">
            <v>176.32</v>
          </cell>
          <cell r="L1995">
            <v>176.32</v>
          </cell>
        </row>
        <row r="1997">
          <cell r="A1997">
            <v>1722000600</v>
          </cell>
          <cell r="B1997" t="str">
            <v>SUMINISTRO Y COLOCACION DE CONECTOR RECTO PARA TUBO LIQUATITE DE 13 MM. DE DIAMETRO; INCLUYE: ACARREOS,  ANDAMIOS, CONEXIONES, PRUEBAS, HERRAMIENTA MENOR, MANO DE OBRA.  Y TODO LO NECESARIO PARA SU CORRECTA EJECUCION.</v>
          </cell>
          <cell r="C1997" t="str">
            <v>PZA</v>
          </cell>
          <cell r="D1997">
            <v>17.7</v>
          </cell>
          <cell r="E1997">
            <v>17.7</v>
          </cell>
          <cell r="F1997">
            <v>17.7</v>
          </cell>
          <cell r="G1997">
            <v>17.7</v>
          </cell>
          <cell r="H1997">
            <v>20.02</v>
          </cell>
          <cell r="I1997">
            <v>17.82</v>
          </cell>
          <cell r="J1997">
            <v>17.82</v>
          </cell>
          <cell r="K1997">
            <v>17.82</v>
          </cell>
          <cell r="L1997">
            <v>17.82</v>
          </cell>
        </row>
        <row r="1999">
          <cell r="A1999">
            <v>1722000610</v>
          </cell>
          <cell r="B1999" t="str">
            <v>SUMINISTRO Y COLOCACION DE CONECTOR RECTO PARA TUBO LIQUATITE DE 19 MM. DE DIAMETRO; INCLUYE: ACARREOS, ANDAMIOS, CONEXIONES, PRUEBAS, HERRAMIENTA MENOR, MANO DE OBRA Y TODO LO NECESARIO PARA SU CORRECTA EJECUCION.</v>
          </cell>
          <cell r="C1999" t="str">
            <v>PZA</v>
          </cell>
          <cell r="D1999">
            <v>23.93</v>
          </cell>
          <cell r="E1999">
            <v>23.93</v>
          </cell>
          <cell r="F1999">
            <v>23.93</v>
          </cell>
          <cell r="G1999">
            <v>23.93</v>
          </cell>
          <cell r="H1999">
            <v>26.57</v>
          </cell>
          <cell r="I1999">
            <v>24.06</v>
          </cell>
          <cell r="J1999">
            <v>24.06</v>
          </cell>
          <cell r="K1999">
            <v>24.06</v>
          </cell>
          <cell r="L1999">
            <v>24.06</v>
          </cell>
        </row>
        <row r="2001">
          <cell r="A2001">
            <v>1722000620</v>
          </cell>
          <cell r="B2001" t="str">
            <v>SUMINISTRO Y COLOCACION DE CONECTOR RECTO PARA TUBO LIQUATITE DE 25 MM. DE DIAMETRO; INCLUYE: ACARREOS,  ANDAMIOS, CONEXIONES, PRUEBAS, HERRAMIENTA MENOR, MANO DE OBRA Y TODO LO NECESARIO PARA SU CORRECTA EJECUCION.</v>
          </cell>
          <cell r="C2001" t="str">
            <v>PZA</v>
          </cell>
          <cell r="D2001">
            <v>33.74</v>
          </cell>
          <cell r="E2001">
            <v>33.74</v>
          </cell>
          <cell r="F2001">
            <v>33.74</v>
          </cell>
          <cell r="G2001">
            <v>33.74</v>
          </cell>
          <cell r="H2001">
            <v>36.799999999999997</v>
          </cell>
          <cell r="I2001">
            <v>33.86</v>
          </cell>
          <cell r="J2001">
            <v>33.86</v>
          </cell>
          <cell r="K2001">
            <v>33.86</v>
          </cell>
          <cell r="L2001">
            <v>33.86</v>
          </cell>
        </row>
        <row r="2003">
          <cell r="A2003">
            <v>1722000630</v>
          </cell>
          <cell r="B2003" t="str">
            <v>SUMINISTRO Y COLOCACION DE CONECTOR RECTO PARA TUBO LIQUATITE DE 32 MM. DE DIAMETRO; INCLUYE: ACARREOS,  ANDAMIOS, CONEXIONES, PRUEBAS, HERRAMIENTA MENOR, MANO DE OBRA Y TODO LO NECESARIO PARA SU CORRECTA EJECUCION.</v>
          </cell>
          <cell r="C2003" t="str">
            <v>PZA</v>
          </cell>
          <cell r="D2003">
            <v>51.99</v>
          </cell>
          <cell r="E2003">
            <v>51.99</v>
          </cell>
          <cell r="F2003">
            <v>51.99</v>
          </cell>
          <cell r="G2003">
            <v>51.99</v>
          </cell>
          <cell r="H2003">
            <v>55.69</v>
          </cell>
          <cell r="I2003">
            <v>52.16</v>
          </cell>
          <cell r="J2003">
            <v>52.16</v>
          </cell>
          <cell r="K2003">
            <v>52.16</v>
          </cell>
          <cell r="L2003">
            <v>52.16</v>
          </cell>
        </row>
        <row r="2005">
          <cell r="A2005">
            <v>1722000640</v>
          </cell>
          <cell r="B2005" t="str">
            <v>SUMINISTRO Y COLOCACION DE CONECTOR RECTO PARA TUBO LIQUATITE DE 38 MM. DE DIAMETRO; INCLUYE: ACARREOS,  ANDAMIOS, CONEXIONES, PRUEBAS, HERRAMIENTA MENOR, MANO DE OBRA Y TODO LO NECESARIO PARA SU CORRECTA EJECUCION.</v>
          </cell>
          <cell r="C2005" t="str">
            <v>PZA</v>
          </cell>
          <cell r="D2005">
            <v>73.22</v>
          </cell>
          <cell r="E2005">
            <v>73.22</v>
          </cell>
          <cell r="F2005">
            <v>73.22</v>
          </cell>
          <cell r="G2005">
            <v>73.22</v>
          </cell>
          <cell r="H2005">
            <v>77.819999999999993</v>
          </cell>
          <cell r="I2005">
            <v>73.400000000000006</v>
          </cell>
          <cell r="J2005">
            <v>73.400000000000006</v>
          </cell>
          <cell r="K2005">
            <v>73.400000000000006</v>
          </cell>
          <cell r="L2005">
            <v>73.400000000000006</v>
          </cell>
        </row>
        <row r="2007">
          <cell r="A2007">
            <v>1722000650</v>
          </cell>
          <cell r="B2007" t="str">
            <v>SUMINISTRO Y COLOCACION DE CONECTOR RECTO PARA TUBO LIQUATITE DE 51 MM. DE DIAMETRO; INCLUYE: ACARREOS,  ANDAMIOS, CONEXIONES, PRUEBAS, HERRAMIENTA MENOR, MANO DE OBRA Y TODO LO NECESARIO PARA SU CORRECTA EJECUCION.</v>
          </cell>
          <cell r="C2007" t="str">
            <v>PZA</v>
          </cell>
          <cell r="D2007">
            <v>138.07</v>
          </cell>
          <cell r="E2007">
            <v>138.07</v>
          </cell>
          <cell r="F2007">
            <v>138.07</v>
          </cell>
          <cell r="G2007">
            <v>138.07</v>
          </cell>
          <cell r="H2007">
            <v>144.19</v>
          </cell>
          <cell r="I2007">
            <v>138.33000000000001</v>
          </cell>
          <cell r="J2007">
            <v>138.33000000000001</v>
          </cell>
          <cell r="K2007">
            <v>138.33000000000001</v>
          </cell>
          <cell r="L2007">
            <v>138.33000000000001</v>
          </cell>
        </row>
        <row r="2009">
          <cell r="A2009">
            <v>1722000660</v>
          </cell>
          <cell r="B2009" t="str">
            <v>SUMINISTRO Y COLOCACION DE CONECTOR CURVO PARA TUBO LIQUATITE DE 13 MM. DE DIAMETRO; INCLUYE: ACARREOS,  ANDAMIOS, CONEXIONES, PRUEBAS, HERRAMIENTA MENOR, MANO DE OBRA Y TODO LO NECESARIO PARA SU CORRECTA EJECUCION.</v>
          </cell>
          <cell r="C2009" t="str">
            <v>PZA</v>
          </cell>
          <cell r="D2009">
            <v>27.2</v>
          </cell>
          <cell r="E2009">
            <v>27.2</v>
          </cell>
          <cell r="F2009">
            <v>27.2</v>
          </cell>
          <cell r="G2009">
            <v>27.2</v>
          </cell>
          <cell r="H2009">
            <v>29.52</v>
          </cell>
          <cell r="I2009">
            <v>27.32</v>
          </cell>
          <cell r="J2009">
            <v>27.32</v>
          </cell>
          <cell r="K2009">
            <v>27.32</v>
          </cell>
          <cell r="L2009">
            <v>27.32</v>
          </cell>
        </row>
        <row r="2011">
          <cell r="A2011">
            <v>1722000670</v>
          </cell>
          <cell r="B2011" t="str">
            <v>SUMINISTRO Y COLOCACION DE CONECTOR CURVO PARA TUBO LIQUATITE DE 19 MM. DE DIAMETRO; INCLUYE: ACARREOS,  ANDAMIOS, CONEXIONES, PRUEBAS, HERRAMIENTA MENOR, MANO DE OBRA Y TODO LO NECESARIO PARA SU CORRECTA EJECUCION.</v>
          </cell>
          <cell r="C2011" t="str">
            <v>PZA</v>
          </cell>
          <cell r="D2011">
            <v>33.049999999999997</v>
          </cell>
          <cell r="E2011">
            <v>33.049999999999997</v>
          </cell>
          <cell r="F2011">
            <v>33.049999999999997</v>
          </cell>
          <cell r="G2011">
            <v>33.049999999999997</v>
          </cell>
          <cell r="H2011">
            <v>35.69</v>
          </cell>
          <cell r="I2011">
            <v>33.17</v>
          </cell>
          <cell r="J2011">
            <v>33.17</v>
          </cell>
          <cell r="K2011">
            <v>33.17</v>
          </cell>
          <cell r="L2011">
            <v>33.17</v>
          </cell>
        </row>
        <row r="2013">
          <cell r="A2013">
            <v>1722000680</v>
          </cell>
          <cell r="B2013" t="str">
            <v>SUMINISTRO Y COLOCACION DE CONECTOR CURVO PARA TUBO LIQUATITE DE 25 MM. DE DIAMETRO; INCLUYE: ACARREOS,  ANDAMIOS, CONEXIONES, PRUEBAS, HERRAMIENTA MENOR, MANO DE OBRA Y TODO LO NECESARIO PARA SU CORRECTA EJECUCION.</v>
          </cell>
          <cell r="C2013" t="str">
            <v>PZA</v>
          </cell>
          <cell r="D2013">
            <v>74.97</v>
          </cell>
          <cell r="E2013">
            <v>74.97</v>
          </cell>
          <cell r="F2013">
            <v>74.97</v>
          </cell>
          <cell r="G2013">
            <v>74.97</v>
          </cell>
          <cell r="H2013">
            <v>78.040000000000006</v>
          </cell>
          <cell r="I2013">
            <v>75.099999999999994</v>
          </cell>
          <cell r="J2013">
            <v>75.099999999999994</v>
          </cell>
          <cell r="K2013">
            <v>75.099999999999994</v>
          </cell>
          <cell r="L2013">
            <v>75.099999999999994</v>
          </cell>
        </row>
        <row r="2015">
          <cell r="A2015">
            <v>1722000690</v>
          </cell>
          <cell r="B2015" t="str">
            <v>SUMINISTRO Y COLOCACION DE CONECTOR CURVO PARA TUBO LIQUATITE DE 32 MM. DE DIAMETRO; INCLUYE: ACARREOS,  ANDAMIOS, CONEXIONES, PRUEBAS, HERRAMIENTA MENOR, MANO DE OBRA Y TODO LO NECESARIO PARA SU CORRECTA EJECUCION.</v>
          </cell>
          <cell r="C2015" t="str">
            <v>PZA</v>
          </cell>
          <cell r="D2015">
            <v>115.34</v>
          </cell>
          <cell r="E2015">
            <v>115.34</v>
          </cell>
          <cell r="F2015">
            <v>115.34</v>
          </cell>
          <cell r="G2015">
            <v>115.34</v>
          </cell>
          <cell r="H2015">
            <v>119.04</v>
          </cell>
          <cell r="I2015">
            <v>115.51</v>
          </cell>
          <cell r="J2015">
            <v>115.51</v>
          </cell>
          <cell r="K2015">
            <v>115.51</v>
          </cell>
          <cell r="L2015">
            <v>115.51</v>
          </cell>
        </row>
        <row r="2017">
          <cell r="A2017">
            <v>1722000700</v>
          </cell>
          <cell r="B2017" t="str">
            <v>SUMINISTRO Y COLOCACION DE CONECTOR CURVO PARA TUBO LIQUATITE DE 38 MM. DE DIAMETRO; INCLUYE: ACARREOS,  ANDAMIOS, CONEXIONES, PRUEBAS, HERRAMIENTA MENOR, MANO DE OBRA Y TODO LO NECESARIO PARA SU CORRECTA EJECUCION.</v>
          </cell>
          <cell r="C2017" t="str">
            <v>PZA</v>
          </cell>
          <cell r="D2017">
            <v>163.24</v>
          </cell>
          <cell r="E2017">
            <v>163.24</v>
          </cell>
          <cell r="F2017">
            <v>163.24</v>
          </cell>
          <cell r="G2017">
            <v>163.24</v>
          </cell>
          <cell r="H2017">
            <v>167.84</v>
          </cell>
          <cell r="I2017">
            <v>163.43</v>
          </cell>
          <cell r="J2017">
            <v>163.43</v>
          </cell>
          <cell r="K2017">
            <v>163.43</v>
          </cell>
          <cell r="L2017">
            <v>163.43</v>
          </cell>
        </row>
        <row r="2019">
          <cell r="A2019">
            <v>1722000710</v>
          </cell>
          <cell r="B2019" t="str">
            <v>SUMINISTRO Y COLOCACION DE CONECTOR CURVO PARA TUBO LIQUATITE DE 51 MM. DE DIAMETRO; INCLUYE: ACARREOS,  ANDAMIOS, CONEXIONES, PRUEBAS, HERRAMIENTA MENOR, MANO DE OBRA Y TODO LO NECESARIO PARA SU CORRECTA EJECUCION.</v>
          </cell>
          <cell r="C2019" t="str">
            <v>PZA</v>
          </cell>
          <cell r="D2019">
            <v>166.84</v>
          </cell>
          <cell r="E2019">
            <v>166.84</v>
          </cell>
          <cell r="F2019">
            <v>166.84</v>
          </cell>
          <cell r="G2019">
            <v>166.84</v>
          </cell>
          <cell r="H2019">
            <v>172.97</v>
          </cell>
          <cell r="I2019">
            <v>167.1</v>
          </cell>
          <cell r="J2019">
            <v>167.1</v>
          </cell>
          <cell r="K2019">
            <v>167.1</v>
          </cell>
          <cell r="L2019">
            <v>167.1</v>
          </cell>
        </row>
        <row r="2021">
          <cell r="A2021">
            <v>1722000720</v>
          </cell>
          <cell r="B2021" t="str">
            <v>SUMINISTRO Y COLOCACION DE CONTRA Y MONITOR GALVANIZADO DE 13 MM. DE DIAMETRO; INCLUYE: ACARREOS, ANDAMIOS, CONEXIONES, HERRAMIENTA MENOR, MANO DE OBRA Y TODO LO NECESARIO PARA SU CORRECTA EJECUCION.</v>
          </cell>
          <cell r="C2021" t="str">
            <v>PZA</v>
          </cell>
          <cell r="D2021">
            <v>8.52</v>
          </cell>
          <cell r="E2021">
            <v>8.52</v>
          </cell>
          <cell r="F2021">
            <v>8.52</v>
          </cell>
          <cell r="G2021">
            <v>8.52</v>
          </cell>
          <cell r="H2021">
            <v>10.039999999999999</v>
          </cell>
          <cell r="I2021">
            <v>8.59</v>
          </cell>
          <cell r="J2021">
            <v>8.59</v>
          </cell>
          <cell r="K2021">
            <v>8.59</v>
          </cell>
          <cell r="L2021">
            <v>8.59</v>
          </cell>
        </row>
        <row r="2023">
          <cell r="A2023">
            <v>1722000730</v>
          </cell>
          <cell r="B2023" t="str">
            <v>SUMINISTRO Y COLOCACION DE CONTRA Y MONITOR GALVANIZADO DE 19 MM. DE DIAMETRO; INCLUYE: ACARREOS, ANDAMIOS, CONEXIONES, HERRAMIENTA MENOR, MANO DE OBRA Y TODO LO NECESARIO PARA SU CORRECTA EJECUCION.</v>
          </cell>
          <cell r="C2023" t="str">
            <v>PZA</v>
          </cell>
          <cell r="D2023">
            <v>11.16</v>
          </cell>
          <cell r="E2023">
            <v>11.16</v>
          </cell>
          <cell r="F2023">
            <v>11.16</v>
          </cell>
          <cell r="G2023">
            <v>11.16</v>
          </cell>
          <cell r="H2023">
            <v>13</v>
          </cell>
          <cell r="I2023">
            <v>11.24</v>
          </cell>
          <cell r="J2023">
            <v>11.24</v>
          </cell>
          <cell r="K2023">
            <v>11.24</v>
          </cell>
          <cell r="L2023">
            <v>11.24</v>
          </cell>
        </row>
        <row r="2025">
          <cell r="A2025">
            <v>1722000740</v>
          </cell>
          <cell r="B2025" t="str">
            <v>SUMINISTRO Y COLOCACION DE CONTRA Y MONITOR GALVANIZADO DE 25 MM. DE DIAMETRO; INCLUYE: ACARREOS, ANDAMIOS, CONEXIONES, HERRAMIENTA MENOR, MANO DE OBRA Y TODO LO NECESARIO PARA SU CORRECTA EJECUCION.</v>
          </cell>
          <cell r="C2025" t="str">
            <v>PZA</v>
          </cell>
          <cell r="D2025">
            <v>14.28</v>
          </cell>
          <cell r="E2025">
            <v>14.28</v>
          </cell>
          <cell r="F2025">
            <v>14.28</v>
          </cell>
          <cell r="G2025">
            <v>14.28</v>
          </cell>
          <cell r="H2025">
            <v>16.34</v>
          </cell>
          <cell r="I2025">
            <v>14.37</v>
          </cell>
          <cell r="J2025">
            <v>14.37</v>
          </cell>
          <cell r="K2025">
            <v>14.37</v>
          </cell>
          <cell r="L2025">
            <v>14.37</v>
          </cell>
        </row>
        <row r="2027">
          <cell r="A2027">
            <v>1722000750</v>
          </cell>
          <cell r="B2027" t="str">
            <v>SUMINISTRO Y COLOCACION DE CONTRA Y MONITOR GALVANIZADO DE 32 MM. DE DIAMETRO; INCLUYE: ACARREOS, ANDAMIOS, CONEXIONES, HERRAMIENTA MENOR, MANO DE OBRA Y TODO LO NECESARIO PARA SU CORRECTA EJECUCION.</v>
          </cell>
          <cell r="C2027" t="str">
            <v>PZA</v>
          </cell>
          <cell r="D2027">
            <v>21.17</v>
          </cell>
          <cell r="E2027">
            <v>21.17</v>
          </cell>
          <cell r="F2027">
            <v>21.17</v>
          </cell>
          <cell r="G2027">
            <v>21.17</v>
          </cell>
          <cell r="H2027">
            <v>23.49</v>
          </cell>
          <cell r="I2027">
            <v>21.29</v>
          </cell>
          <cell r="J2027">
            <v>21.29</v>
          </cell>
          <cell r="K2027">
            <v>21.29</v>
          </cell>
          <cell r="L2027">
            <v>21.29</v>
          </cell>
        </row>
        <row r="2029">
          <cell r="A2029">
            <v>1722000760</v>
          </cell>
          <cell r="B2029" t="str">
            <v>SUMINISTRO Y COLOCACION DE CONTRA Y MONITOR GALVANIZADO DE 38 MM. DE DIAMETRO; INCLUYE: ACARREOS, ANDAMIOS, CONEXIONES, HERRAMIENTA MENOR, MANO DE OBRA Y TODO LO NECESARIO PARA SU CORRECTA EJECUCION.</v>
          </cell>
          <cell r="C2029" t="str">
            <v>PZA</v>
          </cell>
          <cell r="D2029">
            <v>23.38</v>
          </cell>
          <cell r="E2029">
            <v>23.38</v>
          </cell>
          <cell r="F2029">
            <v>23.38</v>
          </cell>
          <cell r="G2029">
            <v>23.38</v>
          </cell>
          <cell r="H2029">
            <v>26.02</v>
          </cell>
          <cell r="I2029">
            <v>23.5</v>
          </cell>
          <cell r="J2029">
            <v>23.5</v>
          </cell>
          <cell r="K2029">
            <v>23.5</v>
          </cell>
          <cell r="L2029">
            <v>23.5</v>
          </cell>
        </row>
        <row r="2031">
          <cell r="A2031">
            <v>1722000770</v>
          </cell>
          <cell r="B2031" t="str">
            <v>SUMINISTRO Y COLOCACION DE CONTRA Y MONITOR GALVANIZADO DE 51 MM. DE DIAMETRO; INCLUYE: ACARREOS, ANDAMIOS, CONEXIONES, HERRAMIENTA MENOR, MANO DE OBRA Y TODO LO NECESARIO PARA SU CORRECTA EJECUCION.</v>
          </cell>
          <cell r="C2031" t="str">
            <v>PZA</v>
          </cell>
          <cell r="D2031">
            <v>36.49</v>
          </cell>
          <cell r="E2031">
            <v>36.49</v>
          </cell>
          <cell r="F2031">
            <v>36.49</v>
          </cell>
          <cell r="G2031">
            <v>36.49</v>
          </cell>
          <cell r="H2031">
            <v>39.56</v>
          </cell>
          <cell r="I2031">
            <v>36.619999999999997</v>
          </cell>
          <cell r="J2031">
            <v>36.619999999999997</v>
          </cell>
          <cell r="K2031">
            <v>36.619999999999997</v>
          </cell>
          <cell r="L2031">
            <v>36.619999999999997</v>
          </cell>
        </row>
        <row r="2033">
          <cell r="A2033">
            <v>1722000780</v>
          </cell>
          <cell r="B2033" t="str">
            <v>SUMINISTRO Y COLOCACION DE CONTRA Y MONITOR GALVANIZADO DE 63 MM. DE DIAMETRO; INCLUYE: ACARREOS, ANDAMIOS, CONEXIONES, HERRAMIENTA MENOR, MANO DE OBRA Y TODO LO NECESARIO PARA SU CORRECTA EJECUCION.</v>
          </cell>
          <cell r="C2033" t="str">
            <v>PZA</v>
          </cell>
          <cell r="D2033">
            <v>60.77</v>
          </cell>
          <cell r="E2033">
            <v>60.77</v>
          </cell>
          <cell r="F2033">
            <v>60.77</v>
          </cell>
          <cell r="G2033">
            <v>60.77</v>
          </cell>
          <cell r="H2033">
            <v>64.459999999999994</v>
          </cell>
          <cell r="I2033">
            <v>60.93</v>
          </cell>
          <cell r="J2033">
            <v>60.93</v>
          </cell>
          <cell r="K2033">
            <v>60.93</v>
          </cell>
          <cell r="L2033">
            <v>60.93</v>
          </cell>
        </row>
        <row r="2035">
          <cell r="A2035">
            <v>1722000790</v>
          </cell>
          <cell r="B2035" t="str">
            <v>SUMINISTRO Y COLOCACION DE CONTRA Y MONITOR GALVANIZADO DE 75 MM. DE DIAMETRO; INCLUYE: ACARREOS, ANDAMIOS, CONEXIONES, HERRAMIENTA MENOR, MANO DE OBRA Y TODO LO NECESARIO PARA SU CORRECTA EJECUCION.</v>
          </cell>
          <cell r="C2035" t="str">
            <v>PZA</v>
          </cell>
          <cell r="D2035">
            <v>91.67</v>
          </cell>
          <cell r="E2035">
            <v>91.67</v>
          </cell>
          <cell r="F2035">
            <v>91.67</v>
          </cell>
          <cell r="G2035">
            <v>91.67</v>
          </cell>
          <cell r="H2035">
            <v>96.27</v>
          </cell>
          <cell r="I2035">
            <v>91.87</v>
          </cell>
          <cell r="J2035">
            <v>91.87</v>
          </cell>
          <cell r="K2035">
            <v>91.87</v>
          </cell>
          <cell r="L2035">
            <v>91.87</v>
          </cell>
        </row>
        <row r="2037">
          <cell r="A2037">
            <v>1722000800</v>
          </cell>
          <cell r="B2037" t="str">
            <v>SUMINISTRO Y COLOCACION DE CONTRA Y MONITOR GALVANIZADO DE 102 MM. DE DIAMETRO; INCLUYE: ACARREOS, ANDAMIOS, CONEXIONES, HERRAMIENTA MENOR, MANO DE OBRA Y TODO LO NECESARIO PARA SU CORRECTA EJECUCION.</v>
          </cell>
          <cell r="C2037" t="str">
            <v>PZA</v>
          </cell>
          <cell r="D2037">
            <v>127.96</v>
          </cell>
          <cell r="E2037">
            <v>127.96</v>
          </cell>
          <cell r="F2037">
            <v>127.96</v>
          </cell>
          <cell r="G2037">
            <v>127.96</v>
          </cell>
          <cell r="H2037">
            <v>134.1</v>
          </cell>
          <cell r="I2037">
            <v>128.22999999999999</v>
          </cell>
          <cell r="J2037">
            <v>128.22999999999999</v>
          </cell>
          <cell r="K2037">
            <v>128.22999999999999</v>
          </cell>
          <cell r="L2037">
            <v>128.22999999999999</v>
          </cell>
        </row>
        <row r="2039">
          <cell r="B2039" t="str">
            <v>Total  CAJAS CONDULETS</v>
          </cell>
        </row>
        <row r="2040">
          <cell r="B2040" t="str">
            <v>Total  INSTALACION ELECTRICA</v>
          </cell>
        </row>
        <row r="2041">
          <cell r="A2041" t="str">
            <v>A18</v>
          </cell>
          <cell r="B2041" t="str">
            <v>INSTALACION HIDRO-SANITARIA</v>
          </cell>
        </row>
        <row r="2042">
          <cell r="A2042" t="str">
            <v>A1805</v>
          </cell>
          <cell r="B2042" t="str">
            <v>COLADERAS</v>
          </cell>
        </row>
        <row r="2043">
          <cell r="A2043">
            <v>1805000011</v>
          </cell>
          <cell r="B2043" t="str">
            <v>SUMINISTRO Y COLOCACIÓN DE COLADERA MOD. 262 H-262-35-H (PISO), MARCA HELVEX; INCLUYE: ACARREO, INSTALACIÓN, SELLO CON MORTERO CEMENTO-ARENA, PROPORCIÓN 1:4, PRUEBAS, LIMPIEZA, HERRAMIENTA MENOR, MANO DE OBRA Y TODO LO NECESARIO PARA SU CORRECTA EJECUCION</v>
          </cell>
          <cell r="C2043" t="str">
            <v>PZA</v>
          </cell>
          <cell r="D2043">
            <v>1148.05</v>
          </cell>
          <cell r="E2043">
            <v>1148.05</v>
          </cell>
          <cell r="F2043">
            <v>1148.05</v>
          </cell>
          <cell r="G2043">
            <v>1148.05</v>
          </cell>
          <cell r="H2043">
            <v>1186.6600000000001</v>
          </cell>
          <cell r="I2043">
            <v>1151.01</v>
          </cell>
          <cell r="J2043">
            <v>1149.6199999999999</v>
          </cell>
          <cell r="K2043">
            <v>1149.6199999999999</v>
          </cell>
          <cell r="L2043">
            <v>1149.6199999999999</v>
          </cell>
        </row>
        <row r="2045">
          <cell r="A2045">
            <v>1805000021</v>
          </cell>
          <cell r="B2045" t="str">
            <v>SUMINISTRO Y COLOCACIÓN DE COLADERA HELVEX No. 2514 (PISO),  INCLUYE: ACARREO,  INSTALACIÓN, SELLO CON MORTERO CEMENTO-ARENA, PROPORCIÓN 1:4, PRUEBAS,  HERRAMIENTA MENOR, MANO DE OBRA Y TODO LO NECESARIO PARA SU CORRECTA EJECUCION.</v>
          </cell>
          <cell r="C2045" t="str">
            <v>PZA</v>
          </cell>
          <cell r="D2045">
            <v>1025.98</v>
          </cell>
          <cell r="E2045">
            <v>1025.98</v>
          </cell>
          <cell r="F2045">
            <v>1025.98</v>
          </cell>
          <cell r="G2045">
            <v>1025.98</v>
          </cell>
          <cell r="H2045">
            <v>1064.5899999999999</v>
          </cell>
          <cell r="I2045">
            <v>1028.94</v>
          </cell>
          <cell r="J2045">
            <v>1027.54</v>
          </cell>
          <cell r="K2045">
            <v>1027.54</v>
          </cell>
          <cell r="L2045">
            <v>1027.54</v>
          </cell>
        </row>
        <row r="2047">
          <cell r="A2047">
            <v>1805000031</v>
          </cell>
          <cell r="B2047" t="str">
            <v>SUMINISTRO Y COLOCACIÓN DE COLADERA NUM. 25 (PISO),  MARCA HELVEX; INCLUYE: ACARREO,  INSTALACIÓN, SELLO CON MORTERO CEMENTO-ARENA, PROPORCIÓN 1:4, PRUEBAS,  LIMPIEZA, HERRAMIENTA MENOR, MANO DE OBRA Y TODO LO NECESARIO PARA SU CORRECTA EJECUCION.</v>
          </cell>
          <cell r="C2047" t="str">
            <v>PZA</v>
          </cell>
          <cell r="D2047">
            <v>744.19</v>
          </cell>
          <cell r="E2047">
            <v>744.19</v>
          </cell>
          <cell r="F2047">
            <v>744.19</v>
          </cell>
          <cell r="G2047">
            <v>744.19</v>
          </cell>
          <cell r="H2047">
            <v>782.79</v>
          </cell>
          <cell r="I2047">
            <v>747.14</v>
          </cell>
          <cell r="J2047">
            <v>745.76</v>
          </cell>
          <cell r="K2047">
            <v>745.76</v>
          </cell>
          <cell r="L2047">
            <v>745.76</v>
          </cell>
        </row>
        <row r="2049">
          <cell r="A2049">
            <v>1805000041</v>
          </cell>
          <cell r="B2049" t="str">
            <v>SUMINISTRO Y COLOCACIÓN DE COLADERA NUM. 24 (PISO),  MARCA HELVEX; INCLUYE: ACARREO,  INSTALACIÓN,  SELLO CON MORTERO CEMENTO-ARENA, PROPORCIÓN 1:4, PRUEBAS, LIMPIEZA, HERRAMIENTA MENOR, MANO DE OBRA Y TODO LO NECESARIO PARA SU CORRECTA EJECUCION.</v>
          </cell>
          <cell r="C2049" t="str">
            <v>PZA</v>
          </cell>
          <cell r="D2049">
            <v>686.58</v>
          </cell>
          <cell r="E2049">
            <v>686.58</v>
          </cell>
          <cell r="F2049">
            <v>686.58</v>
          </cell>
          <cell r="G2049">
            <v>686.58</v>
          </cell>
          <cell r="H2049">
            <v>725.19</v>
          </cell>
          <cell r="I2049">
            <v>689.53</v>
          </cell>
          <cell r="J2049">
            <v>688.14</v>
          </cell>
          <cell r="K2049">
            <v>688.14</v>
          </cell>
          <cell r="L2049">
            <v>688.14</v>
          </cell>
        </row>
        <row r="2051">
          <cell r="A2051">
            <v>1805000051</v>
          </cell>
          <cell r="B2051" t="str">
            <v>SUMINISTRO Y COLOCACIÓN DE COLADERA  MODELO  No. 282-35-H, MARCA HELVEX; INCLUYE: ACARREO,  INSTALACIÓN,  SELLO CON MORTERO CEMENTO-ARENA, PROPORCIÓN 1:4, PRUEBAS, LIMPIEZA, HERRAMIENTA MENOR, MANO DE OBRA Y TODO LO NECESARIO PARA SU CORRECTA EJECUCION.</v>
          </cell>
          <cell r="C2051" t="str">
            <v>PZA</v>
          </cell>
          <cell r="D2051">
            <v>1644.18</v>
          </cell>
          <cell r="E2051">
            <v>1644.18</v>
          </cell>
          <cell r="F2051">
            <v>1644.18</v>
          </cell>
          <cell r="G2051">
            <v>1644.18</v>
          </cell>
          <cell r="H2051">
            <v>1682.76</v>
          </cell>
          <cell r="I2051">
            <v>1647.13</v>
          </cell>
          <cell r="J2051">
            <v>1645.73</v>
          </cell>
          <cell r="K2051">
            <v>1645.73</v>
          </cell>
          <cell r="L2051">
            <v>1645.73</v>
          </cell>
        </row>
        <row r="2053">
          <cell r="A2053">
            <v>1805000061</v>
          </cell>
          <cell r="B2053" t="str">
            <v>SUMINISTRO Y COLOCACIÓN DE COLADERA  MODELO  No. 1342-H,  MARCA HELVEX; INCLUYE: ACARREO,  INSTALACIÓN,  SELLO CON MORTERO CEMENTO-ARENA, PROPORCIÓN 1:4, PRUEBAS,  LIMPIEZA, HERRAMIENTA MENOR, MANO DE OBRA Y TODO LO NECESARIO PARA SU CORRECTA EJECUCION.</v>
          </cell>
          <cell r="C2053" t="str">
            <v>PZA</v>
          </cell>
          <cell r="D2053">
            <v>1172.8900000000001</v>
          </cell>
          <cell r="E2053">
            <v>1172.8900000000001</v>
          </cell>
          <cell r="F2053">
            <v>1172.8900000000001</v>
          </cell>
          <cell r="G2053">
            <v>1172.8900000000001</v>
          </cell>
          <cell r="H2053">
            <v>1211.5</v>
          </cell>
          <cell r="I2053">
            <v>1175.8499999999999</v>
          </cell>
          <cell r="J2053">
            <v>1174.46</v>
          </cell>
          <cell r="K2053">
            <v>1174.46</v>
          </cell>
          <cell r="L2053">
            <v>1174.46</v>
          </cell>
        </row>
        <row r="2055">
          <cell r="A2055">
            <v>1805000071</v>
          </cell>
          <cell r="B2055" t="str">
            <v>SUMINISTRO Y COLOCACIÓN DE COLADERA  MODELO  No. 444,  MARCA HELVEX; INCLUYE: ACARREO,  INSTALACIÓN,  SELLO CON MORTERO CEMENTO-ARENA, PROPORCIÓN 1:4, PRUEBAS, LIMPIEZA, HERRAMIENTA MENOR, MANO DE OBRA Y TODO LO NECESARIO PARA SU CORRECTA EJECUCION.</v>
          </cell>
          <cell r="C2055" t="str">
            <v>PZA</v>
          </cell>
          <cell r="D2055">
            <v>771.44</v>
          </cell>
          <cell r="E2055">
            <v>771.44</v>
          </cell>
          <cell r="F2055">
            <v>771.44</v>
          </cell>
          <cell r="G2055">
            <v>771.44</v>
          </cell>
          <cell r="H2055">
            <v>810.04</v>
          </cell>
          <cell r="I2055">
            <v>774.39</v>
          </cell>
          <cell r="J2055">
            <v>773.01</v>
          </cell>
          <cell r="K2055">
            <v>773.01</v>
          </cell>
          <cell r="L2055">
            <v>773.01</v>
          </cell>
        </row>
        <row r="2057">
          <cell r="A2057">
            <v>1805000081</v>
          </cell>
          <cell r="B2057" t="str">
            <v>SUMINISTRO Y COLOCACIÓN DE COLADERA  MODELO  No. 2714,  MARCA HELVEX; INCLUYE: ACARREO,  INSTALACIÓN,  SELLO CON MORTERO CEMENTO-ARENA, PROPORCIÓN 1:4, PRUEBAS, LIMPIEZA, HERRAMIENTA MENOR, MANO DE OBRA Y TODO LO NECESARIO PARA SU CORRECTA EJECUCION.</v>
          </cell>
          <cell r="C2057" t="str">
            <v>PZA</v>
          </cell>
          <cell r="D2057">
            <v>2553.83</v>
          </cell>
          <cell r="E2057">
            <v>2553.83</v>
          </cell>
          <cell r="F2057">
            <v>2553.83</v>
          </cell>
          <cell r="G2057">
            <v>2553.83</v>
          </cell>
          <cell r="H2057">
            <v>2617</v>
          </cell>
          <cell r="I2057">
            <v>2557.85</v>
          </cell>
          <cell r="J2057">
            <v>2556.44</v>
          </cell>
          <cell r="K2057">
            <v>2556.44</v>
          </cell>
          <cell r="L2057">
            <v>2556.44</v>
          </cell>
        </row>
        <row r="2059">
          <cell r="A2059">
            <v>1805000091</v>
          </cell>
          <cell r="B2059" t="str">
            <v>SUMINISTRO Y COLOCACIÓN DE COLADERA  MODELO  No. 2584,  MARCA HELVEX; INCLUYE: ACARREO,  INSTALACIÓN,  SELLO CON MORTERO CEMENTO-ARENA, PROPORCIÓN 1:4, PRUEBAS, LIMPIEZA, HERRAMIENTA MENOR, MANO DE OBRA Y TODO LO NECESARIO PARA SU CORRECTA EJECUCION.</v>
          </cell>
          <cell r="C2059" t="str">
            <v>PZA</v>
          </cell>
          <cell r="D2059">
            <v>3041.09</v>
          </cell>
          <cell r="E2059">
            <v>3041.09</v>
          </cell>
          <cell r="F2059">
            <v>3041.09</v>
          </cell>
          <cell r="G2059">
            <v>3041.09</v>
          </cell>
          <cell r="H2059">
            <v>3104.25</v>
          </cell>
          <cell r="I2059">
            <v>3045.11</v>
          </cell>
          <cell r="J2059">
            <v>3043.71</v>
          </cell>
          <cell r="K2059">
            <v>3043.71</v>
          </cell>
          <cell r="L2059">
            <v>3043.71</v>
          </cell>
        </row>
        <row r="2061">
          <cell r="A2061">
            <v>1805000111</v>
          </cell>
          <cell r="B2061" t="str">
            <v>SUMINISTRO Y COLOCACIÓN DE COLADERA  MODELO  No. 4954,  MARCA HELVEX; INCLUYE: ACARREO,  INSTALACIÓN,  SELLO CON MORTERO CEMENTO-ARENA, PROPORCIÓN 1:4, PRUEBAS, LIMPIEZA, HERRAMIENTA MENOR, MANO DE OBRA Y TODO LO NECESARIO PARA SU CORRECTA EJECUCION.</v>
          </cell>
          <cell r="C2061" t="str">
            <v>PZA</v>
          </cell>
          <cell r="D2061">
            <v>1097.27</v>
          </cell>
          <cell r="E2061">
            <v>1097.27</v>
          </cell>
          <cell r="F2061">
            <v>1097.27</v>
          </cell>
          <cell r="G2061">
            <v>1097.27</v>
          </cell>
          <cell r="H2061">
            <v>1135.8699999999999</v>
          </cell>
          <cell r="I2061">
            <v>1100.22</v>
          </cell>
          <cell r="J2061">
            <v>1098.83</v>
          </cell>
          <cell r="K2061">
            <v>1098.83</v>
          </cell>
          <cell r="L2061">
            <v>1098.83</v>
          </cell>
        </row>
        <row r="2063">
          <cell r="B2063" t="str">
            <v>Total  COLADERAS</v>
          </cell>
        </row>
        <row r="2064">
          <cell r="A2064" t="str">
            <v>A1806</v>
          </cell>
          <cell r="B2064" t="str">
            <v>BOMBAS</v>
          </cell>
        </row>
        <row r="2065">
          <cell r="A2065">
            <v>1806000021</v>
          </cell>
          <cell r="B2065" t="str">
            <v>SUMINISTRO Y COLOCACIÓN DE BOMBA DE 1/4 HP. MARCA  GENERAL ELECTRIC, (NO INCLUYE SUCCIÓN);  INCLUYE: ACARREO, BASE DE CONCRETO, ANCLAJE, PRUEBAS, HERRAMIENTA MENOR, MANO DE OBRA Y TODO LO NECESARIO PARA SU CORRECTA EJECUCION.</v>
          </cell>
          <cell r="C2065" t="str">
            <v>PZA</v>
          </cell>
          <cell r="D2065">
            <v>1280.07</v>
          </cell>
          <cell r="E2065">
            <v>1280.07</v>
          </cell>
          <cell r="F2065">
            <v>1280.07</v>
          </cell>
          <cell r="G2065">
            <v>1280.07</v>
          </cell>
          <cell r="H2065">
            <v>1463.26</v>
          </cell>
          <cell r="I2065">
            <v>1289.24</v>
          </cell>
          <cell r="J2065">
            <v>1286.24</v>
          </cell>
          <cell r="K2065">
            <v>1286.24</v>
          </cell>
          <cell r="L2065">
            <v>1286.24</v>
          </cell>
        </row>
        <row r="2067">
          <cell r="A2067">
            <v>1806000041</v>
          </cell>
          <cell r="B2067" t="str">
            <v>SUMINISTRO Y COLOCACIÓN DE BOMBA DE 1/2 HP. MARCA  GENERAL ELECTRIC (NO INCLUYE SUCCIÓN), INCLUYE: ACARREO, BASE  DE  CONCRETO,  ANCLAJE,  CONEXIONES, PRUEBAS, HERRAMIENTA MENOR, MANO DE OBRA Y TODO LO NECESARIO PARA SU CORRECTA EJECUCION.</v>
          </cell>
          <cell r="C2067" t="str">
            <v>PZA</v>
          </cell>
          <cell r="D2067">
            <v>1475.28</v>
          </cell>
          <cell r="E2067">
            <v>1475.28</v>
          </cell>
          <cell r="F2067">
            <v>1475.28</v>
          </cell>
          <cell r="G2067">
            <v>1475.28</v>
          </cell>
          <cell r="H2067">
            <v>1658.47</v>
          </cell>
          <cell r="I2067">
            <v>1484.44</v>
          </cell>
          <cell r="J2067">
            <v>1481.44</v>
          </cell>
          <cell r="K2067">
            <v>1481.44</v>
          </cell>
          <cell r="L2067">
            <v>1481.44</v>
          </cell>
        </row>
        <row r="2069">
          <cell r="A2069">
            <v>1806000081</v>
          </cell>
          <cell r="B2069" t="str">
            <v>SUMINISTRO Y COLOCACIÓN DE BOMBA DE 1 HP. MARCA  GENERAL ELECTRIC (NO INCLUYE SUCCIÓN), INCLUYE: ACARREO, BASE  DE  CONCRETO,  ANCLAJE, HERRAMIENTA MENOR, MANO DE OBRA Y TODO LO NECESARIO PARA SU CORRECTA EJECUCION.</v>
          </cell>
          <cell r="C2069" t="str">
            <v>PZA</v>
          </cell>
          <cell r="D2069">
            <v>1798.58</v>
          </cell>
          <cell r="E2069">
            <v>1798.58</v>
          </cell>
          <cell r="F2069">
            <v>1798.58</v>
          </cell>
          <cell r="G2069">
            <v>1798.58</v>
          </cell>
          <cell r="H2069">
            <v>1994.06</v>
          </cell>
          <cell r="I2069">
            <v>1808.24</v>
          </cell>
          <cell r="J2069">
            <v>1805.26</v>
          </cell>
          <cell r="K2069">
            <v>1805.26</v>
          </cell>
          <cell r="L2069">
            <v>1805.26</v>
          </cell>
        </row>
        <row r="2071">
          <cell r="B2071" t="str">
            <v>Total  BOMBAS</v>
          </cell>
        </row>
        <row r="2072">
          <cell r="A2072" t="str">
            <v>A1809</v>
          </cell>
          <cell r="B2072" t="str">
            <v>TINACOS</v>
          </cell>
        </row>
        <row r="2073">
          <cell r="A2073">
            <v>1809000011</v>
          </cell>
          <cell r="B2073" t="str">
            <v>SUMINISTRO  Y  COLOCACIÓN  DE  TINACO VERTICAL DE PLÁSTICO BICAPA DE 750 LITROS,  CAPA EXTERIOR NEGRA, CAPA INTERIOR BLANCA, FABRICADO CON PLÁSTICOS AB ANTI-BACTERIAS, CON TAPA CLICK SEGÚN NORMA MEXICANA PARA CONSTRUCCIÓN Y FABRICACIÓN DE TINACOS NMX-C-37</v>
          </cell>
          <cell r="C2073" t="str">
            <v>PZA</v>
          </cell>
          <cell r="D2073">
            <v>1813.25</v>
          </cell>
          <cell r="E2073">
            <v>1813.25</v>
          </cell>
          <cell r="F2073">
            <v>1813.25</v>
          </cell>
          <cell r="G2073">
            <v>1813.25</v>
          </cell>
          <cell r="H2073">
            <v>1905.4</v>
          </cell>
          <cell r="I2073">
            <v>1817.17</v>
          </cell>
          <cell r="J2073">
            <v>1817.17</v>
          </cell>
          <cell r="K2073">
            <v>1817.17</v>
          </cell>
          <cell r="L2073">
            <v>1817.17</v>
          </cell>
        </row>
        <row r="2075">
          <cell r="A2075">
            <v>1809000021</v>
          </cell>
          <cell r="B2075" t="str">
            <v>SUMINISTRO  Y  COLOCACIÓN  DE  TINACO  VERTICAL  DE  PLÁSTICO  BICAPA  DE  450  LT  CAPA  EXTERIOR  NEGRA,  CAPA  INTERIOR  BLANCA, FABRICADO CON PLÁSTICOS AB ANTI-BACTERIAS, CON TAPA CLICK SEGÚN NORMA MEXICANA PARA CONSTRUCCIÓN Y FABRICACIÓN DE TINACOS N</v>
          </cell>
          <cell r="C2075" t="str">
            <v>PZA</v>
          </cell>
          <cell r="D2075">
            <v>1597.06</v>
          </cell>
          <cell r="E2075">
            <v>1597.06</v>
          </cell>
          <cell r="F2075">
            <v>1597.06</v>
          </cell>
          <cell r="G2075">
            <v>1597.06</v>
          </cell>
          <cell r="H2075">
            <v>1689.19</v>
          </cell>
          <cell r="I2075">
            <v>1600.98</v>
          </cell>
          <cell r="J2075">
            <v>1600.98</v>
          </cell>
          <cell r="K2075">
            <v>1600.98</v>
          </cell>
          <cell r="L2075">
            <v>1600.98</v>
          </cell>
        </row>
        <row r="2077">
          <cell r="A2077">
            <v>1809000031</v>
          </cell>
          <cell r="B2077" t="str">
            <v>SUMINISTRO  Y  COLOCACIÓN  DE  TINACO  VERTICAL  DE  PLÁSTICO  BICAPA  DE  1100  LT CAPA EXTERIOR NEGRA, CAPA INTERIOR BLANCA, FABRICADO CON PLÁSTICOS AB ANTI-BACTERIAS, CON TAPA CLICK SEGÚN NORMA MEXICANA PARA CONSTRUCCIÓN Y FABRICACIÓN DE TINACOS NMX-C-</v>
          </cell>
          <cell r="C2077" t="str">
            <v>PZA</v>
          </cell>
          <cell r="D2077">
            <v>2000.83</v>
          </cell>
          <cell r="E2077">
            <v>2000.83</v>
          </cell>
          <cell r="F2077">
            <v>2000.83</v>
          </cell>
          <cell r="G2077">
            <v>2000.83</v>
          </cell>
          <cell r="H2077">
            <v>2092.9699999999998</v>
          </cell>
          <cell r="I2077">
            <v>2004.76</v>
          </cell>
          <cell r="J2077">
            <v>2004.76</v>
          </cell>
          <cell r="K2077">
            <v>2004.76</v>
          </cell>
          <cell r="L2077">
            <v>2004.76</v>
          </cell>
        </row>
        <row r="2079">
          <cell r="A2079">
            <v>1809000032</v>
          </cell>
          <cell r="B2079" t="str">
            <v>SUMINISTRO  Y  COLOCACIÓN  DE  TINACO  VERTICAL  DE  PLÁSTICO  BICAPA  DE  2500  LT  CAPA EXTERIOR NEGRA, CAPA INTERIOR BLANCA, FABRICADO CON PLÁSTICOS AB ANTI-BACTERIAS, CON TAPA CLICK SEGÚN NORMA MEXICANA PARA CONSTRUCCIÓN Y FABRICACIÓN DE TINACOS NMX-C</v>
          </cell>
          <cell r="C2079" t="str">
            <v>PZA</v>
          </cell>
          <cell r="D2079">
            <v>4439.33</v>
          </cell>
          <cell r="E2079">
            <v>4439.33</v>
          </cell>
          <cell r="F2079">
            <v>4439.33</v>
          </cell>
          <cell r="G2079">
            <v>4439.33</v>
          </cell>
          <cell r="H2079">
            <v>4531.4799999999996</v>
          </cell>
          <cell r="I2079">
            <v>4443.25</v>
          </cell>
          <cell r="J2079">
            <v>4443.25</v>
          </cell>
          <cell r="K2079">
            <v>4443.25</v>
          </cell>
          <cell r="L2079">
            <v>4443.25</v>
          </cell>
        </row>
        <row r="2081">
          <cell r="A2081">
            <v>1809000033</v>
          </cell>
          <cell r="B2081" t="str">
            <v>SUMINISTRO Y COLOCACIÓN DE FOSA SEPTICA DE PLÁSTICO DE 1050 LT, PARA TRATAMIENTO DE AGUAS NEGRAS, SISTEMA FOSAPLAS, INCLUYE: ACCESORIOS INTERIORES, MANO DE OBRA, HERRAMIENTA MENOR Y TODO LO NECESARIO PARA SU CORRECTA EJECUCION.</v>
          </cell>
          <cell r="C2081" t="str">
            <v>PZA</v>
          </cell>
          <cell r="D2081">
            <v>4257.3</v>
          </cell>
          <cell r="E2081">
            <v>4257.3</v>
          </cell>
          <cell r="F2081">
            <v>4257.3</v>
          </cell>
          <cell r="G2081">
            <v>4257.3</v>
          </cell>
          <cell r="H2081">
            <v>4441.62</v>
          </cell>
          <cell r="I2081">
            <v>4265.17</v>
          </cell>
          <cell r="J2081">
            <v>4265.17</v>
          </cell>
          <cell r="K2081">
            <v>4265.17</v>
          </cell>
          <cell r="L2081">
            <v>4265.17</v>
          </cell>
        </row>
        <row r="2083">
          <cell r="A2083">
            <v>1809000034</v>
          </cell>
          <cell r="B2083" t="str">
            <v>SUMINISTRO Y COLOCACIÓN DE FOSA SEPTICA DE PLÁSTICO DE 2100 LT, PARA TRATAMIENTO DE AGUAS NEGRAS, SISTEMA FOSAPLAS, INCLUYE: ACCESORIOS INTERIORES, MANO DE OBRA, HERRAMIENTA MENOR Y TODO LO NECESARIO PARA SU CORRECTA EJECUCION.</v>
          </cell>
          <cell r="C2083" t="str">
            <v>PZA</v>
          </cell>
          <cell r="D2083">
            <v>7748.32</v>
          </cell>
          <cell r="E2083">
            <v>7748.32</v>
          </cell>
          <cell r="F2083">
            <v>7748.32</v>
          </cell>
          <cell r="G2083">
            <v>7748.32</v>
          </cell>
          <cell r="H2083">
            <v>8024.78</v>
          </cell>
          <cell r="I2083">
            <v>7760.11</v>
          </cell>
          <cell r="J2083">
            <v>7760.11</v>
          </cell>
          <cell r="K2083">
            <v>7760.11</v>
          </cell>
          <cell r="L2083">
            <v>7760.11</v>
          </cell>
        </row>
        <row r="2085">
          <cell r="A2085">
            <v>1809000035</v>
          </cell>
          <cell r="B2085" t="str">
            <v>SUMINISTRO Y COLOCACIÓN DE FOSA SEPTICA DE PLÁSTICO DE 4000 LT, PARA TRATAMIENTO DE AGUAS NEGRAS, SISTEMA FOSAPLAS, INCLUYE: ACCESORIOS INTERIORES, MANO DE OBRA, HERRAMIENTA MENOR Y TODO LO NECESARIO PARA SU CORRECTA EJECUCION.</v>
          </cell>
          <cell r="C2085" t="str">
            <v>PZA</v>
          </cell>
          <cell r="D2085">
            <v>12429.55</v>
          </cell>
          <cell r="E2085">
            <v>12429.55</v>
          </cell>
          <cell r="F2085">
            <v>12429.55</v>
          </cell>
          <cell r="G2085">
            <v>12429.55</v>
          </cell>
          <cell r="H2085">
            <v>12968.57</v>
          </cell>
          <cell r="I2085">
            <v>12448.25</v>
          </cell>
          <cell r="J2085">
            <v>12448.25</v>
          </cell>
          <cell r="K2085">
            <v>12448.25</v>
          </cell>
          <cell r="L2085">
            <v>12448.25</v>
          </cell>
        </row>
        <row r="2087">
          <cell r="A2087">
            <v>1809000036</v>
          </cell>
          <cell r="B2087" t="str">
            <v>SUMINISTRO Y COLOCACIÓN DE FOSA SEPTICA DE PLÁSTICO DE 9000 LT, PARA TRATAMIENTO DE AGUAS NEGRAS, SISTEMA FOSAPLAS, INCLUYE: ACCESORIOS INTERIORES, MANO DE OBRA, HERRAMIENTA MENOR Y TODO LO NECESARIO PARA SU CORRECTA EJECUCION.</v>
          </cell>
          <cell r="C2087" t="str">
            <v>PZA</v>
          </cell>
          <cell r="D2087">
            <v>26332.13</v>
          </cell>
          <cell r="E2087">
            <v>26332.13</v>
          </cell>
          <cell r="F2087">
            <v>26332.13</v>
          </cell>
          <cell r="G2087">
            <v>26332.13</v>
          </cell>
          <cell r="H2087">
            <v>27358.400000000001</v>
          </cell>
          <cell r="I2087">
            <v>26358.46</v>
          </cell>
          <cell r="J2087">
            <v>26358.46</v>
          </cell>
          <cell r="K2087">
            <v>26358.46</v>
          </cell>
          <cell r="L2087">
            <v>26358.46</v>
          </cell>
        </row>
        <row r="2089">
          <cell r="A2089">
            <v>1809000037</v>
          </cell>
          <cell r="B2089" t="str">
            <v>SUMINISTRO Y COLOCACIÓN DE CISTERNA DE PLÁSTICO EQUIPADA DE 2800 LT, FABRICADA CON PLÁSTICO AB-ANTI-BACTERIAS, INCLUYE: TUBERÍA DE ALIMENTACIÓN INTERNA, FILTRO, VÁLVULA DE PIE O PICHANCHA, VÁLVULA DE LLENADO DE 3/4", VÁLVULA DE ESFERA 3/4" CON REDUCCIÓN A</v>
          </cell>
          <cell r="C2089" t="str">
            <v>PZA</v>
          </cell>
          <cell r="D2089">
            <v>8543.74</v>
          </cell>
          <cell r="E2089">
            <v>8543.74</v>
          </cell>
          <cell r="F2089">
            <v>8543.74</v>
          </cell>
          <cell r="G2089">
            <v>8543.74</v>
          </cell>
          <cell r="H2089">
            <v>9033.94</v>
          </cell>
          <cell r="I2089">
            <v>8560.26</v>
          </cell>
          <cell r="J2089">
            <v>8560.26</v>
          </cell>
          <cell r="K2089">
            <v>8560.26</v>
          </cell>
          <cell r="L2089">
            <v>8560.26</v>
          </cell>
        </row>
        <row r="2091">
          <cell r="A2091">
            <v>1809000038</v>
          </cell>
          <cell r="B2091" t="str">
            <v>SUMINISTRO Y COLOCACIÓN DE CISTERNA DE PLÁSTICO EQUIPADA DE 5000 LT, FABRICADA CON PLÁSTICO AB-ANTI-BACTERIAS, INCLUYE: TUBERÍA DE ALIMENTACIÓN INTERNA, FILTRO, VÁLVULA DE PIE O PICHANCHA, VÁLVULA DE LLENADO DE 3/4", VÁLVULA DE ESFERA 3/4" CON REDUCCIÓN A</v>
          </cell>
          <cell r="C2091" t="str">
            <v>PZA</v>
          </cell>
          <cell r="D2091">
            <v>13077.12</v>
          </cell>
          <cell r="E2091">
            <v>13077.12</v>
          </cell>
          <cell r="F2091">
            <v>13077.12</v>
          </cell>
          <cell r="G2091">
            <v>13077.12</v>
          </cell>
          <cell r="H2091">
            <v>13701.33</v>
          </cell>
          <cell r="I2091">
            <v>13097.3</v>
          </cell>
          <cell r="J2091">
            <v>13097.3</v>
          </cell>
          <cell r="K2091">
            <v>13097.3</v>
          </cell>
          <cell r="L2091">
            <v>13097.3</v>
          </cell>
        </row>
        <row r="2093">
          <cell r="A2093">
            <v>1809000039</v>
          </cell>
          <cell r="B2093" t="str">
            <v>SUMINISTRO Y COLOCACIÓN DE CISTERNA DE PLÁSTICO EQUIPADA DE 10,000 LITROS, FABRICADA CON PLÁSTICO ANTIBACTERIAS,  CON TUBERÍA DE ALIMENTACIÓN INTERNA, FILTRO, VÁLVULA DE PIE O PICHANCHA, VÁLVULA DE LLENADO DE 3/4", VÁLVULA DE ESFERA 3/4" CON REDUCCIÓN A 1</v>
          </cell>
          <cell r="C2093" t="str">
            <v>PZA</v>
          </cell>
          <cell r="D2093">
            <v>23992.35</v>
          </cell>
          <cell r="E2093">
            <v>23992.35</v>
          </cell>
          <cell r="F2093">
            <v>23992.35</v>
          </cell>
          <cell r="G2093">
            <v>23992.35</v>
          </cell>
          <cell r="H2093">
            <v>25275.19</v>
          </cell>
          <cell r="I2093">
            <v>24025.24</v>
          </cell>
          <cell r="J2093">
            <v>24025.24</v>
          </cell>
          <cell r="K2093">
            <v>24025.24</v>
          </cell>
          <cell r="L2093">
            <v>24025.24</v>
          </cell>
        </row>
        <row r="2095">
          <cell r="A2095">
            <v>1809000041</v>
          </cell>
          <cell r="B2095" t="str">
            <v>SUMINISTRO Y COLOCACIÓN DE TANQUE PORTATIL PARA  GAS  DE  20  KG.;  INCLUYE: CARGA, ACARREO, PRUEBAS,  CONEXIONES A LAS LÍNEAS DE ALIMENTACIÓN, HERRAMIENTA MENOR, MANO DE OBRA Y TODO LO NECESARIO PARA SU CORRECTA EJECUCION.</v>
          </cell>
          <cell r="C2095" t="str">
            <v>PZA</v>
          </cell>
          <cell r="D2095">
            <v>883.6</v>
          </cell>
          <cell r="E2095">
            <v>883.6</v>
          </cell>
          <cell r="F2095">
            <v>883.6</v>
          </cell>
          <cell r="G2095">
            <v>883.6</v>
          </cell>
          <cell r="H2095">
            <v>906.62</v>
          </cell>
          <cell r="I2095">
            <v>884.57</v>
          </cell>
          <cell r="J2095">
            <v>884.57</v>
          </cell>
          <cell r="K2095">
            <v>884.57</v>
          </cell>
          <cell r="L2095">
            <v>884.57</v>
          </cell>
        </row>
        <row r="2097">
          <cell r="A2097">
            <v>1809000051</v>
          </cell>
          <cell r="B2097" t="str">
            <v>SUMINISTRO Y COLOCACIÓN DE TANQUE PORTATIL PARA  GAS  DE  30  KG.;  INCLUYE: CARGA DE GAS BUTANO, ACARREO, PRUEBAS,  CONEXIONES A LAS LÍNEAS DE ALIMENTACIÓN, HERRAMIENTA MENOR, MANO DE OBRA Y TODO LO NECESARIO PARA SU CORRECTA EJECUCION.</v>
          </cell>
          <cell r="C2097" t="str">
            <v>PZA</v>
          </cell>
          <cell r="D2097">
            <v>1154.17</v>
          </cell>
          <cell r="E2097">
            <v>1154.17</v>
          </cell>
          <cell r="F2097">
            <v>1154.17</v>
          </cell>
          <cell r="G2097">
            <v>1154.17</v>
          </cell>
          <cell r="H2097">
            <v>1180.49</v>
          </cell>
          <cell r="I2097">
            <v>1155.27</v>
          </cell>
          <cell r="J2097">
            <v>1155.27</v>
          </cell>
          <cell r="K2097">
            <v>1155.27</v>
          </cell>
          <cell r="L2097">
            <v>1155.27</v>
          </cell>
        </row>
        <row r="2099">
          <cell r="B2099" t="str">
            <v>Total  TINACOS</v>
          </cell>
        </row>
        <row r="2100">
          <cell r="A2100" t="str">
            <v>A1813</v>
          </cell>
          <cell r="B2100" t="str">
            <v>ACCESORIOS PARA BAÑOS</v>
          </cell>
        </row>
        <row r="2101">
          <cell r="A2101">
            <v>1813000011</v>
          </cell>
          <cell r="B2101" t="str">
            <v>SUMINISTRO Y COLOCACIÓN DE TOALLERO DE PORCELANA LAMOSA O SIMILAR; INCLUYE: ACARREO, APERTURA DEL HUECO EN MURO, COLOCACIÓN, AMACIZADO CON MORTERO DE CEMENTO-ARENA 1:4, LIMPIEZA, HERRAMIENTA MENOR, MANO DE OBRA Y TODO LO NECESARIO PARA SU CORRECTA EJECUCI</v>
          </cell>
          <cell r="C2101" t="str">
            <v>PZA</v>
          </cell>
          <cell r="D2101">
            <v>204.61</v>
          </cell>
          <cell r="E2101">
            <v>204.61</v>
          </cell>
          <cell r="F2101">
            <v>204.61</v>
          </cell>
          <cell r="G2101">
            <v>204.61</v>
          </cell>
          <cell r="H2101">
            <v>277.17</v>
          </cell>
          <cell r="I2101">
            <v>206.42</v>
          </cell>
          <cell r="J2101">
            <v>206.16</v>
          </cell>
          <cell r="K2101">
            <v>206.16</v>
          </cell>
          <cell r="L2101">
            <v>206.16</v>
          </cell>
        </row>
        <row r="2103">
          <cell r="A2103">
            <v>1813000021</v>
          </cell>
          <cell r="B2103" t="str">
            <v>SUMINISTRO Y COLOCACIÓN DE GANCHOS DE PORCELANA LAMOSA O SIMILAR; INCLUYE: ACARREO, APERTURA DEL HUECO EN MURO, COLOCACIÓN, AMACIZADO CON MORTERO DE CEMENTO-ARENA 1:4, LIMPIEZA, HERRAMIENTA MENOR, MANO DE OBRA. Y TODO LO NECESARIO PARA SU CORRECTA EJECUCI</v>
          </cell>
          <cell r="C2103" t="str">
            <v>PZA</v>
          </cell>
          <cell r="D2103">
            <v>172.61</v>
          </cell>
          <cell r="E2103">
            <v>172.61</v>
          </cell>
          <cell r="F2103">
            <v>172.61</v>
          </cell>
          <cell r="G2103">
            <v>172.61</v>
          </cell>
          <cell r="H2103">
            <v>245.16</v>
          </cell>
          <cell r="I2103">
            <v>174.42</v>
          </cell>
          <cell r="J2103">
            <v>174.17</v>
          </cell>
          <cell r="K2103">
            <v>174.17</v>
          </cell>
          <cell r="L2103">
            <v>174.17</v>
          </cell>
        </row>
        <row r="2105">
          <cell r="A2105">
            <v>1813000031</v>
          </cell>
          <cell r="B2105" t="str">
            <v>SUMINISTRO Y COLOCACIÓN DE JABONERA SIN AGARRADERA DE PORCELANA MARCA LAMOSA  O SIMILAR; INCLUYE: ACARREO, APERTURA DEL  HUECO  EN MURO, COLOCACIÓN, AMACIZADO CON MORTERO DE CEMENTO-ARENA 1:4,  LIMPIEZA, HERRAMIENTA MENOR Y MANO DE OBRA. INCLUYE TODO LO N</v>
          </cell>
          <cell r="C2105" t="str">
            <v>PZA</v>
          </cell>
          <cell r="D2105">
            <v>172.61</v>
          </cell>
          <cell r="E2105">
            <v>172.61</v>
          </cell>
          <cell r="F2105">
            <v>172.61</v>
          </cell>
          <cell r="G2105">
            <v>172.61</v>
          </cell>
          <cell r="H2105">
            <v>245.16</v>
          </cell>
          <cell r="I2105">
            <v>174.42</v>
          </cell>
          <cell r="J2105">
            <v>174.17</v>
          </cell>
          <cell r="K2105">
            <v>174.17</v>
          </cell>
          <cell r="L2105">
            <v>174.17</v>
          </cell>
        </row>
        <row r="2107">
          <cell r="A2107">
            <v>1813000041</v>
          </cell>
          <cell r="B2107" t="str">
            <v>SUMINISTRO Y COLOCACIÓN DE JABONERA CON AGARRADERA DE PORCELANA LAMOSA O SIMILAR; INCLUYE: ACARREO, APERTURA DEL HUECO  EN  MURO, COLOCACIÓN, AMACIZADO CON MORTERO DE CEMENTO-ARENA 1:4, LIMPIEZA, HERRAMIENTA MENOR, MANO DE OBRA Y TODO LO NECESARIO PARA SU</v>
          </cell>
          <cell r="C2107" t="str">
            <v>PZA</v>
          </cell>
          <cell r="D2107">
            <v>172.61</v>
          </cell>
          <cell r="E2107">
            <v>172.61</v>
          </cell>
          <cell r="F2107">
            <v>172.61</v>
          </cell>
          <cell r="G2107">
            <v>172.61</v>
          </cell>
          <cell r="H2107">
            <v>245.16</v>
          </cell>
          <cell r="I2107">
            <v>174.42</v>
          </cell>
          <cell r="J2107">
            <v>174.17</v>
          </cell>
          <cell r="K2107">
            <v>174.17</v>
          </cell>
          <cell r="L2107">
            <v>174.17</v>
          </cell>
        </row>
        <row r="2109">
          <cell r="A2109">
            <v>1813000051</v>
          </cell>
          <cell r="B2109" t="str">
            <v>SUMINISTRO Y COLOCACIÓN DE PAPELERA DE PORCELANA LAMOSA O SIMILAR; INCLUYE: ACARREO, APERTURA DEL HUECO EN MURO, COLOCACIÓN, AMACIZADO CON MORTERO CEMENTO-ARENA 1:4, LIMPIEZA, HERRAMIENTA MENOR, MANO DE OBRA Y TODO LO NECESARIO PARA SU CORRECTA EJECUCION.</v>
          </cell>
          <cell r="C2109" t="str">
            <v>PZA</v>
          </cell>
          <cell r="D2109">
            <v>184.02</v>
          </cell>
          <cell r="E2109">
            <v>184.02</v>
          </cell>
          <cell r="F2109">
            <v>184.02</v>
          </cell>
          <cell r="G2109">
            <v>184.02</v>
          </cell>
          <cell r="H2109">
            <v>256.58999999999997</v>
          </cell>
          <cell r="I2109">
            <v>185.83</v>
          </cell>
          <cell r="J2109">
            <v>185.58</v>
          </cell>
          <cell r="K2109">
            <v>185.58</v>
          </cell>
          <cell r="L2109">
            <v>185.58</v>
          </cell>
        </row>
        <row r="2111">
          <cell r="A2111">
            <v>1813000061</v>
          </cell>
          <cell r="B2111" t="str">
            <v>SUMINISTRO Y COLOCACION DE REGADERA HELVEX No. 100, CON DOS LLAVES O SIMILAR; INCLUYE: ACARREO, PRUEBAS, ENSAMBLE PARA MEZCLADORA, EMPOTRADO, HERRAMIENTA MENOR, MANO DE OBRA Y TODO LO NECESARIO PARA SU CORRECTA EJECUCION.</v>
          </cell>
          <cell r="C2111" t="str">
            <v>PZA</v>
          </cell>
          <cell r="D2111">
            <v>1137.32</v>
          </cell>
          <cell r="E2111">
            <v>1137.32</v>
          </cell>
          <cell r="F2111">
            <v>1137.32</v>
          </cell>
          <cell r="G2111">
            <v>1137.32</v>
          </cell>
          <cell r="H2111">
            <v>1177.3599999999999</v>
          </cell>
          <cell r="I2111">
            <v>1141.43</v>
          </cell>
          <cell r="J2111">
            <v>1138.8800000000001</v>
          </cell>
          <cell r="K2111">
            <v>1138.8800000000001</v>
          </cell>
          <cell r="L2111">
            <v>1138.8800000000001</v>
          </cell>
        </row>
        <row r="2113">
          <cell r="A2113">
            <v>1813000071</v>
          </cell>
          <cell r="B2113" t="str">
            <v>SUMINISTRO Y COLOCACIÓN DE CALENTADOR AUTOMATICO CINSA DE 40 LTS., CLASIC-101 O SIMILAR;   INCLUYE: ACARREO, INSTALACIÓN, PRUEBAS, CONEXIÓN A LAS LÍNEAS DE ALIMENTACIÓN, BASE DE CONCRETO, HERRAMIENTA MENOR, MANO DE OBRA Y TODO LO NECESARIO PARA SU CORRECT</v>
          </cell>
          <cell r="C2113" t="str">
            <v>PZA</v>
          </cell>
          <cell r="D2113">
            <v>2391.8000000000002</v>
          </cell>
          <cell r="E2113">
            <v>2391.8000000000002</v>
          </cell>
          <cell r="F2113">
            <v>2391.8000000000002</v>
          </cell>
          <cell r="G2113">
            <v>2391.8000000000002</v>
          </cell>
          <cell r="H2113">
            <v>2559.64</v>
          </cell>
          <cell r="I2113">
            <v>2400.3000000000002</v>
          </cell>
          <cell r="J2113">
            <v>2397.31</v>
          </cell>
          <cell r="K2113">
            <v>2397.31</v>
          </cell>
          <cell r="L2113">
            <v>2397.31</v>
          </cell>
        </row>
        <row r="2115">
          <cell r="A2115">
            <v>1813000091</v>
          </cell>
          <cell r="B2115" t="str">
            <v xml:space="preserve">SUMINISTRO Y COLOCACIÓN DE CALENTADOR AUTOMATICO DE GAS CINSA 40 LITROS, RUDO R101EC O SIMILAR; INCLUYE: ACARREO, INSTALACIÓN, PRUEBAS, CONEXIÓN DE LAS LÍNEAS DE ALIMENTACIÓN, BASE DE CONCRETO,  HERRAMIENTA MENOR, MANO DE OBRA Y TODO LO NECESARIO PARA SU </v>
          </cell>
          <cell r="C2115" t="str">
            <v>PZA</v>
          </cell>
          <cell r="D2115">
            <v>2069.25</v>
          </cell>
          <cell r="E2115">
            <v>2069.25</v>
          </cell>
          <cell r="F2115">
            <v>2069.25</v>
          </cell>
          <cell r="G2115">
            <v>2069.25</v>
          </cell>
          <cell r="H2115">
            <v>2237.0700000000002</v>
          </cell>
          <cell r="I2115">
            <v>2077.75</v>
          </cell>
          <cell r="J2115">
            <v>2074.75</v>
          </cell>
          <cell r="K2115">
            <v>2074.75</v>
          </cell>
          <cell r="L2115">
            <v>2074.75</v>
          </cell>
        </row>
        <row r="2117">
          <cell r="A2117">
            <v>1813000111</v>
          </cell>
          <cell r="B2117" t="str">
            <v>SUMINISTRO Y COLOCACIÓN DE ESPEJO DE 40 X 60 CM. CON MARCO DE ALUMINIO Y BASTIDOR DE MADERA;  INCLUYE: ACARREOS, MATERIALES PARA SU FIJACION, HERRAMIENTA MENOR,  MANO SDE OBRA Y TODO LO NECESARIO PARA SU CORRECTA EJECUCION.</v>
          </cell>
          <cell r="C2117" t="str">
            <v>PZA</v>
          </cell>
          <cell r="D2117">
            <v>198.71</v>
          </cell>
          <cell r="E2117">
            <v>198.71</v>
          </cell>
          <cell r="F2117">
            <v>198.71</v>
          </cell>
          <cell r="G2117">
            <v>198.71</v>
          </cell>
          <cell r="H2117">
            <v>229.42</v>
          </cell>
          <cell r="I2117">
            <v>200.03</v>
          </cell>
          <cell r="J2117">
            <v>200.03</v>
          </cell>
          <cell r="K2117">
            <v>200.03</v>
          </cell>
          <cell r="L2117">
            <v>200.03</v>
          </cell>
        </row>
        <row r="2119">
          <cell r="A2119">
            <v>1813000131</v>
          </cell>
          <cell r="B2119" t="str">
            <v>SUMINISTRO Y COLOCACIÓN  DE MINGITORIO MARCA LAMOSA MODELO AUSTRAL;  INCLUYE: ACARREOS, MATERIALES PARA SU FIJACION, CONEXIÓN A LA ALIMENTACIÓN Y AL  DESAG E, LLAVE DE PASO CROMADA, PRUEBAS, HERRAMIENTA MENOR, MANO DE OBRA Y TODO LO NECESARIO PARA SU CORR</v>
          </cell>
          <cell r="C2119" t="str">
            <v>PZA</v>
          </cell>
          <cell r="D2119">
            <v>1960.95</v>
          </cell>
          <cell r="E2119">
            <v>1960.95</v>
          </cell>
          <cell r="F2119">
            <v>1960.95</v>
          </cell>
          <cell r="G2119">
            <v>1960.95</v>
          </cell>
          <cell r="H2119">
            <v>2053.1</v>
          </cell>
          <cell r="I2119">
            <v>1964.89</v>
          </cell>
          <cell r="J2119">
            <v>1964.89</v>
          </cell>
          <cell r="K2119">
            <v>1964.89</v>
          </cell>
          <cell r="L2119">
            <v>1964.89</v>
          </cell>
        </row>
        <row r="2121">
          <cell r="A2121">
            <v>1813000141</v>
          </cell>
          <cell r="B2121" t="str">
            <v>SUMINISTRO Y COLOCACIÓN DE W.C. TANQUE BAJO MARCA LAMOSA;  INCLUYE: ACARREO, MATERIALES PARA SU FIJACION, JUNTA PROHEL, CONEXIÓN A LA ALIMENTACIÓN Y AL  DESAG E, VÁLVULA DE CONTROL, PRUEBAS, HERRAMIENTA MENOR, MANO DE OBRA Y TODO LO NECESARIO PARA SU CORR</v>
          </cell>
          <cell r="C2121" t="str">
            <v>PZA</v>
          </cell>
          <cell r="D2121">
            <v>1300.6500000000001</v>
          </cell>
          <cell r="E2121">
            <v>1300.6500000000001</v>
          </cell>
          <cell r="F2121">
            <v>1300.6500000000001</v>
          </cell>
          <cell r="G2121">
            <v>1300.6500000000001</v>
          </cell>
          <cell r="H2121">
            <v>1392.8</v>
          </cell>
          <cell r="I2121">
            <v>1304.5899999999999</v>
          </cell>
          <cell r="J2121">
            <v>1304.5899999999999</v>
          </cell>
          <cell r="K2121">
            <v>1304.5899999999999</v>
          </cell>
          <cell r="L2121">
            <v>1304.5899999999999</v>
          </cell>
        </row>
        <row r="2123">
          <cell r="A2123">
            <v>1813000161</v>
          </cell>
          <cell r="B2123" t="str">
            <v xml:space="preserve">SUMINISTRO Y COLOCACIÓN DE CODO DE EXTENSIÓN CROMADO DE  2" X 90 GRADOS PARA W.C. DE TANQUE BAJO;  INCLUYE: ACARREOS, MATERIALES PARA SU FIJACION, CORDÓN, FIJACIÓN, CONEXIONES, PRUEBAS, HERRAMIENTA MENOR, MANO DE OBRA Y TODO LO NECESARIO PARA SU CORRECTA </v>
          </cell>
          <cell r="C2123" t="str">
            <v>PZA</v>
          </cell>
          <cell r="D2123">
            <v>168.03</v>
          </cell>
          <cell r="E2123">
            <v>168.03</v>
          </cell>
          <cell r="F2123">
            <v>168.03</v>
          </cell>
          <cell r="G2123">
            <v>168.03</v>
          </cell>
          <cell r="H2123">
            <v>191.06</v>
          </cell>
          <cell r="I2123">
            <v>168.99</v>
          </cell>
          <cell r="J2123">
            <v>168.99</v>
          </cell>
          <cell r="K2123">
            <v>168.99</v>
          </cell>
          <cell r="L2123">
            <v>168.99</v>
          </cell>
        </row>
        <row r="2125">
          <cell r="A2125">
            <v>1813000201</v>
          </cell>
          <cell r="B2125" t="str">
            <v>SUMINISTRO Y COLOCACIÓN DE LAVABO MARCA LAMOSA MOD AUSTRAL BLANCO CHICO CON LLAVE INDIV P/LAVABO RUGO 16Q,  CONTRA  REJILLA Y CESPOL CROMADO, LIMPIEZA CON AGUA Y JABON, CONEXIÓN A LA ALIMENTACIÓN Y AL DESAG E; INCLUYE:  ACARREO, MATERIALES PARA SU FIJACIO</v>
          </cell>
          <cell r="C2125" t="str">
            <v>PZA</v>
          </cell>
          <cell r="D2125">
            <v>1010.78</v>
          </cell>
          <cell r="E2125">
            <v>1010.78</v>
          </cell>
          <cell r="F2125">
            <v>1010.78</v>
          </cell>
          <cell r="G2125">
            <v>1010.78</v>
          </cell>
          <cell r="H2125">
            <v>1102.92</v>
          </cell>
          <cell r="I2125">
            <v>1014.71</v>
          </cell>
          <cell r="J2125">
            <v>1014.71</v>
          </cell>
          <cell r="K2125">
            <v>1014.71</v>
          </cell>
          <cell r="L2125">
            <v>1014.71</v>
          </cell>
        </row>
        <row r="2127">
          <cell r="A2127">
            <v>1813000211</v>
          </cell>
          <cell r="B2127" t="str">
            <v>SUMINISTRO Y COLOCACIÓN DE MINGITORIO MARCA LAMOSA JUNIORS MOD. BOREAL; INCLUYE: ACARREOS, LIMPIEZA CON AGUA Y JABON, CONEXIÓN A LA ALIMENTACIÓN Y AL DESAG E,  LLAVE DE PASO CROMADA, PRUEBAS, HERRAMIENTA MENOR, MANO DE OBRA Y TODO LO NECESARIO PARA SU COR</v>
          </cell>
          <cell r="C2127" t="str">
            <v>PZA</v>
          </cell>
          <cell r="D2127">
            <v>1568.87</v>
          </cell>
          <cell r="E2127">
            <v>1568.87</v>
          </cell>
          <cell r="F2127">
            <v>1568.87</v>
          </cell>
          <cell r="G2127">
            <v>1568.87</v>
          </cell>
          <cell r="H2127">
            <v>1661.02</v>
          </cell>
          <cell r="I2127">
            <v>1572.79</v>
          </cell>
          <cell r="J2127">
            <v>1572.79</v>
          </cell>
          <cell r="K2127">
            <v>1572.79</v>
          </cell>
          <cell r="L2127">
            <v>1572.79</v>
          </cell>
        </row>
        <row r="2129">
          <cell r="A2129">
            <v>1813000221</v>
          </cell>
          <cell r="B2129" t="str">
            <v>SUMINISTRO Y COLOCACIÓN DE LLAVE MEZCLADORA DE CUELLO CORTO DE 8" CON CARTUCHO CERAMICO 1/4 DE VUELTA, CUBIERTA DE LATON Y MANERALES; INCLUYE: ACARREOS, CONEXIÓN A LA ALIMENTACIÓN, PRUEBAS, HERRAMIENTA MENOR, MANO DE OBRA Y TODO LO NECESARIO PARA SU CORRE</v>
          </cell>
          <cell r="C2129" t="str">
            <v>PZA</v>
          </cell>
          <cell r="D2129">
            <v>316.2</v>
          </cell>
          <cell r="E2129">
            <v>316.2</v>
          </cell>
          <cell r="F2129">
            <v>316.2</v>
          </cell>
          <cell r="G2129">
            <v>316.2</v>
          </cell>
          <cell r="H2129">
            <v>334.63</v>
          </cell>
          <cell r="I2129">
            <v>316.99</v>
          </cell>
          <cell r="J2129">
            <v>316.99</v>
          </cell>
          <cell r="K2129">
            <v>316.99</v>
          </cell>
          <cell r="L2129">
            <v>316.99</v>
          </cell>
        </row>
        <row r="2131">
          <cell r="A2131">
            <v>1813000241</v>
          </cell>
          <cell r="B2131" t="str">
            <v>SUMINISTRO Y COLOCACIÓN DE CONTRA CANASTA DE ACERO INOXIDABLE PARA SALIDA DE LABORATORIO MARCA HELVEX; INCLUYE: ACARREOS, MATERIALES PARA SU FIJACION, CONEXIÓNES, PRUEBAS, HERRAMIENTA MENOR, MANO DE OBRA Y TODO LO NECESARIO PARA SU CORRECTA EJECUCION.</v>
          </cell>
          <cell r="C2131" t="str">
            <v>PZA</v>
          </cell>
          <cell r="D2131">
            <v>175.03</v>
          </cell>
          <cell r="E2131">
            <v>175.03</v>
          </cell>
          <cell r="F2131">
            <v>175.03</v>
          </cell>
          <cell r="G2131">
            <v>175.03</v>
          </cell>
          <cell r="H2131">
            <v>184.24</v>
          </cell>
          <cell r="I2131">
            <v>175.42</v>
          </cell>
          <cell r="J2131">
            <v>175.42</v>
          </cell>
          <cell r="K2131">
            <v>175.42</v>
          </cell>
          <cell r="L2131">
            <v>175.42</v>
          </cell>
        </row>
        <row r="2133">
          <cell r="A2133">
            <v>1813000261</v>
          </cell>
          <cell r="B2133" t="str">
            <v>SUMINISTRO Y COLOCACIÓN DE REGADERA DE BRONCE CROMADA DE 8" DE DIÁMETRO CON SALIDA DE 1" Y   LLAVE DE RESORTE, CADENA ACCIONADORA; INCLUYE: ACARREOS, PRUEBAS, HERRAMIENTA MENOR, MANO DE OBRA Y TODO LO NECESARIO PARA SU CORRECTA EJECUCION.</v>
          </cell>
          <cell r="C2133" t="str">
            <v>PZA</v>
          </cell>
          <cell r="D2133">
            <v>929.81</v>
          </cell>
          <cell r="E2133">
            <v>929.81</v>
          </cell>
          <cell r="F2133">
            <v>929.81</v>
          </cell>
          <cell r="G2133">
            <v>929.81</v>
          </cell>
          <cell r="H2133">
            <v>948.23</v>
          </cell>
          <cell r="I2133">
            <v>930.6</v>
          </cell>
          <cell r="J2133">
            <v>930.6</v>
          </cell>
          <cell r="K2133">
            <v>930.6</v>
          </cell>
          <cell r="L2133">
            <v>930.6</v>
          </cell>
        </row>
        <row r="2135">
          <cell r="A2135">
            <v>1813000251</v>
          </cell>
          <cell r="B2135" t="str">
            <v>SUMINISTRO Y COLOCACIÓN DE FREGADERO METÁLICO DE 90 X 45 CM. CON ESCURRIDERO, TIPO LADO DERECHO, CON LLAVE DE NARIZ, CESPOL CROMADO, SOPORTADO POR DOS MUROS CAPUCHINOS, FORRADO DE AZULEJO BLANCO DE 15 X 15 CM. EN AMBAS CARAS; INCLUYE: ACARREOS, MATERIALES</v>
          </cell>
          <cell r="C2135" t="str">
            <v>PZA</v>
          </cell>
          <cell r="D2135">
            <v>2458.19</v>
          </cell>
          <cell r="E2135">
            <v>2458.19</v>
          </cell>
          <cell r="F2135">
            <v>2458.19</v>
          </cell>
          <cell r="G2135">
            <v>2458.19</v>
          </cell>
          <cell r="H2135">
            <v>2914.93</v>
          </cell>
          <cell r="I2135">
            <v>2472.64</v>
          </cell>
          <cell r="J2135">
            <v>2470.0100000000002</v>
          </cell>
          <cell r="K2135">
            <v>2470.0100000000002</v>
          </cell>
          <cell r="L2135">
            <v>2470.0100000000002</v>
          </cell>
        </row>
        <row r="2137">
          <cell r="A2137">
            <v>1813000271</v>
          </cell>
          <cell r="B2137" t="str">
            <v>SUMINISTRO Y COLOCACIÓN DE TARJA DE ACERO INOXIDABLE DE 45 X 45 CM. TIPO FREGADERO PARA EMPOTRAR A MESA DE LAVABO; INCLUYE: ACARREOS, MATERIALES PARA SU FIJACION, CONEXIONES, PRUEBAS, HERRAMIENTA MENOR, MANO DE OBRA Y TODO LO NECESARIO PARA SU CORRECTA EJ</v>
          </cell>
          <cell r="C2137" t="str">
            <v>PZA</v>
          </cell>
          <cell r="D2137">
            <v>821.54</v>
          </cell>
          <cell r="E2137">
            <v>821.54</v>
          </cell>
          <cell r="F2137">
            <v>821.54</v>
          </cell>
          <cell r="G2137">
            <v>821.54</v>
          </cell>
          <cell r="H2137">
            <v>867.62</v>
          </cell>
          <cell r="I2137">
            <v>823.52</v>
          </cell>
          <cell r="J2137">
            <v>823.52</v>
          </cell>
          <cell r="K2137">
            <v>823.52</v>
          </cell>
          <cell r="L2137">
            <v>823.52</v>
          </cell>
        </row>
        <row r="2139">
          <cell r="A2139">
            <v>1813000262</v>
          </cell>
          <cell r="B2139" t="str">
            <v>SUMINISTRO Y COLOCACIÓN DE CHECK PICHANCHA 25 MM. DE DIAMETRO; INCLUYE: ACARREOS, MATERIALES PARA SU FIJACION, CONEXIONES, PRUEBAS, HERRAMIENTA MENOR, MANO  DE OBRA Y TODO LO NECESARIO PARA SU CORRECTA EJECUCION.</v>
          </cell>
          <cell r="C2139" t="str">
            <v>PZA</v>
          </cell>
          <cell r="D2139">
            <v>176.15</v>
          </cell>
          <cell r="E2139">
            <v>176.15</v>
          </cell>
          <cell r="F2139">
            <v>176.15</v>
          </cell>
          <cell r="G2139">
            <v>176.15</v>
          </cell>
          <cell r="H2139">
            <v>194.59</v>
          </cell>
          <cell r="I2139">
            <v>176.95</v>
          </cell>
          <cell r="J2139">
            <v>176.95</v>
          </cell>
          <cell r="K2139">
            <v>176.95</v>
          </cell>
          <cell r="L2139">
            <v>176.95</v>
          </cell>
        </row>
        <row r="2141">
          <cell r="A2141">
            <v>1813000263</v>
          </cell>
          <cell r="B2141" t="str">
            <v>SUMINISTRO Y COLOCACIÓN DE TUBO DE FIERRO GALVANIZADO DE 2.30 METROS DE LONGITUD Y 64 MM DE DIAMETRO PARA SUCCION CON  UN CODO DE 90G X 64 MM. Y UNA TUERCA UNIÓN DE 64 MM.; INCLUYE: ACARREOS, CONEXIONES, MATERIALES PARA SU FIJACION, HERRAMIENTA MENOR, MAN</v>
          </cell>
          <cell r="C2141" t="str">
            <v>PZA</v>
          </cell>
          <cell r="D2141">
            <v>1155.79</v>
          </cell>
          <cell r="E2141">
            <v>1155.79</v>
          </cell>
          <cell r="F2141">
            <v>1155.79</v>
          </cell>
          <cell r="G2141">
            <v>1155.79</v>
          </cell>
          <cell r="H2141">
            <v>1201.8699999999999</v>
          </cell>
          <cell r="I2141">
            <v>1157.75</v>
          </cell>
          <cell r="J2141">
            <v>1157.75</v>
          </cell>
          <cell r="K2141">
            <v>1157.75</v>
          </cell>
          <cell r="L2141">
            <v>1157.75</v>
          </cell>
        </row>
        <row r="2143">
          <cell r="A2143">
            <v>1813000264</v>
          </cell>
          <cell r="B2143" t="str">
            <v>SUMINISTRO Y COLOCACIÓN DE VÁLVULA DE FLOTADOR DE ALTA PRESION DE 19MM.; INCLUYE: ACARREOS, MATERIALES PARA SU FIJACION, CONEXIONES, PRUEBAS, HERRAMIENTA MENOR, MANO DE OBRA Y TODO LO NECESARIO PARA SU CORRECTA EJECUCION.</v>
          </cell>
          <cell r="C2143" t="str">
            <v>PZA</v>
          </cell>
          <cell r="D2143">
            <v>168.21</v>
          </cell>
          <cell r="E2143">
            <v>168.21</v>
          </cell>
          <cell r="F2143">
            <v>168.21</v>
          </cell>
          <cell r="G2143">
            <v>168.21</v>
          </cell>
          <cell r="H2143">
            <v>183.56</v>
          </cell>
          <cell r="I2143">
            <v>168.87</v>
          </cell>
          <cell r="J2143">
            <v>168.87</v>
          </cell>
          <cell r="K2143">
            <v>168.87</v>
          </cell>
          <cell r="L2143">
            <v>168.87</v>
          </cell>
        </row>
        <row r="2145">
          <cell r="A2145">
            <v>1813000265</v>
          </cell>
          <cell r="B2145" t="str">
            <v>SUMINISTRO Y COLOCACIÓN DE VÁLVULA DE COMPUERTA MODELO HUSKY MARCA URREA O SIMILAR, DE 25 MM. DE DIÁMETRO; INCLUYE: ACARREOS, MATERIALES PARA SU FIJACION, CONEXIONES, PRUEBAS, HERRAMIENTA MENOR, MANO DE OBRA Y TODO LO NECESARIO PARA SU CORRECTA EJECUCION.</v>
          </cell>
          <cell r="C2145" t="str">
            <v>PZA</v>
          </cell>
          <cell r="D2145">
            <v>144.47999999999999</v>
          </cell>
          <cell r="E2145">
            <v>144.47999999999999</v>
          </cell>
          <cell r="F2145">
            <v>144.47999999999999</v>
          </cell>
          <cell r="G2145">
            <v>144.47999999999999</v>
          </cell>
          <cell r="H2145">
            <v>153.69999999999999</v>
          </cell>
          <cell r="I2145">
            <v>144.88</v>
          </cell>
          <cell r="J2145">
            <v>144.88</v>
          </cell>
          <cell r="K2145">
            <v>144.88</v>
          </cell>
          <cell r="L2145">
            <v>144.88</v>
          </cell>
        </row>
        <row r="2147">
          <cell r="A2147">
            <v>1813000266</v>
          </cell>
          <cell r="B2147" t="str">
            <v>SUMINISTRO Y COLOCACIÓN DE CHECK PICHANCHA DE 38 MM DE DIAMETRO CON 2 METROS DE TUBO DE FO.GO.DE 38 MM; INCLUYE: ACARREOS, MATERIALES PARA SU FIJACION, HERRAMIENTA MENOR, MANO DE OBRA Y TODO LO NECESARIO PARA SU CORRECTA EJECUCION.</v>
          </cell>
          <cell r="C2147" t="str">
            <v>PZA</v>
          </cell>
          <cell r="D2147">
            <v>436.35</v>
          </cell>
          <cell r="E2147">
            <v>436.35</v>
          </cell>
          <cell r="F2147">
            <v>436.35</v>
          </cell>
          <cell r="G2147">
            <v>436.35</v>
          </cell>
          <cell r="H2147">
            <v>459.37</v>
          </cell>
          <cell r="I2147">
            <v>437.33</v>
          </cell>
          <cell r="J2147">
            <v>437.33</v>
          </cell>
          <cell r="K2147">
            <v>437.33</v>
          </cell>
          <cell r="L2147">
            <v>437.33</v>
          </cell>
        </row>
        <row r="2149">
          <cell r="A2149">
            <v>1813000281</v>
          </cell>
          <cell r="B2149" t="str">
            <v>BAJADA DE AGUAS NEGRAS CON TUBO DE PVC DE 100 MM. DE DIÁMETRO, CON ABRAZADERA DE SOLERA DE 1"X1/8" Y ANGULO DE 1"X1"X1/8" PARA ANCLAR AL MURO,  COLOCADA HASTA 4 METROS ALTURA; INCLUYE: MANIOBRAS DE COLOCACION, MATERIALES PARA SU FIJACION, CONEXIONES, HERR</v>
          </cell>
          <cell r="C2149" t="str">
            <v>PZA</v>
          </cell>
          <cell r="D2149">
            <v>701.64</v>
          </cell>
          <cell r="E2149">
            <v>701.64</v>
          </cell>
          <cell r="F2149">
            <v>701.64</v>
          </cell>
          <cell r="G2149">
            <v>701.64</v>
          </cell>
          <cell r="H2149">
            <v>837.12</v>
          </cell>
          <cell r="I2149">
            <v>704.59</v>
          </cell>
          <cell r="J2149">
            <v>704.59</v>
          </cell>
          <cell r="K2149">
            <v>704.59</v>
          </cell>
          <cell r="L2149">
            <v>704.59</v>
          </cell>
        </row>
        <row r="2151">
          <cell r="A2151">
            <v>1813000291</v>
          </cell>
          <cell r="B2151" t="str">
            <v xml:space="preserve">SUMINISTRO Y COLOCACIÓN DE LLAVE DE NARIZ EN ÁREA DE JARDINES PARA RIEGO CON DOS CODOS DE 90G X 13 MM. UN COPLE DE 13 MM Y 2 NIPLES DE 30 CMS. DE LONG; INCLUYE: ACARREOS, MATERIALES PARA SU FIJACION, CONEXIONES, HERRAMIENTA MENOR,  MANO DE OBRA Y TODO LO </v>
          </cell>
          <cell r="C2151" t="str">
            <v>PZA</v>
          </cell>
          <cell r="D2151">
            <v>182.03</v>
          </cell>
          <cell r="E2151">
            <v>182.03</v>
          </cell>
          <cell r="F2151">
            <v>182.03</v>
          </cell>
          <cell r="G2151">
            <v>182.03</v>
          </cell>
          <cell r="H2151">
            <v>200.46</v>
          </cell>
          <cell r="I2151">
            <v>182.83</v>
          </cell>
          <cell r="J2151">
            <v>182.83</v>
          </cell>
          <cell r="K2151">
            <v>182.83</v>
          </cell>
          <cell r="L2151">
            <v>182.83</v>
          </cell>
        </row>
        <row r="2153">
          <cell r="B2153" t="str">
            <v>Total  ACCESORIOS PARA BAÑOS</v>
          </cell>
        </row>
        <row r="2154">
          <cell r="A2154" t="str">
            <v>A1814</v>
          </cell>
          <cell r="B2154" t="str">
            <v>TUBERIA PVC HIDRAULICA Y SANITARIO</v>
          </cell>
        </row>
        <row r="2155">
          <cell r="A2155">
            <v>1814000011</v>
          </cell>
          <cell r="B2155" t="str">
            <v>SUMINISTRO Y TENDIDO DE TUBO HIDRÁULICO DE PVC RD-26 CAMPANA ANGER DE   25 MM. DE DIAMETRO;  INCLUYE: ACARREOS, TENDIDO, LUBRICACIÓN, JUNTEO, ALINEACIÓN,  PRUEBAS, HERRAMIENTA MENOR, MANO DE OBRA Y TODO LO NECESARIO PARA SU CORRECTA EJECUCION.</v>
          </cell>
          <cell r="C2155" t="str">
            <v>M</v>
          </cell>
          <cell r="D2155">
            <v>32.200000000000003</v>
          </cell>
          <cell r="E2155">
            <v>32.200000000000003</v>
          </cell>
          <cell r="F2155">
            <v>32.200000000000003</v>
          </cell>
          <cell r="G2155">
            <v>32.200000000000003</v>
          </cell>
          <cell r="H2155">
            <v>34.520000000000003</v>
          </cell>
          <cell r="I2155">
            <v>32.32</v>
          </cell>
          <cell r="J2155">
            <v>32.32</v>
          </cell>
          <cell r="K2155">
            <v>32.32</v>
          </cell>
          <cell r="L2155">
            <v>32.32</v>
          </cell>
        </row>
        <row r="2157">
          <cell r="A2157">
            <v>1814000021</v>
          </cell>
          <cell r="B2157" t="str">
            <v>SUMINISTRO Y TENDIDO DE TUBO HIDRÁULICO  DE PVC RD-26 CAMPANA ANGER DE 32  MM.DE DIAMETRO;  INCLUYE: ACARREOS, TENDIDO, LUBRICACIÓN, JUNTEO, ALINEACIÓN,  PRUEBAS, HERRAMIENTA MENOR, MANO DE OBRA Y TODO LO NECESARIO PARA SU CORRECTA EJECUCION.</v>
          </cell>
          <cell r="C2157" t="str">
            <v>M</v>
          </cell>
          <cell r="D2157">
            <v>27</v>
          </cell>
          <cell r="E2157">
            <v>27</v>
          </cell>
          <cell r="F2157">
            <v>27</v>
          </cell>
          <cell r="G2157">
            <v>27</v>
          </cell>
          <cell r="H2157">
            <v>29.45</v>
          </cell>
          <cell r="I2157">
            <v>27.1</v>
          </cell>
          <cell r="J2157">
            <v>27.1</v>
          </cell>
          <cell r="K2157">
            <v>27.1</v>
          </cell>
          <cell r="L2157">
            <v>27.1</v>
          </cell>
        </row>
        <row r="2159">
          <cell r="A2159">
            <v>1814000031</v>
          </cell>
          <cell r="B2159" t="str">
            <v>SUMINISTRO Y TENDIDO DE TUBO HIDRÁULICO DE PVC RD-26 CAMPANA ANGER 38 MM. DE DIAMETRO;  INCLUYE: ACARREOS, TENDIDO, LUBRICACIÓN, JUNTEO, ALINEACIÓN,  PRUEBAS, HERRAMIENTA MENOR, MANO DE OBRA Y TODO LO NECESARIO PARA SU CORRECTA EJECUCION.</v>
          </cell>
          <cell r="C2159" t="str">
            <v>M</v>
          </cell>
          <cell r="D2159">
            <v>29.67</v>
          </cell>
          <cell r="E2159">
            <v>29.67</v>
          </cell>
          <cell r="F2159">
            <v>29.67</v>
          </cell>
          <cell r="G2159">
            <v>29.67</v>
          </cell>
          <cell r="H2159">
            <v>32.31</v>
          </cell>
          <cell r="I2159">
            <v>29.79</v>
          </cell>
          <cell r="J2159">
            <v>29.79</v>
          </cell>
          <cell r="K2159">
            <v>29.79</v>
          </cell>
          <cell r="L2159">
            <v>29.79</v>
          </cell>
        </row>
        <row r="2161">
          <cell r="A2161">
            <v>1814000041</v>
          </cell>
          <cell r="B2161" t="str">
            <v>SUMINISTRO Y TENDIDO DE TUBO HIDRÁULICO DE PVC RD-26 CAMPANA ANGER 51 MM. DE DIAMETRO;  INCLUYE: ACARREOS, TENDIDO, LUBRICACIÓN, JUNTEO, ALINEACIÓN,  PRUEBAS, HERRAMIENTA MENOR, MANO DE OBRA Y TODO LO NECESARIO PARA SU CORRECTA EJECUCION.</v>
          </cell>
          <cell r="C2161" t="str">
            <v>M</v>
          </cell>
          <cell r="D2161">
            <v>35.92</v>
          </cell>
          <cell r="E2161">
            <v>35.92</v>
          </cell>
          <cell r="F2161">
            <v>35.92</v>
          </cell>
          <cell r="G2161">
            <v>35.92</v>
          </cell>
          <cell r="H2161">
            <v>38.76</v>
          </cell>
          <cell r="I2161">
            <v>36.049999999999997</v>
          </cell>
          <cell r="J2161">
            <v>36.049999999999997</v>
          </cell>
          <cell r="K2161">
            <v>36.049999999999997</v>
          </cell>
          <cell r="L2161">
            <v>36.049999999999997</v>
          </cell>
        </row>
        <row r="2163">
          <cell r="A2163">
            <v>1814000051</v>
          </cell>
          <cell r="B2163" t="str">
            <v>SUMINISTRO Y TENDIDO DE TUBO HIDRÁULICO DE PVC RD-26 CAMPANA ANGER DE 63 MM. DE DIAMETRO;  INCLUYE: ACARREOS, TENDIDO, LUBRICACIÓN, JUNTEO, ALINEACIÓN,  PRUEBAS, HERRAMIENTA MENOR, MANO DE OBRA Y TODO LO NECESARIO PARA SU CORRECTA EJECUCION.</v>
          </cell>
          <cell r="C2163" t="str">
            <v>M</v>
          </cell>
          <cell r="D2163">
            <v>48.05</v>
          </cell>
          <cell r="E2163">
            <v>48.05</v>
          </cell>
          <cell r="F2163">
            <v>48.05</v>
          </cell>
          <cell r="G2163">
            <v>48.05</v>
          </cell>
          <cell r="H2163">
            <v>51.12</v>
          </cell>
          <cell r="I2163">
            <v>48.18</v>
          </cell>
          <cell r="J2163">
            <v>48.18</v>
          </cell>
          <cell r="K2163">
            <v>48.18</v>
          </cell>
          <cell r="L2163">
            <v>48.18</v>
          </cell>
        </row>
        <row r="2165">
          <cell r="A2165">
            <v>1814000061</v>
          </cell>
          <cell r="B2165" t="str">
            <v>SUMINISTRO Y TENDIDO DE TUBO HIDRÁULICO DE PVC RD-26 CAMPANA ANGER 75 MM. DE DIAMETRO;  INCLUYE: ACARREOS, TENDIDO, LUBRICACIÓN, JUNTEO, ALINEACIÓN,  PRUEBAS, HERRAMIENTA MENOR, MANO DE OBRA.Y TODO LO NECESARIO PARA SU CORRECTA EJECUCION.</v>
          </cell>
          <cell r="C2165" t="str">
            <v>M</v>
          </cell>
          <cell r="D2165">
            <v>65.25</v>
          </cell>
          <cell r="E2165">
            <v>65.25</v>
          </cell>
          <cell r="F2165">
            <v>65.25</v>
          </cell>
          <cell r="G2165">
            <v>65.25</v>
          </cell>
          <cell r="H2165">
            <v>68.58</v>
          </cell>
          <cell r="I2165">
            <v>65.39</v>
          </cell>
          <cell r="J2165">
            <v>65.39</v>
          </cell>
          <cell r="K2165">
            <v>65.39</v>
          </cell>
          <cell r="L2165">
            <v>65.39</v>
          </cell>
        </row>
        <row r="2167">
          <cell r="A2167">
            <v>1814000071</v>
          </cell>
          <cell r="B2167" t="str">
            <v>SUMINISTRO Y TENDIDO DE TUBO HIDRÁULICO DE PVC RD-26 CAMPANA ANGER DE 101 MM. DE DIAMETRO;  INCLUYE: ACARREOS, TENDIDO, LUBRICACIÓN, JUNTEO, ALINEACIÓN,  PRUEBAS, HERRAMIENTA MENOR, MANO DE OBRA Y TODO LO NECESARIO PARA SU CORRECTA EJECUCION.</v>
          </cell>
          <cell r="C2167" t="str">
            <v>M</v>
          </cell>
          <cell r="D2167">
            <v>99.84</v>
          </cell>
          <cell r="E2167">
            <v>99.84</v>
          </cell>
          <cell r="F2167">
            <v>99.84</v>
          </cell>
          <cell r="G2167">
            <v>99.84</v>
          </cell>
          <cell r="H2167">
            <v>103.54</v>
          </cell>
          <cell r="I2167">
            <v>100.01</v>
          </cell>
          <cell r="J2167">
            <v>100.01</v>
          </cell>
          <cell r="K2167">
            <v>100.01</v>
          </cell>
          <cell r="L2167">
            <v>100.01</v>
          </cell>
        </row>
        <row r="2169">
          <cell r="A2169">
            <v>1814000081</v>
          </cell>
          <cell r="B2169" t="str">
            <v>SUMINISTRO Y TENDIDO DE TUBO HIDRÁULICO DE PVC RD-26 CAMPANA ANGER  150 MM. DE DIAMETRO;  INCLUYE: ACARREOS, TENDIDO, LUBRICACIÓN, JUNTEO, ALINEACIÓN,  PRUEBAS, HERRAMIENTA MENOR, MANO DE OBRA Y TODO LO NECESARIO PARA SU CORRECTA EJECUCION.</v>
          </cell>
          <cell r="C2169" t="str">
            <v>M</v>
          </cell>
          <cell r="D2169">
            <v>225.78</v>
          </cell>
          <cell r="E2169">
            <v>225.78</v>
          </cell>
          <cell r="F2169">
            <v>225.78</v>
          </cell>
          <cell r="G2169">
            <v>225.78</v>
          </cell>
          <cell r="H2169">
            <v>230.37</v>
          </cell>
          <cell r="I2169">
            <v>225.97</v>
          </cell>
          <cell r="J2169">
            <v>225.97</v>
          </cell>
          <cell r="K2169">
            <v>225.97</v>
          </cell>
          <cell r="L2169">
            <v>225.97</v>
          </cell>
        </row>
        <row r="2171">
          <cell r="A2171">
            <v>1814000091</v>
          </cell>
          <cell r="B2171" t="str">
            <v>SUMINISTRO Y TENDIDO DE TUBO SANITARIO DE PVC  DE 50 MM. DE DIAMETRO;  INCLUYE: ACARREOS,TENDIDO, LUBRICACIÓN, COPLE, JUNTEO CON PEGAMENTO PARA PVC, ALINEACIÓN,  PRUEBAS, HERRAMIENTA MENOR, MANO DE OBRA. Y TODO LO NECESARIO PARA SU CORRECTA EJECUCION.</v>
          </cell>
          <cell r="C2171" t="str">
            <v>M</v>
          </cell>
          <cell r="D2171">
            <v>26.59</v>
          </cell>
          <cell r="E2171">
            <v>26.59</v>
          </cell>
          <cell r="F2171">
            <v>26.59</v>
          </cell>
          <cell r="G2171">
            <v>26.59</v>
          </cell>
          <cell r="H2171">
            <v>29.66</v>
          </cell>
          <cell r="I2171">
            <v>26.72</v>
          </cell>
          <cell r="J2171">
            <v>26.72</v>
          </cell>
          <cell r="K2171">
            <v>26.72</v>
          </cell>
          <cell r="L2171">
            <v>26.72</v>
          </cell>
        </row>
        <row r="2173">
          <cell r="A2173">
            <v>1814000092</v>
          </cell>
          <cell r="B2173" t="str">
            <v>SUMINISTRO Y TENDIDO DE TUBO SANITARIO DE PVC  DE 64 MM. DE DIAMETRO;  INCLUYE: ACARREOS,TENDIDO, LUBRICACIÓN, COPLE, JUNTEO CON PEGAMENTO PARA PVC, ALINEACIÓN,  PRUEBAS, HERRAMIENTA MENOR, MANO DE OBRA. Y TODO LO NECESARIO PARA SU CORRECTA EJECUCION.</v>
          </cell>
          <cell r="C2173" t="str">
            <v>M</v>
          </cell>
          <cell r="D2173">
            <v>44.67</v>
          </cell>
          <cell r="E2173">
            <v>44.67</v>
          </cell>
          <cell r="F2173">
            <v>44.67</v>
          </cell>
          <cell r="G2173">
            <v>44.67</v>
          </cell>
          <cell r="H2173">
            <v>48</v>
          </cell>
          <cell r="I2173">
            <v>44.8</v>
          </cell>
          <cell r="J2173">
            <v>44.8</v>
          </cell>
          <cell r="K2173">
            <v>44.8</v>
          </cell>
          <cell r="L2173">
            <v>44.8</v>
          </cell>
        </row>
        <row r="2175">
          <cell r="A2175">
            <v>1814000093</v>
          </cell>
          <cell r="B2175" t="str">
            <v>SUMINISTRO Y TENDIDO DE TUBO SANITARIO DE PVC  DE 75 MM. DE DIAMETRO;  INCLUYE: ACARREOS,TENDIDO, LUBRICACIÓN, COPLE, JUNTEO CON PEGAMENTO PARA PVC, ALINEACIÓN,  PRUEBAS, HERRAMIENTA MENOR, MANO DE OBRA. Y TODO LO NECESARIO PARA SU CORRECTA EJECUCION.</v>
          </cell>
          <cell r="C2175" t="str">
            <v>M</v>
          </cell>
          <cell r="D2175">
            <v>62.42</v>
          </cell>
          <cell r="E2175">
            <v>62.42</v>
          </cell>
          <cell r="F2175">
            <v>62.42</v>
          </cell>
          <cell r="G2175">
            <v>62.42</v>
          </cell>
          <cell r="H2175">
            <v>66.13</v>
          </cell>
          <cell r="I2175">
            <v>62.59</v>
          </cell>
          <cell r="J2175">
            <v>62.59</v>
          </cell>
          <cell r="K2175">
            <v>62.59</v>
          </cell>
          <cell r="L2175">
            <v>62.59</v>
          </cell>
        </row>
        <row r="2177">
          <cell r="A2177">
            <v>1814000101</v>
          </cell>
          <cell r="B2177" t="str">
            <v>SUMINISTRO Y TENDIDO DE TUBO SANITARIO DE PVC  DE 102 MM. DE DIAMETRO;  INCLUYE: ACARREOS,TENDIDO, LUBRICACIÓN, COPLE, JUNTEO CON PEGAMENTO PARA PVC, ALINEACIÓN,  PRUEBAS, HERRAMIENTA MENOR, MANO DE OBRA. Y TODO LO NECESARIO PARA SU CORRECTA EJECUCION.</v>
          </cell>
          <cell r="C2177" t="str">
            <v>M</v>
          </cell>
          <cell r="D2177">
            <v>54.09</v>
          </cell>
          <cell r="E2177">
            <v>54.09</v>
          </cell>
          <cell r="F2177">
            <v>54.09</v>
          </cell>
          <cell r="G2177">
            <v>54.09</v>
          </cell>
          <cell r="H2177">
            <v>58.17</v>
          </cell>
          <cell r="I2177">
            <v>54.26</v>
          </cell>
          <cell r="J2177">
            <v>54.26</v>
          </cell>
          <cell r="K2177">
            <v>54.26</v>
          </cell>
          <cell r="L2177">
            <v>54.26</v>
          </cell>
        </row>
        <row r="2179">
          <cell r="A2179">
            <v>1814000111</v>
          </cell>
          <cell r="B2179" t="str">
            <v>SUMINISTRO Y TENDIDO DE TUBO SANITARIO DE PVC  DE 150 MM. DE DIAMETRO;  INCLUYE: ACARREOS,TENDIDO, LUBRICACIÓN, COPLE, JUNTEO CON PEGAMENTO PARA PVC, ALINEACIÓN,  PRUEBAS, HERRAMIENTA MENOR, MANO DE OBRA. Y TODO LO NECESARIO PARA SU CORRECTA EJECUCION.</v>
          </cell>
          <cell r="C2179" t="str">
            <v>M</v>
          </cell>
          <cell r="D2179">
            <v>121.52</v>
          </cell>
          <cell r="E2179">
            <v>121.52</v>
          </cell>
          <cell r="F2179">
            <v>121.52</v>
          </cell>
          <cell r="G2179">
            <v>121.52</v>
          </cell>
          <cell r="H2179">
            <v>126.79</v>
          </cell>
          <cell r="I2179">
            <v>121.75</v>
          </cell>
          <cell r="J2179">
            <v>121.75</v>
          </cell>
          <cell r="K2179">
            <v>121.75</v>
          </cell>
          <cell r="L2179">
            <v>121.75</v>
          </cell>
        </row>
        <row r="2181">
          <cell r="B2181" t="str">
            <v>Total  TUBERIA PVC HIDRAULICA Y SANITARIO</v>
          </cell>
        </row>
        <row r="2182">
          <cell r="A2182" t="str">
            <v>A1815</v>
          </cell>
          <cell r="B2182" t="str">
            <v>TUBERIA FIERRO GALVANIZADO</v>
          </cell>
        </row>
        <row r="2183">
          <cell r="A2183">
            <v>1815000011</v>
          </cell>
          <cell r="B2183" t="str">
            <v>SUMINISTRO Y TENDIDO DE TUBO DE FIERRO GALVANIZADO C-40,  DE 13 MM. DE DIAMETRO; INCLUYE: ACARREOS, COPLE, TENDIDO, LUBRICACIÓN, JUNTEO, ALINEACIÓN,  PRUEBAS, HERRAMIENTA MENOR, MANO DE OBRA Y TODO LO NECESARIO PARA SU CORRECTA EJECUCION.</v>
          </cell>
          <cell r="C2183" t="str">
            <v>M</v>
          </cell>
          <cell r="D2183">
            <v>50.34</v>
          </cell>
          <cell r="E2183">
            <v>50.34</v>
          </cell>
          <cell r="F2183">
            <v>50.34</v>
          </cell>
          <cell r="G2183">
            <v>50.34</v>
          </cell>
          <cell r="H2183">
            <v>53.31</v>
          </cell>
          <cell r="I2183">
            <v>50.46</v>
          </cell>
          <cell r="J2183">
            <v>50.46</v>
          </cell>
          <cell r="K2183">
            <v>50.46</v>
          </cell>
          <cell r="L2183">
            <v>50.46</v>
          </cell>
        </row>
        <row r="2185">
          <cell r="A2185">
            <v>1815000021</v>
          </cell>
          <cell r="B2185" t="str">
            <v>SUMINISTRO Y TENDIDO DE TUBO DE FIERRO GALVANIZADO C-40,  DE 19 MM. DE DIAMETRO; INCLUYE: ACARREOS, CONEXIONES, TENDIDO, LUBRICACIÓN, JUNTEO, ALINEACIÓN,  PRUEBAS, HERRAMIENTA MENOR, MANO DE OBRA Y TODO LO NECESARIO PARA SU CORRECTA EJECUCION.</v>
          </cell>
          <cell r="C2185" t="str">
            <v>M</v>
          </cell>
          <cell r="D2185">
            <v>68.41</v>
          </cell>
          <cell r="E2185">
            <v>68.41</v>
          </cell>
          <cell r="F2185">
            <v>68.41</v>
          </cell>
          <cell r="G2185">
            <v>68.41</v>
          </cell>
          <cell r="H2185">
            <v>71.47</v>
          </cell>
          <cell r="I2185">
            <v>68.53</v>
          </cell>
          <cell r="J2185">
            <v>68.53</v>
          </cell>
          <cell r="K2185">
            <v>68.53</v>
          </cell>
          <cell r="L2185">
            <v>68.53</v>
          </cell>
        </row>
        <row r="2187">
          <cell r="A2187">
            <v>1815000031</v>
          </cell>
          <cell r="B2187" t="str">
            <v>SUMINISTRO Y TENDIDO DE TUBO DE FIERRO GALVANIZADO C-40, DE 25 MM. DE DIAMETRO; INCLUYE: ACARREOS, COPLE, TENDIDO, LUBRICACIÓN, JUNTEO, ALINEACIÓN,  PRUEBAS, HERRAMIENTA MENOR, MANO DE OBRA Y TODO LO NECESARIO PARA SU CORRECTA EJECUCION.</v>
          </cell>
          <cell r="C2187" t="str">
            <v>M</v>
          </cell>
          <cell r="D2187">
            <v>91.65</v>
          </cell>
          <cell r="E2187">
            <v>91.65</v>
          </cell>
          <cell r="F2187">
            <v>91.65</v>
          </cell>
          <cell r="G2187">
            <v>91.65</v>
          </cell>
          <cell r="H2187">
            <v>94.83</v>
          </cell>
          <cell r="I2187">
            <v>91.78</v>
          </cell>
          <cell r="J2187">
            <v>91.78</v>
          </cell>
          <cell r="K2187">
            <v>91.78</v>
          </cell>
          <cell r="L2187">
            <v>91.78</v>
          </cell>
        </row>
        <row r="2189">
          <cell r="A2189">
            <v>1815000041</v>
          </cell>
          <cell r="B2189" t="str">
            <v>SUMINISTRO Y TENDIDO DE TUBO DE FIERRO GALVANIZADO C-40 DE 32 MM. DE DIAMETRO; INCLUYE: ACARREOS, COPLE, TENDIDO, LUBRICACIÓN, JUNTEO, ALINEACIÓN,  PRUEBAS, HERRAMIENTA MENOR, MANO DE OBRA Y TODO LO NECESARIO PARA SU CORRECTA EJECUCION.</v>
          </cell>
          <cell r="C2189" t="str">
            <v>M</v>
          </cell>
          <cell r="D2189">
            <v>122.6</v>
          </cell>
          <cell r="E2189">
            <v>122.6</v>
          </cell>
          <cell r="F2189">
            <v>122.6</v>
          </cell>
          <cell r="G2189">
            <v>122.6</v>
          </cell>
          <cell r="H2189">
            <v>125.94</v>
          </cell>
          <cell r="I2189">
            <v>122.74</v>
          </cell>
          <cell r="J2189">
            <v>122.74</v>
          </cell>
          <cell r="K2189">
            <v>122.74</v>
          </cell>
          <cell r="L2189">
            <v>122.74</v>
          </cell>
        </row>
        <row r="2191">
          <cell r="A2191">
            <v>1815000051</v>
          </cell>
          <cell r="B2191" t="str">
            <v>SUMINISTRO Y TENDIDO DE TUBO DE FIERRO GALVANIZADO C-40 DE 38 MM. DE DIAMETRO; INCLUYE: ACARREOS, CONEXIONES, TENDIDO, LUBRICACIÓN, JUNTEO, ALINEACIÓN,  PRUEBAS, HERRAMIENTA MENOR,MANO DE OBRA Y TODO LO NECESARIO PARA SU CORRECTA EJECUCION.</v>
          </cell>
          <cell r="C2191" t="str">
            <v>M</v>
          </cell>
          <cell r="D2191">
            <v>144.68</v>
          </cell>
          <cell r="E2191">
            <v>144.68</v>
          </cell>
          <cell r="F2191">
            <v>144.68</v>
          </cell>
          <cell r="G2191">
            <v>144.68</v>
          </cell>
          <cell r="H2191">
            <v>148.02000000000001</v>
          </cell>
          <cell r="I2191">
            <v>144.82</v>
          </cell>
          <cell r="J2191">
            <v>144.82</v>
          </cell>
          <cell r="K2191">
            <v>144.82</v>
          </cell>
          <cell r="L2191">
            <v>144.82</v>
          </cell>
        </row>
        <row r="2193">
          <cell r="A2193">
            <v>1815000061</v>
          </cell>
          <cell r="B2193" t="str">
            <v>SUMINISTRO Y TENDIDO DE TUBO DE FIERRO GALVANIZADO C-40, DE 51 MM. DE DIAMETRO; INCLUYE: ACARREOS, COPLE, TENDIDO, LUBRICACIÓN, JUNTEO, ALINEACIÓN,  PRUEBAS, HERRAMIENTA MENOR, MANO DE OBRA Y TODO LO NECESARIO PARA SU CORRECTA EJECUCION.</v>
          </cell>
          <cell r="C2193" t="str">
            <v>M</v>
          </cell>
          <cell r="D2193">
            <v>188.03</v>
          </cell>
          <cell r="E2193">
            <v>188.03</v>
          </cell>
          <cell r="F2193">
            <v>188.03</v>
          </cell>
          <cell r="G2193">
            <v>188.03</v>
          </cell>
          <cell r="H2193">
            <v>191.73</v>
          </cell>
          <cell r="I2193">
            <v>188.19</v>
          </cell>
          <cell r="J2193">
            <v>188.19</v>
          </cell>
          <cell r="K2193">
            <v>188.19</v>
          </cell>
          <cell r="L2193">
            <v>188.19</v>
          </cell>
        </row>
        <row r="2195">
          <cell r="A2195">
            <v>1815000071</v>
          </cell>
          <cell r="B2195" t="str">
            <v>SUMINISTRO Y TENDIDO DE TUBO DE FIERRO GALVANIZADO C-40, DE 63 MM. DE DIAMETRO; INCLUYE: ACARREOS, COPLE, TENDIDO, LUBRICACIÓN, JUNTEO, ALINEACIÓN,  PRUEBAS, HERRAMIENTA MENOR, MANO DE OBRA Y TODO LO NECESARIO PARA SU CORRECTA EJECUCION.</v>
          </cell>
          <cell r="C2195" t="str">
            <v>M</v>
          </cell>
          <cell r="D2195">
            <v>297.98</v>
          </cell>
          <cell r="E2195">
            <v>297.98</v>
          </cell>
          <cell r="F2195">
            <v>297.98</v>
          </cell>
          <cell r="G2195">
            <v>297.98</v>
          </cell>
          <cell r="H2195">
            <v>302.58</v>
          </cell>
          <cell r="I2195">
            <v>298.18</v>
          </cell>
          <cell r="J2195">
            <v>298.18</v>
          </cell>
          <cell r="K2195">
            <v>298.18</v>
          </cell>
          <cell r="L2195">
            <v>298.18</v>
          </cell>
        </row>
        <row r="2197">
          <cell r="A2197">
            <v>1815000091</v>
          </cell>
          <cell r="B2197" t="str">
            <v>SUMINISTRO Y TENDIDO DE TUBO DE FIERRO GALVANIZADO C-40, DE  75 MM. DE DIAMETRO; INCLUYE: ACARREOS, COPLE, TENDIDO, LUBRICACIÓN, JUNTEO, ALINEACIÓN,  PRUEBAS, HERRAMIENTA MENOR, MANO DE OBRA Y TODO LO NECESARIO PARA SU CORRECTA EJECUCION.</v>
          </cell>
          <cell r="C2197" t="str">
            <v>M</v>
          </cell>
          <cell r="D2197">
            <v>397.21</v>
          </cell>
          <cell r="E2197">
            <v>397.21</v>
          </cell>
          <cell r="F2197">
            <v>397.21</v>
          </cell>
          <cell r="G2197">
            <v>397.21</v>
          </cell>
          <cell r="H2197">
            <v>402.33</v>
          </cell>
          <cell r="I2197">
            <v>397.44</v>
          </cell>
          <cell r="J2197">
            <v>397.44</v>
          </cell>
          <cell r="K2197">
            <v>397.44</v>
          </cell>
          <cell r="L2197">
            <v>397.44</v>
          </cell>
        </row>
        <row r="2199">
          <cell r="A2199">
            <v>1815000101</v>
          </cell>
          <cell r="B2199" t="str">
            <v>SUMINISTRO Y TENDIDO DE TUBO DE FIERRO GALVANIZADO C-40, DE 102 MM. DE DIAMETRO; INCLUYE: ACARREOS, COPLE, TENDIDO, LUBRICACIÓN, JUNTEO, ALINEACIÓN,  PRUEBAS, HERRAMIENTA MENOR, MANO DE OBRA Y TODO LO NECESARIO PARA SU CORRECTA EJECUCION.</v>
          </cell>
          <cell r="C2199" t="str">
            <v>M</v>
          </cell>
          <cell r="D2199">
            <v>543.57000000000005</v>
          </cell>
          <cell r="E2199">
            <v>543.57000000000005</v>
          </cell>
          <cell r="F2199">
            <v>543.57000000000005</v>
          </cell>
          <cell r="G2199">
            <v>543.57000000000005</v>
          </cell>
          <cell r="H2199">
            <v>549.72</v>
          </cell>
          <cell r="I2199">
            <v>543.84</v>
          </cell>
          <cell r="J2199">
            <v>543.84</v>
          </cell>
          <cell r="K2199">
            <v>543.84</v>
          </cell>
          <cell r="L2199">
            <v>543.84</v>
          </cell>
        </row>
        <row r="2201">
          <cell r="A2201">
            <v>1815000111</v>
          </cell>
          <cell r="B2201" t="str">
            <v>SUMINISTRO Y TENDIDO DE TUBO DE COBRE TIPO "M"  DE 13 MM. DE DIAMETRO;  INCLUYE: ACARREOS, INSTALACIÓN, PRUEBAS, CORTES, AJUSTES, DESPERDICIOS,  MATERIAL FUNDENTE, SOLDADURA, LIMPIEZA, HERRAMIENTA MENOR, MANO DE OBRA Y TODO LO NECESARIO PARA SU CORRECTA E</v>
          </cell>
          <cell r="C2201" t="str">
            <v>M</v>
          </cell>
          <cell r="D2201">
            <v>53.69</v>
          </cell>
          <cell r="E2201">
            <v>53.69</v>
          </cell>
          <cell r="F2201">
            <v>53.69</v>
          </cell>
          <cell r="G2201">
            <v>53.69</v>
          </cell>
          <cell r="H2201">
            <v>55.9</v>
          </cell>
          <cell r="I2201">
            <v>53.78</v>
          </cell>
          <cell r="J2201">
            <v>53.78</v>
          </cell>
          <cell r="K2201">
            <v>53.78</v>
          </cell>
          <cell r="L2201">
            <v>53.78</v>
          </cell>
        </row>
        <row r="2203">
          <cell r="A2203">
            <v>1815000121</v>
          </cell>
          <cell r="B2203" t="str">
            <v>SUMINISTRO Y TENDIDO DE TUBO DE COBRE TIPO "M"  DE 19 MM. DE DIAMETRO;  INCLUYE: ACARREOS, INSTALACIÓN, PRUEBAS, CORTES, AJUSTES, DESPERDICIOS,  MATERIAL FUNDENTE, SOLDADURA, LIMPIEZA, HERRAMIENTA MENOR, MANO DE OBRA Y TODO LO NECESARIO PARA SU CORRECTA E</v>
          </cell>
          <cell r="C2203" t="str">
            <v>M</v>
          </cell>
          <cell r="D2203">
            <v>81.58</v>
          </cell>
          <cell r="E2203">
            <v>81.58</v>
          </cell>
          <cell r="F2203">
            <v>81.58</v>
          </cell>
          <cell r="G2203">
            <v>81.58</v>
          </cell>
          <cell r="H2203">
            <v>84.21</v>
          </cell>
          <cell r="I2203">
            <v>81.7</v>
          </cell>
          <cell r="J2203">
            <v>81.7</v>
          </cell>
          <cell r="K2203">
            <v>81.7</v>
          </cell>
          <cell r="L2203">
            <v>81.7</v>
          </cell>
        </row>
        <row r="2205">
          <cell r="A2205">
            <v>1815000131</v>
          </cell>
          <cell r="B2205" t="str">
            <v>SUMINISTRO Y TENDIDO DE TUBO DE COBRE TIPO "M"  DE 25 MM. DE DIAMETRO;  INCLUYE: ACARREOS, INSTALACIÓN, PRUEBAS, CORTES, AJUSTES, DESPERDICIOS,  MATERIAL FUNDENTE, SOLDADURA, LIMPIEZA, HERRAMIENTA MENOR, MANO DE OBRA Y TODO LO NECESARIO PARA SU CORRECTA E</v>
          </cell>
          <cell r="C2205" t="str">
            <v>M</v>
          </cell>
          <cell r="D2205">
            <v>118.32</v>
          </cell>
          <cell r="E2205">
            <v>118.32</v>
          </cell>
          <cell r="F2205">
            <v>118.32</v>
          </cell>
          <cell r="G2205">
            <v>118.32</v>
          </cell>
          <cell r="H2205">
            <v>121.16</v>
          </cell>
          <cell r="I2205">
            <v>118.45</v>
          </cell>
          <cell r="J2205">
            <v>118.45</v>
          </cell>
          <cell r="K2205">
            <v>118.45</v>
          </cell>
          <cell r="L2205">
            <v>118.45</v>
          </cell>
        </row>
        <row r="2207">
          <cell r="A2207">
            <v>1815000141</v>
          </cell>
          <cell r="B2207" t="str">
            <v>SUMINISTRO Y TENDIDO DE TUBO DE COBRE TIPO "M"  DE 32 MM. DE DIAMETRO;  INCLUYE: ACARREOS, INSTALACIÓN, PRUEBAS, CORTES, AJUSTES, DESPERDICIOS,  MATERIAL FUNDENTE, SOLDADURA, LIMPIEZA, HERRAMIENTA MENOR, MANO DE OBRA Y TODO LO NECESARIO PARA SU CORRECTA E</v>
          </cell>
          <cell r="C2207" t="str">
            <v>M</v>
          </cell>
          <cell r="D2207">
            <v>192.46</v>
          </cell>
          <cell r="E2207">
            <v>192.46</v>
          </cell>
          <cell r="F2207">
            <v>192.46</v>
          </cell>
          <cell r="G2207">
            <v>192.46</v>
          </cell>
          <cell r="H2207">
            <v>195.31</v>
          </cell>
          <cell r="I2207">
            <v>192.58</v>
          </cell>
          <cell r="J2207">
            <v>192.58</v>
          </cell>
          <cell r="K2207">
            <v>192.58</v>
          </cell>
          <cell r="L2207">
            <v>192.58</v>
          </cell>
        </row>
        <row r="2209">
          <cell r="A2209">
            <v>1815000151</v>
          </cell>
          <cell r="B2209" t="str">
            <v>SUMINISTRO Y TENDIDO DE TUBO DE COBRE TIPO "M"  DE 38 MM. DE DIAMETRO;  INCLUYE: ACARREOS, INSTALACIÓN, PRUEBAS, CORTES, AJUSTES, DESPERDICIOS,  MATERIAL FUNDENTE, SOLDADURA, LIMPIEZA, HERRAMIENTA MENOR, MANO DE OBRA Y TODO LO NECESARIO PARA SU CORRECTA E</v>
          </cell>
          <cell r="C2209" t="str">
            <v>M</v>
          </cell>
          <cell r="D2209">
            <v>268.95999999999998</v>
          </cell>
          <cell r="E2209">
            <v>268.95999999999998</v>
          </cell>
          <cell r="F2209">
            <v>268.95999999999998</v>
          </cell>
          <cell r="G2209">
            <v>268.95999999999998</v>
          </cell>
          <cell r="H2209">
            <v>272.02</v>
          </cell>
          <cell r="I2209">
            <v>269.08</v>
          </cell>
          <cell r="J2209">
            <v>269.08</v>
          </cell>
          <cell r="K2209">
            <v>269.08</v>
          </cell>
          <cell r="L2209">
            <v>269.08</v>
          </cell>
        </row>
        <row r="2211">
          <cell r="A2211">
            <v>1815000161</v>
          </cell>
          <cell r="B2211" t="str">
            <v>SUMINISTRO Y TENDIDO DE TUBO DE COBRE TIPO "M"  DE 51 MM. DE DIAMETRO;  INCLUYE: ACARREOS, INSTALACIÓN, PRUEBAS, CORTES, AJUSTES, DESPERDICIOS,  MATERIAL FUNDENTE, SOLDADURA, LIMPIEZA, HERRAMIENTA MENOR, MANO DE OBRA Y TODO LO NECESARIO PARA SU CORRECTA E</v>
          </cell>
          <cell r="C2211" t="str">
            <v>M</v>
          </cell>
          <cell r="D2211">
            <v>422.97</v>
          </cell>
          <cell r="E2211">
            <v>422.97</v>
          </cell>
          <cell r="F2211">
            <v>422.97</v>
          </cell>
          <cell r="G2211">
            <v>422.97</v>
          </cell>
          <cell r="H2211">
            <v>426.67</v>
          </cell>
          <cell r="I2211">
            <v>423.14</v>
          </cell>
          <cell r="J2211">
            <v>423.14</v>
          </cell>
          <cell r="K2211">
            <v>423.14</v>
          </cell>
          <cell r="L2211">
            <v>423.14</v>
          </cell>
        </row>
        <row r="2213">
          <cell r="A2213">
            <v>1815000171</v>
          </cell>
          <cell r="B2213" t="str">
            <v>SUMINISTRO Y TENDIDO DE TUBO DE COBRE TIPO "M" DE  64 MM. DE DIAMETRO; INCLUYE: SOLDADURA, ACARREOS, CONEXIONES, TENDIDO, LUBRICACIÓN, JUNTEO, ALINEACIÓN,  PRUEBAS, HERRAMIENTA MENOR, MANO DE OBRA Y TODO LO NECESARIO PARA SU CORRECTA EJECUCION.</v>
          </cell>
          <cell r="C2213" t="str">
            <v>M</v>
          </cell>
          <cell r="D2213">
            <v>785.28</v>
          </cell>
          <cell r="E2213">
            <v>785.28</v>
          </cell>
          <cell r="F2213">
            <v>785.28</v>
          </cell>
          <cell r="G2213">
            <v>785.28</v>
          </cell>
          <cell r="H2213">
            <v>789.87</v>
          </cell>
          <cell r="I2213">
            <v>785.46</v>
          </cell>
          <cell r="J2213">
            <v>785.46</v>
          </cell>
          <cell r="K2213">
            <v>785.46</v>
          </cell>
          <cell r="L2213">
            <v>785.46</v>
          </cell>
        </row>
        <row r="2215">
          <cell r="A2215">
            <v>1815000181</v>
          </cell>
          <cell r="B2215" t="str">
            <v>SUMINISTRO Y TENDIDO DE TUBO DE COBRE TIPO "L" 13 MM DE DIAMETRO. INCLUYE: ACARREO, INSTALACIÓN, PRUEBAS, CORTES, AJUSTES, DESPERDICIOS, FUNDENTE, SOLDADURA, LIMPIEZA, HERRAMIENTA Y TODO LO NECESARIO PARA SU CORRECTA EJECUCION.</v>
          </cell>
          <cell r="C2215" t="str">
            <v>M</v>
          </cell>
          <cell r="D2215">
            <v>70.05</v>
          </cell>
          <cell r="E2215">
            <v>70.05</v>
          </cell>
          <cell r="F2215">
            <v>70.05</v>
          </cell>
          <cell r="G2215">
            <v>70.05</v>
          </cell>
          <cell r="H2215">
            <v>72.27</v>
          </cell>
          <cell r="I2215">
            <v>70.14</v>
          </cell>
          <cell r="J2215">
            <v>70.14</v>
          </cell>
          <cell r="K2215">
            <v>70.14</v>
          </cell>
          <cell r="L2215">
            <v>70.14</v>
          </cell>
        </row>
        <row r="2217">
          <cell r="A2217">
            <v>1815000191</v>
          </cell>
          <cell r="B2217" t="str">
            <v>SUMINISTRO Y TENDIDO DE TUBO DE COBRE TIPO "L" 19 MM DE DIAMETRO. INCLUYE: ACARREO, INSTALACIÓN, PRUEBAS, CORTES, AJUSTES, DESPERDICIOS, FUNDENTE, SOLDADURA, LIMPIEZA, HERRAMIENTA Y TODO LO NECESARIO PARA SU CORRECTA EJECUCION.</v>
          </cell>
          <cell r="C2217" t="str">
            <v>M</v>
          </cell>
          <cell r="D2217">
            <v>105.62</v>
          </cell>
          <cell r="E2217">
            <v>105.62</v>
          </cell>
          <cell r="F2217">
            <v>105.62</v>
          </cell>
          <cell r="G2217">
            <v>105.62</v>
          </cell>
          <cell r="H2217">
            <v>108.26</v>
          </cell>
          <cell r="I2217">
            <v>105.74</v>
          </cell>
          <cell r="J2217">
            <v>105.74</v>
          </cell>
          <cell r="K2217">
            <v>105.74</v>
          </cell>
          <cell r="L2217">
            <v>105.74</v>
          </cell>
        </row>
        <row r="2219">
          <cell r="A2219">
            <v>1815000201</v>
          </cell>
          <cell r="B2219" t="str">
            <v>SUMINISTRO Y TENDIDO DE TUBO DE COBRE TIPO "L" 25 MM DE DIAMETRO. INCLUYE: ACARREO, INSTALACIÓN, PRUEBAS, CORTES, AJUSTES, DESPERDICIOS, FUNDENTE, SOLDADURA, LIMPIEZA, HERRAMIENTA Y TODO LO NECESARIO PARA SU CORRECTA EJECUCION.</v>
          </cell>
          <cell r="C2219" t="str">
            <v>M</v>
          </cell>
          <cell r="D2219">
            <v>206.16</v>
          </cell>
          <cell r="E2219">
            <v>206.16</v>
          </cell>
          <cell r="F2219">
            <v>206.16</v>
          </cell>
          <cell r="G2219">
            <v>206.16</v>
          </cell>
          <cell r="H2219">
            <v>209.02</v>
          </cell>
          <cell r="I2219">
            <v>206.29</v>
          </cell>
          <cell r="J2219">
            <v>206.29</v>
          </cell>
          <cell r="K2219">
            <v>206.29</v>
          </cell>
          <cell r="L2219">
            <v>206.29</v>
          </cell>
        </row>
        <row r="2221">
          <cell r="A2221">
            <v>1815000211</v>
          </cell>
          <cell r="B2221" t="str">
            <v>SUMINISTRO Y TENDIDO DE TUBO DE COBRE TIPO "L" 32 MM DE DIAMETRO. INCLUYE: ACARREO, INSTALACIÓN, PRUEBAS, CORTES, AJUSTES, DESPERDICIOS, FUNDENTE, SOLDADURA, LIMPIEZA, HERRAMIENTA Y TODO LO NECESARIO PARA SU CORRECTA EJECUCION.</v>
          </cell>
          <cell r="C2221" t="str">
            <v>M</v>
          </cell>
          <cell r="D2221">
            <v>258.04000000000002</v>
          </cell>
          <cell r="E2221">
            <v>258.04000000000002</v>
          </cell>
          <cell r="F2221">
            <v>258.04000000000002</v>
          </cell>
          <cell r="G2221">
            <v>258.04000000000002</v>
          </cell>
          <cell r="H2221">
            <v>260.87</v>
          </cell>
          <cell r="I2221">
            <v>258.17</v>
          </cell>
          <cell r="J2221">
            <v>258.17</v>
          </cell>
          <cell r="K2221">
            <v>258.17</v>
          </cell>
          <cell r="L2221">
            <v>258.17</v>
          </cell>
        </row>
        <row r="2223">
          <cell r="A2223">
            <v>1815000221</v>
          </cell>
          <cell r="B2223" t="str">
            <v>SUMINISTRO Y TENDIDO DE TUBO DE COBRE TIPO "L" 38 MM DE DIAMETRO. INCLUYE: ACARREO, INSTALACIÓN, PRUEBAS, CORTES, AJUSTES, DESPERDICIOS, FUNDENTE, SOLDADURA, LIMPIEZA, HERRAMIENTA Y TODO LO NECESARIO PARA SU CORRECTA EJECUCION.</v>
          </cell>
          <cell r="C2223" t="str">
            <v>M</v>
          </cell>
          <cell r="D2223">
            <v>335.27</v>
          </cell>
          <cell r="E2223">
            <v>335.27</v>
          </cell>
          <cell r="F2223">
            <v>335.27</v>
          </cell>
          <cell r="G2223">
            <v>335.27</v>
          </cell>
          <cell r="H2223">
            <v>338.34</v>
          </cell>
          <cell r="I2223">
            <v>335.39</v>
          </cell>
          <cell r="J2223">
            <v>335.39</v>
          </cell>
          <cell r="K2223">
            <v>335.39</v>
          </cell>
          <cell r="L2223">
            <v>335.39</v>
          </cell>
        </row>
        <row r="2225">
          <cell r="A2225">
            <v>1815000231</v>
          </cell>
          <cell r="B2225" t="str">
            <v>SUMINISTRO Y TENDIDO DE TUBO DE COBRE TIPO "L" 50 MM DE DIAMETRO. INCLUYE: ACARREO, INSTALACIÓN, PRUEBAS, CORTES, AJUSTES, DESPERDICIOS, FUNDENTE, SOLDADURA, LIMPIEZA, HERRAMIENTA Y TODO LO NECESARIO PARA SU CORRECTA EJECUCION.</v>
          </cell>
          <cell r="C2225" t="str">
            <v>M</v>
          </cell>
          <cell r="D2225">
            <v>541.38</v>
          </cell>
          <cell r="E2225">
            <v>541.38</v>
          </cell>
          <cell r="F2225">
            <v>541.38</v>
          </cell>
          <cell r="G2225">
            <v>541.38</v>
          </cell>
          <cell r="H2225">
            <v>545.09</v>
          </cell>
          <cell r="I2225">
            <v>541.55999999999995</v>
          </cell>
          <cell r="J2225">
            <v>541.55999999999995</v>
          </cell>
          <cell r="K2225">
            <v>541.55999999999995</v>
          </cell>
          <cell r="L2225">
            <v>541.55999999999995</v>
          </cell>
        </row>
        <row r="2227">
          <cell r="A2227">
            <v>1815000241</v>
          </cell>
          <cell r="B2227" t="str">
            <v>SUMINISTRO Y COLOCACIÓN DE TUBO DE CEMENTO-ARENA  DE 20 CMS. DE DIAMETRO;  INCLUYE: ACARREO, JUNTEADO CON MORTERO CEMENTO-ARENA 1:5.,  INSTALACIÓN, PRUEBA, DESPERDICIOS, LIMPIEZA, HERRAMIENTA MENOR, MANO DE OBRA Y TODO LO NECESARIO PARA SU CORRECTA EJECUC</v>
          </cell>
          <cell r="C2227" t="str">
            <v>M</v>
          </cell>
          <cell r="D2227">
            <v>91.75</v>
          </cell>
          <cell r="E2227">
            <v>91.75</v>
          </cell>
          <cell r="F2227">
            <v>91.75</v>
          </cell>
          <cell r="G2227">
            <v>91.75</v>
          </cell>
          <cell r="H2227">
            <v>107.58</v>
          </cell>
          <cell r="I2227">
            <v>92.69</v>
          </cell>
          <cell r="J2227">
            <v>92.05</v>
          </cell>
          <cell r="K2227">
            <v>92.05</v>
          </cell>
          <cell r="L2227">
            <v>92.05</v>
          </cell>
        </row>
        <row r="2229">
          <cell r="A2229">
            <v>1815000251</v>
          </cell>
          <cell r="B2229" t="str">
            <v>SUMINISTRO Y COLOCACIÓN DE TUBO DE CEMENTO-ARENA  DE 15 CMS.  DE DIAMETRO;  INCLUYE: ACARREO, JUNTEADO CON MORTERO CEMENTO-ARENA 1:5.,  INSTALACIÓN, PRUEBA, DESPERDICIOS, LIMPIEZA, HERRAMIENTA MENOR, MANO DE OBRA Y TODO LO NECESARIO PARA SU CORRECTA EJECU</v>
          </cell>
          <cell r="C2229" t="str">
            <v>M</v>
          </cell>
          <cell r="D2229">
            <v>71.48</v>
          </cell>
          <cell r="E2229">
            <v>71.48</v>
          </cell>
          <cell r="F2229">
            <v>71.48</v>
          </cell>
          <cell r="G2229">
            <v>71.48</v>
          </cell>
          <cell r="H2229">
            <v>83.85</v>
          </cell>
          <cell r="I2229">
            <v>72.02</v>
          </cell>
          <cell r="J2229">
            <v>71.75</v>
          </cell>
          <cell r="K2229">
            <v>71.75</v>
          </cell>
          <cell r="L2229">
            <v>71.75</v>
          </cell>
        </row>
        <row r="2231">
          <cell r="A2231">
            <v>1815000252</v>
          </cell>
          <cell r="B2231" t="str">
            <v>SUMINISTRO Y COLOCACIÓN DE TUBO DE CEMENTO ARENA PERFORADO DE 15 CMS. DE DIÁMETRO, JUNTEADO CON MORTERO CEMENTO-ARENA 1:5; INCLUYE:  ACARREO, INSTALACIÓN, PRUEBAS, DESPERDICIOS, LIMPIEZA, HERRAMIENTA MENOR, MANO DE OBRA Y TODO LO NECESARIO PARA SU CORRECT</v>
          </cell>
          <cell r="C2231" t="str">
            <v>M</v>
          </cell>
          <cell r="D2231">
            <v>77.34</v>
          </cell>
          <cell r="E2231">
            <v>77.34</v>
          </cell>
          <cell r="F2231">
            <v>77.34</v>
          </cell>
          <cell r="G2231">
            <v>77.34</v>
          </cell>
          <cell r="H2231">
            <v>89.7</v>
          </cell>
          <cell r="I2231">
            <v>77.86</v>
          </cell>
          <cell r="J2231">
            <v>77.61</v>
          </cell>
          <cell r="K2231">
            <v>77.61</v>
          </cell>
          <cell r="L2231">
            <v>77.61</v>
          </cell>
        </row>
        <row r="2233">
          <cell r="A2233">
            <v>1815000253</v>
          </cell>
          <cell r="B2233" t="str">
            <v>FORJADO DE CANALÓN DE CONCRETO F'C=150 KG/CM2. DE 15 CMS. DE ANCHO 45 CMS. DE DESARROLLO Y 10 CMS. DE ESPESOR, ACABADO PULIDO; INCLUYE: CIMBRA, HERRAMIENTA  MENOR, MANO DE OBRA Y TODO LO NECESARIO PARA SU CORRECTA EJECUCION.</v>
          </cell>
          <cell r="C2233" t="str">
            <v>M</v>
          </cell>
          <cell r="D2233">
            <v>307.51</v>
          </cell>
          <cell r="E2233">
            <v>307.51</v>
          </cell>
          <cell r="F2233">
            <v>307.51</v>
          </cell>
          <cell r="G2233">
            <v>307.51</v>
          </cell>
          <cell r="H2233">
            <v>421.95</v>
          </cell>
          <cell r="I2233">
            <v>319.52</v>
          </cell>
          <cell r="J2233">
            <v>309.75</v>
          </cell>
          <cell r="K2233">
            <v>309.75</v>
          </cell>
          <cell r="L2233">
            <v>309.75</v>
          </cell>
        </row>
        <row r="2235">
          <cell r="B2235" t="str">
            <v>Total  TUBERIA FIERRO GALVANIZADO</v>
          </cell>
        </row>
        <row r="2236">
          <cell r="A2236" t="str">
            <v>A1816</v>
          </cell>
          <cell r="B2236" t="str">
            <v>REGISTROS SANITARIOS</v>
          </cell>
        </row>
        <row r="2237">
          <cell r="A2237">
            <v>1816000011</v>
          </cell>
          <cell r="B2237" t="str">
            <v>REGISTRO  DE  0.6m  x  0.4m.  DE  MEDIDAS  INTERIORES  Y  0.8  M. DE PROFUNDIDAD,  A BASE DE MUROS DE TABIQUE ROJO RECOCIDO DE 13 CMS. DE ESPESOR,  ASENTADO CON MORTERO DE CEMENTO ARENA EN PROPORCIÓN DE 1:5, DE 1 CM. DE ESPESOR. APLANADO ACABADO PULIDO EN</v>
          </cell>
          <cell r="C2237" t="str">
            <v>PZA</v>
          </cell>
          <cell r="D2237">
            <v>1545.23</v>
          </cell>
          <cell r="E2237">
            <v>1545.23</v>
          </cell>
          <cell r="F2237">
            <v>1545.23</v>
          </cell>
          <cell r="G2237">
            <v>1545.23</v>
          </cell>
          <cell r="H2237">
            <v>2026.5</v>
          </cell>
          <cell r="I2237">
            <v>1582.61</v>
          </cell>
          <cell r="J2237">
            <v>1555.02</v>
          </cell>
          <cell r="K2237">
            <v>1555.02</v>
          </cell>
          <cell r="L2237">
            <v>1555.02</v>
          </cell>
        </row>
        <row r="2239">
          <cell r="A2239">
            <v>1816000031</v>
          </cell>
          <cell r="B2239" t="str">
            <v>REGISTRO  DE  0.6m  x  0.4m.  DE  MEDIDAS  INTERIORES  Y  1.00M.  DE PROFUNDIDAD,  A BASE DE MUROS DE TABIQUE ROJO RECOCIDO DE 13 CMS. DE ESPESOR,  ASENTADO CON MORTERO DE CEMENTO ARENA EN PROPORCIÓN DE 1:5, DE 1 CM. DE ESPESOR. APLANADO ACABADO PULIDO EN</v>
          </cell>
          <cell r="C2239" t="str">
            <v>PZA</v>
          </cell>
          <cell r="D2239">
            <v>1597</v>
          </cell>
          <cell r="E2239">
            <v>1597</v>
          </cell>
          <cell r="F2239">
            <v>1597</v>
          </cell>
          <cell r="G2239">
            <v>1597</v>
          </cell>
          <cell r="H2239">
            <v>2083.25</v>
          </cell>
          <cell r="I2239">
            <v>1638.38</v>
          </cell>
          <cell r="J2239">
            <v>1606.78</v>
          </cell>
          <cell r="K2239">
            <v>1606.78</v>
          </cell>
          <cell r="L2239">
            <v>1606.78</v>
          </cell>
        </row>
        <row r="2241">
          <cell r="A2241">
            <v>1816000041</v>
          </cell>
          <cell r="B2241" t="str">
            <v>REGISTRO  DE  0.6m  x  0.4m.  DE  MEDIDAS  INTERIORES  Y  1.20M.  DE PROFUNDIDAD,  A BASE DE MUROS DE TABIQUE ROJO RECOCIDO DE 13 CMS. DE ESPESOR,  ASENTADO CON MORTERO DE CEMENTO ARENA EN PROPORCIÓN DE 1:5, DE 1 CM. DE ESPESOR. APLANADO ACABADO PULIDO EN</v>
          </cell>
          <cell r="C2241" t="str">
            <v>PZA</v>
          </cell>
          <cell r="D2241">
            <v>1651.25</v>
          </cell>
          <cell r="E2241">
            <v>1651.25</v>
          </cell>
          <cell r="F2241">
            <v>1651.25</v>
          </cell>
          <cell r="G2241">
            <v>1651.25</v>
          </cell>
          <cell r="H2241">
            <v>2142.48</v>
          </cell>
          <cell r="I2241">
            <v>1696.62</v>
          </cell>
          <cell r="J2241">
            <v>1661.03</v>
          </cell>
          <cell r="K2241">
            <v>1661.03</v>
          </cell>
          <cell r="L2241">
            <v>1661.03</v>
          </cell>
        </row>
        <row r="2243">
          <cell r="A2243">
            <v>1816000061</v>
          </cell>
          <cell r="B2243" t="str">
            <v>CONSTRUCCIÓN DE POZO DE ABS. DE 1.50 MTS. DE DIAMETRO POR 2.50 MTS DE PROFUNDIDAD, FORJADO CON ADEME DE MAMPOSTERÍA DEL LUGAR, JUNTEADO CON CEMENTO EL 30% Y EL 70% SIN JUNTEAR INCLUYE: LIMPIA, TRAZO, EXCAVACIÓN, RELLENO, ACARREO DEL MATERIAL PRODUCIDO POR</v>
          </cell>
          <cell r="C2243" t="str">
            <v>PZA</v>
          </cell>
          <cell r="D2243">
            <v>5823.11</v>
          </cell>
          <cell r="E2243">
            <v>5823.11</v>
          </cell>
          <cell r="F2243">
            <v>5823.11</v>
          </cell>
          <cell r="G2243">
            <v>5823.11</v>
          </cell>
          <cell r="H2243">
            <v>8009.59</v>
          </cell>
          <cell r="I2243">
            <v>6153.56</v>
          </cell>
          <cell r="J2243">
            <v>5860.98</v>
          </cell>
          <cell r="K2243">
            <v>5886.23</v>
          </cell>
          <cell r="L2243">
            <v>5860.98</v>
          </cell>
        </row>
        <row r="2245">
          <cell r="A2245">
            <v>1816000071</v>
          </cell>
          <cell r="B2245" t="str">
            <v>CONSTRUCCIÓN DE POZO DE ABSORCIÓN DE 2.00 MTS. DE DIAMETRO POR 2.00 MTS. DE PROFUNDIDAD, FORJADO CON ADEME DE MAMPOSTERÍA DEL LUGAR, JUNTEADO CON CEMENTO EL 30% Y EL 70% SIN JUNTEAR. INCLUYE: LIMPIEZA, TRAZO, EXCAVACIÓN, RELLENO,  ACARREO DEL MATERIAL PRO</v>
          </cell>
          <cell r="C2245" t="str">
            <v>PZA</v>
          </cell>
          <cell r="D2245">
            <v>6951.66</v>
          </cell>
          <cell r="E2245">
            <v>6951.66</v>
          </cell>
          <cell r="F2245">
            <v>6951.66</v>
          </cell>
          <cell r="G2245">
            <v>6951.66</v>
          </cell>
          <cell r="H2245">
            <v>9626.6</v>
          </cell>
          <cell r="I2245">
            <v>7335.9</v>
          </cell>
          <cell r="J2245">
            <v>6997.9</v>
          </cell>
          <cell r="K2245">
            <v>7025.19</v>
          </cell>
          <cell r="L2245">
            <v>6997.9</v>
          </cell>
        </row>
        <row r="2247">
          <cell r="A2247">
            <v>1816000081</v>
          </cell>
          <cell r="B2247" t="str">
            <v>CONSTRUCCIÓN DE POZO DE ABSORCIÓN DE 2.50 MTS. DE DIÁMETRO POR 2.00 MTS. DE PROFUNDIDAD, FORJADO CON ADEME DE MAMPOSTERÍA DEL LUGAR,  JUNTEADO CON CEMENTO EL 30% Y EL 70% SIN JUNTEAR, INCLUYE: LIMPIEZA, TRAZO, EXCAVACIÓN, RELLENO,  ACARREO DE MATERIAL PRO</v>
          </cell>
          <cell r="C2247" t="str">
            <v>PZA</v>
          </cell>
          <cell r="D2247">
            <v>9116.2800000000007</v>
          </cell>
          <cell r="E2247">
            <v>9116.2800000000007</v>
          </cell>
          <cell r="F2247">
            <v>9116.2800000000007</v>
          </cell>
          <cell r="G2247">
            <v>9116.2800000000007</v>
          </cell>
          <cell r="H2247">
            <v>12692.07</v>
          </cell>
          <cell r="I2247">
            <v>9616.4500000000007</v>
          </cell>
          <cell r="J2247">
            <v>9177.7900000000009</v>
          </cell>
          <cell r="K2247">
            <v>9212.23</v>
          </cell>
          <cell r="L2247">
            <v>9177.7900000000009</v>
          </cell>
        </row>
        <row r="2249">
          <cell r="A2249">
            <v>1816000052</v>
          </cell>
          <cell r="B2249" t="str">
            <v>REGISTRO DE 0.4m x 0.4m. DE MEDIDAS INTERIORES Y 0.6m. DE PROFUNDIDAD,  A BASE DE MUROS DE TABIQUE ROJO RECOCIDO DE 13 CMS. DE ESPESOR,  ASENTADO CON MORTERO DE CEMENTO ARENA EN PROPORCIÓN DE 1:5, DE 1 CM. DE ESPESOR. APLANADO ACABADO PULIDO EN INTERIOR C</v>
          </cell>
          <cell r="C2249" t="str">
            <v>PZA</v>
          </cell>
          <cell r="D2249">
            <v>1287.1400000000001</v>
          </cell>
          <cell r="E2249">
            <v>1287.1400000000001</v>
          </cell>
          <cell r="F2249">
            <v>1287.1400000000001</v>
          </cell>
          <cell r="G2249">
            <v>1287.1400000000001</v>
          </cell>
          <cell r="H2249">
            <v>1732.56</v>
          </cell>
          <cell r="I2249">
            <v>1314.29</v>
          </cell>
          <cell r="J2249">
            <v>1296.3900000000001</v>
          </cell>
          <cell r="K2249">
            <v>1296.3900000000001</v>
          </cell>
          <cell r="L2249">
            <v>1296.3900000000001</v>
          </cell>
        </row>
        <row r="2251">
          <cell r="A2251">
            <v>1816000092</v>
          </cell>
          <cell r="B2251" t="str">
            <v>REGISTRO DE 0.4m x 0.4m. DE MEDIDAS INTERIORES Y 0.6m. DE PROFUNDIDAD,  A BASE DE MUROS DE TABIQUE ROJO RECOCIDO DE 13 CMS. DE ESPESOR,  ASENTADO CON MORTERO DE CEMENTO ARENA EN PROPORCIÓN DE 1:5, DE 1 CM. DE ESPESOR. APLANADO ACABADO PULIDO EN INTERIOR C</v>
          </cell>
          <cell r="C2251" t="str">
            <v>PZA</v>
          </cell>
          <cell r="D2251">
            <v>1367.61</v>
          </cell>
          <cell r="E2251">
            <v>1367.61</v>
          </cell>
          <cell r="F2251">
            <v>1367.61</v>
          </cell>
          <cell r="G2251">
            <v>1367.61</v>
          </cell>
          <cell r="H2251">
            <v>1849.51</v>
          </cell>
          <cell r="I2251">
            <v>1401.38</v>
          </cell>
          <cell r="J2251">
            <v>1377.53</v>
          </cell>
          <cell r="K2251">
            <v>1377.53</v>
          </cell>
          <cell r="L2251">
            <v>1377.53</v>
          </cell>
        </row>
        <row r="2253">
          <cell r="A2253">
            <v>1816000053</v>
          </cell>
          <cell r="B2253" t="str">
            <v>REGISTRO DE 0.4m x 0.6m. DE MEDIDAS INTERIORES Y 0.6m. DE PROFUNDIDAD,  A BASE DE MUROS DE TABIQUE ROJO RECOCIDO DE 13 CMS. DE ESPESOR,  ASENTADO CON MORTERO DE CEMENTO ARENA EN PROPORCIÓN DE 1:5, DE 1 CM. DE ESPESOR. APLANADO ACABADO PULIDO EN INTERIOR C</v>
          </cell>
          <cell r="C2253" t="str">
            <v>PZA</v>
          </cell>
          <cell r="D2253">
            <v>1492.31</v>
          </cell>
          <cell r="E2253">
            <v>1492.31</v>
          </cell>
          <cell r="F2253">
            <v>1492.31</v>
          </cell>
          <cell r="G2253">
            <v>1492.31</v>
          </cell>
          <cell r="H2253">
            <v>1968.63</v>
          </cell>
          <cell r="I2253">
            <v>1525.75</v>
          </cell>
          <cell r="J2253">
            <v>1502.09</v>
          </cell>
          <cell r="K2253">
            <v>1502.09</v>
          </cell>
          <cell r="L2253">
            <v>1502.09</v>
          </cell>
        </row>
        <row r="2255">
          <cell r="A2255">
            <v>1816000055</v>
          </cell>
          <cell r="B2255" t="str">
            <v>SUMINISTRO Y COLOCACION DE TAPA 0.60x0.40M DE CONCRETO F C =200 KG/CM2. DE 0.10M.DE ESPESOR. ARMADA CON VARILLA DEL NO. 3 @ 20 CMS. AMBOS SENTIDOS. INCLUYE: CIMBRADO Y DESCIMBRADO, MATERIALES, MANO DE OBRA, HERRAMIENTA Y TODO LO NECESARIO PARA SU CORRECTA</v>
          </cell>
          <cell r="C2255" t="str">
            <v>PZA</v>
          </cell>
          <cell r="D2255">
            <v>145.47</v>
          </cell>
          <cell r="E2255">
            <v>145.47</v>
          </cell>
          <cell r="F2255">
            <v>145.47</v>
          </cell>
          <cell r="G2255">
            <v>145.47</v>
          </cell>
          <cell r="H2255">
            <v>191.51</v>
          </cell>
          <cell r="I2255">
            <v>151.47</v>
          </cell>
          <cell r="J2255">
            <v>146.34</v>
          </cell>
          <cell r="K2255">
            <v>146.34</v>
          </cell>
          <cell r="L2255">
            <v>146.34</v>
          </cell>
        </row>
        <row r="2257">
          <cell r="A2257">
            <v>1816000090</v>
          </cell>
          <cell r="B2257" t="str">
            <v>SUMINISTRO Y COLOCACION DE TAPA 0.60x0.60M DE CONCRETO F C =200 KG/CM2. DE 0.10M.DE ESPESOR. ARMADA CON VARILLA DEL NO. 3 @ 20 CMS. AMBOS SENTIDOS. INCLUYE: CIMBRADO Y DESCIMBRADO, MATERIALES, MANO DE OBRA, HERRAMIENTA Y TODO LO NECESARIO PARA SU CORRECTA</v>
          </cell>
          <cell r="C2257" t="str">
            <v>PZA</v>
          </cell>
          <cell r="D2257">
            <v>196.25</v>
          </cell>
          <cell r="E2257">
            <v>196.25</v>
          </cell>
          <cell r="F2257">
            <v>196.25</v>
          </cell>
          <cell r="G2257">
            <v>196.25</v>
          </cell>
          <cell r="H2257">
            <v>256.66000000000003</v>
          </cell>
          <cell r="I2257">
            <v>205.06</v>
          </cell>
          <cell r="J2257">
            <v>197.36</v>
          </cell>
          <cell r="K2257">
            <v>197.36</v>
          </cell>
          <cell r="L2257">
            <v>197.36</v>
          </cell>
        </row>
        <row r="2259">
          <cell r="A2259">
            <v>1816000091</v>
          </cell>
          <cell r="B2259" t="str">
            <v>SUMINISTRO Y COLOCACIÓN DE TAPA DE REGISTRO DE CONCRETO F C=150 KG/CM2. DE 70X70X6 CMS. ARMADO. CON VARILLAS NO. 2 A CADA 15 CMS. AMBOS SENTIDOS INCLUYE: CIMBRADO, DESCIMBRADO UNA JALADORA CON VARILLAS NO. 3, MATERIALES. MANO DE OBRA, HERRAMIENTA Y TODO L</v>
          </cell>
          <cell r="C2259" t="str">
            <v>PZA</v>
          </cell>
          <cell r="D2259">
            <v>190.58</v>
          </cell>
          <cell r="E2259">
            <v>190.58</v>
          </cell>
          <cell r="F2259">
            <v>190.58</v>
          </cell>
          <cell r="G2259">
            <v>190.58</v>
          </cell>
          <cell r="H2259">
            <v>258.18</v>
          </cell>
          <cell r="I2259">
            <v>198.33</v>
          </cell>
          <cell r="J2259">
            <v>191.88</v>
          </cell>
          <cell r="K2259">
            <v>191.88</v>
          </cell>
          <cell r="L2259">
            <v>191.88</v>
          </cell>
        </row>
        <row r="2261">
          <cell r="A2261">
            <v>1816000095</v>
          </cell>
          <cell r="B2261" t="str">
            <v>BASE PARA TAPA DE CISTERNA DE 70X70 CMS. ELABORADO CON HILADAS DE 30 CMS. DE ALTURA Y 14 CMS. DE ESPESOR JUNTEADO CON CEMENTO CAL-ARENA, 1:2:6 Y APLANADO ESPONJEADO  INCLUYE: REMATES, BOQUILLAS Y TODO LO NECESARIO PARA SU CORRECTA EJECUCION.</v>
          </cell>
          <cell r="C2261" t="str">
            <v>PZA</v>
          </cell>
          <cell r="D2261">
            <v>241.78</v>
          </cell>
          <cell r="E2261">
            <v>241.78</v>
          </cell>
          <cell r="F2261">
            <v>241.78</v>
          </cell>
          <cell r="G2261">
            <v>241.78</v>
          </cell>
          <cell r="H2261">
            <v>313.89999999999998</v>
          </cell>
          <cell r="I2261">
            <v>252.62</v>
          </cell>
          <cell r="J2261">
            <v>243.1</v>
          </cell>
          <cell r="K2261">
            <v>243.1</v>
          </cell>
          <cell r="L2261">
            <v>243.1</v>
          </cell>
        </row>
        <row r="2263">
          <cell r="A2263">
            <v>1816000054</v>
          </cell>
          <cell r="B2263" t="str">
            <v>REGISTRO  DE  0.6m  x  0.6m.  DE  MEDIDAS  INTERIORES  Y  1.00M.  DE PROFUNDIDAD,  A BASE DE MUROS DE TABIQUE ROJO RECOCIDO DE 13 CMS. DE ESPESOR,  ASENTADO CON MORTERO DE CEMENTO ARENA EN PROPORCIÓN DE 1:5, DE 1 CM. DE ESPESOR. APLANADO ACABADO PULIDO EN</v>
          </cell>
          <cell r="C2263" t="str">
            <v>PZA</v>
          </cell>
          <cell r="D2263">
            <v>1921.44</v>
          </cell>
          <cell r="E2263">
            <v>1921.44</v>
          </cell>
          <cell r="F2263">
            <v>1921.44</v>
          </cell>
          <cell r="G2263">
            <v>1921.44</v>
          </cell>
          <cell r="H2263">
            <v>2550.5300000000002</v>
          </cell>
          <cell r="I2263">
            <v>1976.81</v>
          </cell>
          <cell r="J2263">
            <v>1934.12</v>
          </cell>
          <cell r="K2263">
            <v>1934.12</v>
          </cell>
          <cell r="L2263">
            <v>1934.12</v>
          </cell>
        </row>
        <row r="2265">
          <cell r="B2265" t="str">
            <v>Total  REGISTROS SANITARIOS</v>
          </cell>
        </row>
        <row r="2266">
          <cell r="A2266" t="str">
            <v>A1827</v>
          </cell>
          <cell r="B2266" t="str">
            <v>INSTALACION HIDRO-SANITARIA</v>
          </cell>
        </row>
        <row r="2267">
          <cell r="A2267">
            <v>1827000031</v>
          </cell>
          <cell r="B2267" t="str">
            <v>SUMINISTRO Y COLOCACIÓN DE FLUXOMETRO MOD. 185, MARCA HELVEX,  PARA MINGITORIO JALISCO; INCLUYE: ACARREO,  PRUEBAS, MATERIALES PARA SU FIJACIÓN, HERRAMIENTA MENOR, MANO DE OBRA Y TODO LO NECESARIO PARA SU CORRECTA EJECUCION.</v>
          </cell>
          <cell r="C2267" t="str">
            <v>PZA</v>
          </cell>
          <cell r="D2267">
            <v>2433.7600000000002</v>
          </cell>
          <cell r="E2267">
            <v>2433.7600000000002</v>
          </cell>
          <cell r="F2267">
            <v>2433.7600000000002</v>
          </cell>
          <cell r="G2267">
            <v>2433.7600000000002</v>
          </cell>
          <cell r="H2267">
            <v>2464.4699999999998</v>
          </cell>
          <cell r="I2267">
            <v>2435.08</v>
          </cell>
          <cell r="J2267">
            <v>2435.08</v>
          </cell>
          <cell r="K2267">
            <v>2435.08</v>
          </cell>
          <cell r="L2267">
            <v>2435.08</v>
          </cell>
        </row>
        <row r="2269">
          <cell r="A2269">
            <v>1827000032</v>
          </cell>
          <cell r="B2269" t="str">
            <v>SUMINISTRO Y COLOCACIÓN DE FLUXOMETRO DE PEDAL APARENTE MOD. 310-32 MM, MARCA HELVEX; INCLUYE: ACARREO,  PRUEBAS, MATERIALES PARA SU FIJACIÓN, HERRAMIENTA MENOR, MANO DE OBRA Y TODO LO NECESARIO PARA SU CORRECTA EJECUCION.</v>
          </cell>
          <cell r="C2269" t="str">
            <v>PZA</v>
          </cell>
          <cell r="D2269">
            <v>2919.59</v>
          </cell>
          <cell r="E2269">
            <v>2919.59</v>
          </cell>
          <cell r="F2269">
            <v>2919.59</v>
          </cell>
          <cell r="G2269">
            <v>2919.59</v>
          </cell>
          <cell r="H2269">
            <v>2950.29</v>
          </cell>
          <cell r="I2269">
            <v>2920.91</v>
          </cell>
          <cell r="J2269">
            <v>2920.91</v>
          </cell>
          <cell r="K2269">
            <v>2920.91</v>
          </cell>
          <cell r="L2269">
            <v>2920.91</v>
          </cell>
        </row>
        <row r="2271">
          <cell r="A2271">
            <v>1827000033</v>
          </cell>
          <cell r="B2271" t="str">
            <v>SUMINISTRO Y COLOCACIÓN DE FLUXOMETRO DE PEDAL OCULTO MOD. 312-32 MM, MARCA HELVEX; INCLUYE: ACARREO,  PRUEBAS, MATERIALES PARA SU FIJACIÓN, HERRAMIENTA MENOR, MANO DE OBRA Y TODO LO NECESARIO PARA SU CORRECTA EJECUCION.</v>
          </cell>
          <cell r="C2271" t="str">
            <v>PZA</v>
          </cell>
          <cell r="D2271">
            <v>3177.46</v>
          </cell>
          <cell r="E2271">
            <v>3177.46</v>
          </cell>
          <cell r="F2271">
            <v>3177.46</v>
          </cell>
          <cell r="G2271">
            <v>3177.46</v>
          </cell>
          <cell r="H2271">
            <v>3208.16</v>
          </cell>
          <cell r="I2271">
            <v>3178.77</v>
          </cell>
          <cell r="J2271">
            <v>3178.77</v>
          </cell>
          <cell r="K2271">
            <v>3178.77</v>
          </cell>
          <cell r="L2271">
            <v>3178.77</v>
          </cell>
        </row>
        <row r="2273">
          <cell r="A2273">
            <v>1827000034</v>
          </cell>
          <cell r="B2273" t="str">
            <v>SUMINISTRO Y COLOCACIÓN DE FLUXOMETRO DE MANIJA APARENTE MOD. 210-32 MM, MARCA HELVEX; INCLUYE: ACARREO,  PRUEBAS, MATERIALES PARA SU FIJACIÓN, HERRAMIENTA MENOR, MANO DE OBRA Y TODO LO NECESARIO PARA SU CORRECTA EJECUCION.</v>
          </cell>
          <cell r="C2273" t="str">
            <v>PZA</v>
          </cell>
          <cell r="D2273">
            <v>2674.41</v>
          </cell>
          <cell r="E2273">
            <v>2674.41</v>
          </cell>
          <cell r="F2273">
            <v>2674.41</v>
          </cell>
          <cell r="G2273">
            <v>2674.41</v>
          </cell>
          <cell r="H2273">
            <v>2705.13</v>
          </cell>
          <cell r="I2273">
            <v>2675.73</v>
          </cell>
          <cell r="J2273">
            <v>2675.73</v>
          </cell>
          <cell r="K2273">
            <v>2675.73</v>
          </cell>
          <cell r="L2273">
            <v>2675.73</v>
          </cell>
        </row>
        <row r="2275">
          <cell r="A2275">
            <v>1827000035</v>
          </cell>
          <cell r="B2275" t="str">
            <v>SUMINISTRO Y COLOCACIÓN DE FLUXOMETRO DE MANIJA  NIPLE  60 CMS MOD. 117-38 MM, MARCA HELVEX; INCLUYE: ACARREO, PRUEBAS, MATERIALES PARA SU FIJACIÓN, HERRAMIENTA MENOR, MANO DE OBRA Y TODO LO NECESARIO PARA SU CORRECTA EJECUCION.</v>
          </cell>
          <cell r="C2275" t="str">
            <v>PZA</v>
          </cell>
          <cell r="D2275">
            <v>2653.95</v>
          </cell>
          <cell r="E2275">
            <v>2653.95</v>
          </cell>
          <cell r="F2275">
            <v>2653.95</v>
          </cell>
          <cell r="G2275">
            <v>2653.95</v>
          </cell>
          <cell r="H2275">
            <v>2684.67</v>
          </cell>
          <cell r="I2275">
            <v>2655.28</v>
          </cell>
          <cell r="J2275">
            <v>2655.28</v>
          </cell>
          <cell r="K2275">
            <v>2655.28</v>
          </cell>
          <cell r="L2275">
            <v>2655.28</v>
          </cell>
        </row>
        <row r="2277">
          <cell r="A2277">
            <v>1827000036</v>
          </cell>
          <cell r="B2277" t="str">
            <v>SUMINISTRO Y COLOCACIÓN DE FLUXOMETRO DE MANIJA  CODO  24 CMS MOD. 120-38 MM, MARCA HELVEX; INCLUYE: ACARREO, PRUEBAS, MATERIALES PARA SU FIJACIÓN, HERRAMIENTA MENOR, MANO DE OBRA Y TODO LO NECESARIO PARA SU CORRECTA EJECUCION.</v>
          </cell>
          <cell r="C2277" t="str">
            <v>PZA</v>
          </cell>
          <cell r="D2277">
            <v>2433.7600000000002</v>
          </cell>
          <cell r="E2277">
            <v>2433.7600000000002</v>
          </cell>
          <cell r="F2277">
            <v>2433.7600000000002</v>
          </cell>
          <cell r="G2277">
            <v>2433.7600000000002</v>
          </cell>
          <cell r="H2277">
            <v>2464.4699999999998</v>
          </cell>
          <cell r="I2277">
            <v>2435.08</v>
          </cell>
          <cell r="J2277">
            <v>2435.08</v>
          </cell>
          <cell r="K2277">
            <v>2435.08</v>
          </cell>
          <cell r="L2277">
            <v>2435.08</v>
          </cell>
        </row>
        <row r="2279">
          <cell r="A2279">
            <v>1827000037</v>
          </cell>
          <cell r="B2279" t="str">
            <v>SUMINISTRO Y COLOCACIÓN DE FLUXOMETRO DE PEDAL APARENTE MOD. 410-32 MM, MARCA HELVEX; INCLUYE: ACARREO,  PRUEBAS, MATERIALES PARA SU FIJACIÓN, HERRAMIENTA MENOR, MANO DE OBRA Y TODO LO NECESARIO PARA SU CORRECTA EJECUCION.</v>
          </cell>
          <cell r="C2279" t="str">
            <v>PZA</v>
          </cell>
          <cell r="D2279">
            <v>2919.54</v>
          </cell>
          <cell r="E2279">
            <v>2919.54</v>
          </cell>
          <cell r="F2279">
            <v>2919.54</v>
          </cell>
          <cell r="G2279">
            <v>2919.54</v>
          </cell>
          <cell r="H2279">
            <v>2950.24</v>
          </cell>
          <cell r="I2279">
            <v>2920.85</v>
          </cell>
          <cell r="J2279">
            <v>2920.85</v>
          </cell>
          <cell r="K2279">
            <v>2920.85</v>
          </cell>
          <cell r="L2279">
            <v>2920.85</v>
          </cell>
        </row>
        <row r="2281">
          <cell r="A2281">
            <v>1827000038</v>
          </cell>
          <cell r="B2281" t="str">
            <v>SUMINISTRO Y COLOCACIÓN DE FLUXOMETRO OCULTO DE BOTÓN MOD. 152-32 MM, MARCA HELVEX; INCLUYE: ACARREO, PRUEBAS, MATERIALES PARA SU FIJACIÓN, HERRAMIENTA MENOR, MANO DE OBRA Y TODO LO NECESARIO PARA SU CORRECTA EJECUCION.</v>
          </cell>
          <cell r="C2281" t="str">
            <v>PZA</v>
          </cell>
          <cell r="D2281">
            <v>3180.87</v>
          </cell>
          <cell r="E2281">
            <v>3180.87</v>
          </cell>
          <cell r="F2281">
            <v>3180.87</v>
          </cell>
          <cell r="G2281">
            <v>3180.87</v>
          </cell>
          <cell r="H2281">
            <v>3211.59</v>
          </cell>
          <cell r="I2281">
            <v>3182.19</v>
          </cell>
          <cell r="J2281">
            <v>3182.19</v>
          </cell>
          <cell r="K2281">
            <v>3182.19</v>
          </cell>
          <cell r="L2281">
            <v>3182.19</v>
          </cell>
        </row>
        <row r="2283">
          <cell r="A2283">
            <v>1827000041</v>
          </cell>
          <cell r="B2283" t="str">
            <v>SUMINISTRO, INSTALACIÓN Y PRUEBA DE "TEE" SENCILLA DE PVC SANITARIO DE 38 MM, DE DIAMETRO;  INCLUYE: ACARREOS,  JUNTEO, LIMPIEZA, PRUEBAS, PEGAMENTO PARA PVC, HERRAMIENTA MENOR, MANO DE OBRA Y TODO LO NECESARIO PARA SU CORRECTA EJECUCION.</v>
          </cell>
          <cell r="C2283" t="str">
            <v>PZA</v>
          </cell>
          <cell r="D2283">
            <v>39.36</v>
          </cell>
          <cell r="E2283">
            <v>39.36</v>
          </cell>
          <cell r="F2283">
            <v>39.36</v>
          </cell>
          <cell r="G2283">
            <v>39.36</v>
          </cell>
          <cell r="H2283">
            <v>46.74</v>
          </cell>
          <cell r="I2283">
            <v>39.68</v>
          </cell>
          <cell r="J2283">
            <v>39.68</v>
          </cell>
          <cell r="K2283">
            <v>39.68</v>
          </cell>
          <cell r="L2283">
            <v>39.68</v>
          </cell>
        </row>
        <row r="2285">
          <cell r="A2285">
            <v>1827000051</v>
          </cell>
          <cell r="B2285" t="str">
            <v>SUMINISTRO, INSTALACIÓN Y PRUEBA DE "TEE" SENCILLA DE PVC SANITARIO DE 51 MM, DE DIAMETRO;  INCLUYE: ACARREOS, LUBRICACIÓN, JUNTEO, LIMPIEZA, PEGAMENTO PARA PVC, PRUEBAS, HERRAMIENTA MENOR, MANO DE OBRA Y TODO LO NECESARIO PARA SU CORRECTA EJECUCION.</v>
          </cell>
          <cell r="C2285" t="str">
            <v>PZA</v>
          </cell>
          <cell r="D2285">
            <v>54.03</v>
          </cell>
          <cell r="E2285">
            <v>54.03</v>
          </cell>
          <cell r="F2285">
            <v>54.03</v>
          </cell>
          <cell r="G2285">
            <v>54.03</v>
          </cell>
          <cell r="H2285">
            <v>62.39</v>
          </cell>
          <cell r="I2285">
            <v>54.39</v>
          </cell>
          <cell r="J2285">
            <v>54.39</v>
          </cell>
          <cell r="K2285">
            <v>54.39</v>
          </cell>
          <cell r="L2285">
            <v>54.39</v>
          </cell>
        </row>
        <row r="2287">
          <cell r="A2287">
            <v>1827000061</v>
          </cell>
          <cell r="B2287" t="str">
            <v>SUMINISTRO, INSTALACIÓN Y PRUEBA DE "TEE" SENCILLA DE PVC SANITARIO DE 75 MM, DE DIAMETRO;  INCLUYE: ACARREOS, JUNTEO, LIMPIEZA, PEGAMENTO PARA PVC, PRUEBAS, HERRAMIENTA MENOR, MANO DE OBRA Y TODO LO NECESARIO PARA SU CORRECTA EJECUCION.</v>
          </cell>
          <cell r="C2287" t="str">
            <v>PZA</v>
          </cell>
          <cell r="D2287">
            <v>67.17</v>
          </cell>
          <cell r="E2287">
            <v>67.17</v>
          </cell>
          <cell r="F2287">
            <v>67.17</v>
          </cell>
          <cell r="G2287">
            <v>67.17</v>
          </cell>
          <cell r="H2287">
            <v>77.41</v>
          </cell>
          <cell r="I2287">
            <v>67.61</v>
          </cell>
          <cell r="J2287">
            <v>67.61</v>
          </cell>
          <cell r="K2287">
            <v>67.61</v>
          </cell>
          <cell r="L2287">
            <v>67.61</v>
          </cell>
        </row>
        <row r="2289">
          <cell r="A2289">
            <v>1827000071</v>
          </cell>
          <cell r="B2289" t="str">
            <v>SUMINISTRO, INSTALACIÓN Y PRUEBA DE "TEE" SENCILLA DE PVC. SANITARIO DE 100 MM, DE DIAMETRO;  INCLUYE: ACARREOS, LUBRICACIÓN, JUNTEO, LIMPIEZA, PEGAMENTO PARA PVC, PRUEBAS, HERRAMIENTA MENOR, MANO DE OBRA Y TODO LO NECESARIO PARA SU CORRECTA EJECUCION.</v>
          </cell>
          <cell r="C2289" t="str">
            <v>PZA</v>
          </cell>
          <cell r="D2289">
            <v>86.91</v>
          </cell>
          <cell r="E2289">
            <v>86.91</v>
          </cell>
          <cell r="F2289">
            <v>86.91</v>
          </cell>
          <cell r="G2289">
            <v>86.91</v>
          </cell>
          <cell r="H2289">
            <v>100.08</v>
          </cell>
          <cell r="I2289">
            <v>87.47</v>
          </cell>
          <cell r="J2289">
            <v>87.47</v>
          </cell>
          <cell r="K2289">
            <v>87.47</v>
          </cell>
          <cell r="L2289">
            <v>87.47</v>
          </cell>
        </row>
        <row r="2291">
          <cell r="A2291">
            <v>1827000081</v>
          </cell>
          <cell r="B2291" t="str">
            <v>SUMINISTRO, INSTALACIÓN Y PRUEBA DE "TEE" SENCILLA DE PVC. SANITARIO DE 75 MM, DE DIAMETRO;  INCLUYE: ACARREOS,  JUNTEO, LIMPIEZA, PEGAMENTO PARA PVC, PRUEBAS, HERRAMIENTA MENOR, MANO DE OBRA Y TODO LO NECESARIO PARA SU CORRECTA EJECUCION.</v>
          </cell>
          <cell r="C2291" t="str">
            <v>PZA</v>
          </cell>
          <cell r="D2291">
            <v>269.85000000000002</v>
          </cell>
          <cell r="E2291">
            <v>269.85000000000002</v>
          </cell>
          <cell r="F2291">
            <v>269.85000000000002</v>
          </cell>
          <cell r="G2291">
            <v>269.85000000000002</v>
          </cell>
          <cell r="H2291">
            <v>288.27</v>
          </cell>
          <cell r="I2291">
            <v>270.64999999999998</v>
          </cell>
          <cell r="J2291">
            <v>270.64999999999998</v>
          </cell>
          <cell r="K2291">
            <v>270.64999999999998</v>
          </cell>
          <cell r="L2291">
            <v>270.64999999999998</v>
          </cell>
        </row>
        <row r="2293">
          <cell r="A2293">
            <v>1827000091</v>
          </cell>
          <cell r="B2293" t="str">
            <v>SUMINISTRO, INSTALACIÓN Y PRUEBAS DE "YEE" SENCILLA DE PVC. SANITARIO, DE 38 MM, DE DIAMETRO;  INCLUYE: ACARREOS, LUBRICACIÓN, JUNTEO, LIMPIEZA, PEGAMENTO PARA PVC, PRUEBAS, HERRAMIENTA MENOR, MANO DE OBRA Y TODO LO NECESARIO PARA SU CORRECTA EJECUCION.</v>
          </cell>
          <cell r="C2293" t="str">
            <v>PZA</v>
          </cell>
          <cell r="D2293">
            <v>39.36</v>
          </cell>
          <cell r="E2293">
            <v>39.36</v>
          </cell>
          <cell r="F2293">
            <v>39.36</v>
          </cell>
          <cell r="G2293">
            <v>39.36</v>
          </cell>
          <cell r="H2293">
            <v>46.74</v>
          </cell>
          <cell r="I2293">
            <v>39.68</v>
          </cell>
          <cell r="J2293">
            <v>39.68</v>
          </cell>
          <cell r="K2293">
            <v>39.68</v>
          </cell>
          <cell r="L2293">
            <v>39.68</v>
          </cell>
        </row>
        <row r="2295">
          <cell r="A2295">
            <v>1827000101</v>
          </cell>
          <cell r="B2295" t="str">
            <v>SUMINISTRO, INSTALACIÓN Y PRUEBAS DE "YEE" SENCILLA DE PVC. SANITARIO, DE 51 MM, DE DIAMETRO;  INCLUYE: ACARREOS, JUNTEO, LIMPIEZA, PEGAMENTO PARA PVC, PRUEBAS, HERRAMIENTA MENOR, MANO DE OBRA Y TODO LO NECESARIO PARA SU CORRECTA EJECUCION.</v>
          </cell>
          <cell r="C2295" t="str">
            <v>PZA</v>
          </cell>
          <cell r="D2295">
            <v>45.98</v>
          </cell>
          <cell r="E2295">
            <v>45.98</v>
          </cell>
          <cell r="F2295">
            <v>45.98</v>
          </cell>
          <cell r="G2295">
            <v>45.98</v>
          </cell>
          <cell r="H2295">
            <v>54.35</v>
          </cell>
          <cell r="I2295">
            <v>46.34</v>
          </cell>
          <cell r="J2295">
            <v>46.34</v>
          </cell>
          <cell r="K2295">
            <v>46.34</v>
          </cell>
          <cell r="L2295">
            <v>46.34</v>
          </cell>
        </row>
        <row r="2297">
          <cell r="A2297">
            <v>1827000111</v>
          </cell>
          <cell r="B2297" t="str">
            <v>SUMINISTRO, INSTALACIÓN Y PRUEBA DE "YEE" SENCILLA DE PVC. SANITARIO, DE 75  MM, DE DIAMETRO;  INCLUYE: ACARREOS, LUBRICACIÓN, JUNTEO, LIMPIEZA, PEGAMENTO PARA PVC, PRUEBAS, HERRAMIENTA MENOR, MANO DE OBRA Y TODO LO NECESARIO PARA SU CORRECTA EJECUCION.</v>
          </cell>
          <cell r="C2297" t="str">
            <v>PZA</v>
          </cell>
          <cell r="D2297">
            <v>67.17</v>
          </cell>
          <cell r="E2297">
            <v>67.17</v>
          </cell>
          <cell r="F2297">
            <v>67.17</v>
          </cell>
          <cell r="G2297">
            <v>67.17</v>
          </cell>
          <cell r="H2297">
            <v>77.41</v>
          </cell>
          <cell r="I2297">
            <v>67.61</v>
          </cell>
          <cell r="J2297">
            <v>67.61</v>
          </cell>
          <cell r="K2297">
            <v>67.61</v>
          </cell>
          <cell r="L2297">
            <v>67.61</v>
          </cell>
        </row>
        <row r="2299">
          <cell r="A2299">
            <v>1827000121</v>
          </cell>
          <cell r="B2299" t="str">
            <v>SUMINISTRO, INSTALACIÓN Y PRUEBA DE "YEE" SENCILLA DE PVC. SANITARIO, DE 100  MM, DE DIAMETRO;  INCLUYE: ACARREOS,  JUNTEO, LIMPIEZA, PEGAMENTO PARA PVC, PRUEBAS, HERRAMIENTA MENOR, MANO DE OBRA Y TODO LO NECESARIO PARA SU CORRECTA EJECUCION.</v>
          </cell>
          <cell r="C2299" t="str">
            <v>PZA</v>
          </cell>
          <cell r="D2299">
            <v>86.91</v>
          </cell>
          <cell r="E2299">
            <v>86.91</v>
          </cell>
          <cell r="F2299">
            <v>86.91</v>
          </cell>
          <cell r="G2299">
            <v>86.91</v>
          </cell>
          <cell r="H2299">
            <v>100.08</v>
          </cell>
          <cell r="I2299">
            <v>87.47</v>
          </cell>
          <cell r="J2299">
            <v>87.47</v>
          </cell>
          <cell r="K2299">
            <v>87.47</v>
          </cell>
          <cell r="L2299">
            <v>87.47</v>
          </cell>
        </row>
        <row r="2301">
          <cell r="A2301">
            <v>1827000131</v>
          </cell>
          <cell r="B2301" t="str">
            <v>SUMINISTRO, INSTALACIÓN Y PRUEBAS DE "YEE" SENCILLA DE PVC. SANITARIO. DE 150 MM, DE DIAMETRO;  INCLUYE: ACARREOS, LUBRICACIÓN, JUNTEO, LIMPIEZA, PEGAMENTO PARA PVC, PRUEBAS, HERRAMIENTA MENOR, MANO DE OBRA Y TODO LO NECESARIO PARA SU CORRECTA EJECUCION.</v>
          </cell>
          <cell r="C2301" t="str">
            <v>PZA</v>
          </cell>
          <cell r="D2301">
            <v>269.85000000000002</v>
          </cell>
          <cell r="E2301">
            <v>269.85000000000002</v>
          </cell>
          <cell r="F2301">
            <v>269.85000000000002</v>
          </cell>
          <cell r="G2301">
            <v>269.85000000000002</v>
          </cell>
          <cell r="H2301">
            <v>288.27</v>
          </cell>
          <cell r="I2301">
            <v>270.64999999999998</v>
          </cell>
          <cell r="J2301">
            <v>270.64999999999998</v>
          </cell>
          <cell r="K2301">
            <v>270.64999999999998</v>
          </cell>
          <cell r="L2301">
            <v>270.64999999999998</v>
          </cell>
        </row>
        <row r="2303">
          <cell r="A2303">
            <v>1827000141</v>
          </cell>
          <cell r="B2303" t="str">
            <v>SUMINISTRO, INSTALACIÓN Y PRUEBAS DE COPLE DE DILATACION PVC SANITARIO 38MM, DE DIAMETRO;  INCLUYE: ACARREOS,  JUNTEO, LIMPIEZA, PEGAMENTO PARA PVC, PRUEBAS, HERRAMIENTA MENOR, MANO DE OBRA Y TODO LO NECESARIO PARA SU CORRECTA EJECUCION.</v>
          </cell>
          <cell r="C2303" t="str">
            <v>PZA</v>
          </cell>
          <cell r="D2303">
            <v>72.98</v>
          </cell>
          <cell r="E2303">
            <v>72.98</v>
          </cell>
          <cell r="F2303">
            <v>72.98</v>
          </cell>
          <cell r="G2303">
            <v>72.98</v>
          </cell>
          <cell r="H2303">
            <v>78.23</v>
          </cell>
          <cell r="I2303">
            <v>73.2</v>
          </cell>
          <cell r="J2303">
            <v>73.2</v>
          </cell>
          <cell r="K2303">
            <v>73.2</v>
          </cell>
          <cell r="L2303">
            <v>73.2</v>
          </cell>
        </row>
        <row r="2305">
          <cell r="A2305">
            <v>1827000151</v>
          </cell>
          <cell r="B2305" t="str">
            <v>SUMINISTRO, INSTALACIÓN Y PRUEBAS DE COPLE DE DILATACIÓN DE PVC. SANITARIO DE 50 MM (2") DE DIAMETRO;  INCLUYE: ACARREOS, JUNTEO,  LIMPIEZA, PEGAMENTO PARA PVC, HERRAMIENTA MENOR, MANO DE OBRA Y TODO LO NECESARIO PARA SU CORRECTA EJECUCION.</v>
          </cell>
          <cell r="C2305" t="str">
            <v>PZA</v>
          </cell>
          <cell r="D2305">
            <v>85.33</v>
          </cell>
          <cell r="E2305">
            <v>85.33</v>
          </cell>
          <cell r="F2305">
            <v>85.33</v>
          </cell>
          <cell r="G2305">
            <v>85.33</v>
          </cell>
          <cell r="H2305">
            <v>91.47</v>
          </cell>
          <cell r="I2305">
            <v>85.6</v>
          </cell>
          <cell r="J2305">
            <v>85.6</v>
          </cell>
          <cell r="K2305">
            <v>85.6</v>
          </cell>
          <cell r="L2305">
            <v>85.6</v>
          </cell>
        </row>
        <row r="2307">
          <cell r="A2307">
            <v>1827000161</v>
          </cell>
          <cell r="B2307" t="str">
            <v>SUMINISTRO, INSTALACIÓN Y PRUEBAS DE COPLE DE DILATACIÓN DE PVC. SANITARIO DE 75 MM (3") DE DIAMETRO;  INCLUYE: ACARREOS, LUBRICACIÓN, JUNTEO,  LIMPIEZA, HERRAMIENTA MENOR, MANO DE OBRA Y TODO LO NECESARIO PARA SU CORRECTA EJECUCION.</v>
          </cell>
          <cell r="C2307" t="str">
            <v>PZA</v>
          </cell>
          <cell r="D2307">
            <v>130.41999999999999</v>
          </cell>
          <cell r="E2307">
            <v>130.41999999999999</v>
          </cell>
          <cell r="F2307">
            <v>130.41999999999999</v>
          </cell>
          <cell r="G2307">
            <v>130.41999999999999</v>
          </cell>
          <cell r="H2307">
            <v>137.80000000000001</v>
          </cell>
          <cell r="I2307">
            <v>130.72999999999999</v>
          </cell>
          <cell r="J2307">
            <v>130.72999999999999</v>
          </cell>
          <cell r="K2307">
            <v>130.72999999999999</v>
          </cell>
          <cell r="L2307">
            <v>130.72999999999999</v>
          </cell>
        </row>
        <row r="2309">
          <cell r="A2309">
            <v>1827000171</v>
          </cell>
          <cell r="B2309" t="str">
            <v>SUMINISTRO, INSTALACIÓN Y PRUEBAS DE COPLE DE DILATACIÓN DE PVC. SANITARIO DE 100 MM (4") DE DIAMETRO;  INCLUYE: ACARREOS,  JUNTEO,  LIMPIEZA, PEGAMENTO PARA PVC, HERRAMIENTA MENOR, MANO DE OBRA Y TODO LO NECESARIO PARA SU CORRECTA EJECUCION.</v>
          </cell>
          <cell r="C2309" t="str">
            <v>PZA</v>
          </cell>
          <cell r="D2309">
            <v>162.04</v>
          </cell>
          <cell r="E2309">
            <v>162.04</v>
          </cell>
          <cell r="F2309">
            <v>162.04</v>
          </cell>
          <cell r="G2309">
            <v>162.04</v>
          </cell>
          <cell r="H2309">
            <v>171.25</v>
          </cell>
          <cell r="I2309">
            <v>162.43</v>
          </cell>
          <cell r="J2309">
            <v>162.43</v>
          </cell>
          <cell r="K2309">
            <v>162.43</v>
          </cell>
          <cell r="L2309">
            <v>162.43</v>
          </cell>
        </row>
        <row r="2311">
          <cell r="A2311">
            <v>1827000181</v>
          </cell>
          <cell r="B2311" t="str">
            <v>SUMINISTRO, INSTALACIÓN Y PRUEBAS DE COPLE DE DILATACIÓN DE PVC. SANITARIO DE 150 MM. (6") DE DIAMETRO;  INCLUYE: ACARREOS, JUNTEO,  LIMPIEZA, PEGAMENTO PARA PVC,  HERRAMIENTA MENOR, MANO DE OBRA Y TODO LO NECESARIO PARA SU CORRECTA EJECUCION.</v>
          </cell>
          <cell r="C2311" t="str">
            <v>PZA</v>
          </cell>
          <cell r="D2311">
            <v>242.42</v>
          </cell>
          <cell r="E2311">
            <v>242.42</v>
          </cell>
          <cell r="F2311">
            <v>242.42</v>
          </cell>
          <cell r="G2311">
            <v>242.42</v>
          </cell>
          <cell r="H2311">
            <v>254.71</v>
          </cell>
          <cell r="I2311">
            <v>242.94</v>
          </cell>
          <cell r="J2311">
            <v>242.94</v>
          </cell>
          <cell r="K2311">
            <v>242.94</v>
          </cell>
          <cell r="L2311">
            <v>242.94</v>
          </cell>
        </row>
        <row r="2313">
          <cell r="A2313">
            <v>1827000191</v>
          </cell>
          <cell r="B2313" t="str">
            <v>SUMINISTRO, INSTALACIÓN Y PRUEBA DE ADAPTADOR CAMPANA DE PVC. SANITARIO DE 40 MM. (1 1/2") DE DIÁMETRO; INCLUYE: ACARREOS,  JUNTEO,  LIMPIEZA, PEGAMENTO PARA PVC,  HERRAMIENTA MENOR, MANO DE OBRA Y TODO LO NECESARIO PARA SU CORRECTA EJECUCION.</v>
          </cell>
          <cell r="C2313" t="str">
            <v>PZA</v>
          </cell>
          <cell r="D2313">
            <v>72.81</v>
          </cell>
          <cell r="E2313">
            <v>72.81</v>
          </cell>
          <cell r="F2313">
            <v>72.81</v>
          </cell>
          <cell r="G2313">
            <v>72.81</v>
          </cell>
          <cell r="H2313">
            <v>77.92</v>
          </cell>
          <cell r="I2313">
            <v>73.040000000000006</v>
          </cell>
          <cell r="J2313">
            <v>73.040000000000006</v>
          </cell>
          <cell r="K2313">
            <v>73.040000000000006</v>
          </cell>
          <cell r="L2313">
            <v>73.040000000000006</v>
          </cell>
        </row>
        <row r="2315">
          <cell r="A2315">
            <v>1827000201</v>
          </cell>
          <cell r="B2315" t="str">
            <v>SUMINISTRO, INSTALACIÓN Y PRUEBA DE ADAPTADOR CAMPANA DE PVC. SANITARIO DE 50 MM. (2") DE DIÁMETRO; INCLUYE: ACARREOS, JUNTEO,  LIMPIEZA, PEGAMENTO PARA PVC, HERRAMIENTA MENOR, MANO DE OBRA Y TODO LO NECESARIO PARA SU CORRECTA EJECUCION.</v>
          </cell>
          <cell r="C2315" t="str">
            <v>PZA</v>
          </cell>
          <cell r="D2315">
            <v>79.05</v>
          </cell>
          <cell r="E2315">
            <v>79.05</v>
          </cell>
          <cell r="F2315">
            <v>79.05</v>
          </cell>
          <cell r="G2315">
            <v>79.05</v>
          </cell>
          <cell r="H2315">
            <v>85.64</v>
          </cell>
          <cell r="I2315">
            <v>79.34</v>
          </cell>
          <cell r="J2315">
            <v>79.34</v>
          </cell>
          <cell r="K2315">
            <v>79.34</v>
          </cell>
          <cell r="L2315">
            <v>79.34</v>
          </cell>
        </row>
        <row r="2317">
          <cell r="A2317">
            <v>1827000211</v>
          </cell>
          <cell r="B2317" t="str">
            <v>SUMINISTRO, INSTALACIÓN Y PRUEBAS DE ADAPTADOR CAMPANA DE PVC. SANITARIO DE 75 MM. (3") DE DIÁMETRO; INCLUYE: ACARREOS, JUNTEO,  LIMPIEZA, PEGAMENTO PARA PVC, HERRAMIENTA MENOR, MANO DE OBRA Y TODO LO NECESARIO PARA SU CORRECTA EJECUCION.</v>
          </cell>
          <cell r="C2317" t="str">
            <v>PZA</v>
          </cell>
          <cell r="D2317">
            <v>142.16999999999999</v>
          </cell>
          <cell r="E2317">
            <v>142.16999999999999</v>
          </cell>
          <cell r="F2317">
            <v>142.16999999999999</v>
          </cell>
          <cell r="G2317">
            <v>142.16999999999999</v>
          </cell>
          <cell r="H2317">
            <v>151.38</v>
          </cell>
          <cell r="I2317">
            <v>142.56</v>
          </cell>
          <cell r="J2317">
            <v>142.56</v>
          </cell>
          <cell r="K2317">
            <v>142.56</v>
          </cell>
          <cell r="L2317">
            <v>142.56</v>
          </cell>
        </row>
        <row r="2319">
          <cell r="A2319">
            <v>1827000221</v>
          </cell>
          <cell r="B2319" t="str">
            <v>SUMINISTRO, INSTALACIÓN Y PRUEBAS DE ADAPTADOR CAMPANA DE PVC. SANITARIO DE 100 MM. (4") DE DIÁMETRO;   INCLUYE: ACARREOS, JUNTEO,  LIMPIEZA, PEGAMENTO PARA PVC, HERRAMIENTA MENOR, MANO DE OBRA Y TODO LO NECESARIO PARA SU CORRECTA EJECUCION.</v>
          </cell>
          <cell r="C2319" t="str">
            <v>PZA</v>
          </cell>
          <cell r="D2319">
            <v>219.02</v>
          </cell>
          <cell r="E2319">
            <v>219.02</v>
          </cell>
          <cell r="F2319">
            <v>219.02</v>
          </cell>
          <cell r="G2319">
            <v>219.02</v>
          </cell>
          <cell r="H2319">
            <v>234.38</v>
          </cell>
          <cell r="I2319">
            <v>219.68</v>
          </cell>
          <cell r="J2319">
            <v>219.68</v>
          </cell>
          <cell r="K2319">
            <v>219.68</v>
          </cell>
          <cell r="L2319">
            <v>219.68</v>
          </cell>
        </row>
        <row r="2321">
          <cell r="A2321">
            <v>1827000231</v>
          </cell>
          <cell r="B2321" t="str">
            <v>SUMINISTRO, INSTALACIÓN Y PRUEBAS DE ADAPTADOR DE ESPIGA DE PVC. SANITARIO DE 40 MM. (1 1/2") DE DIÁMETRO; INCLUYE: ACARREOS, JUNTEO,  LIMPIEZA, PEGAMENTO PARA PVC,HERRAMIENTA MENOR, MANO DE OBRA Y TODO LO NECESARIO PARA SU CORRECTA EJECUCION.</v>
          </cell>
          <cell r="C2321" t="str">
            <v>PZA</v>
          </cell>
          <cell r="D2321">
            <v>62.83</v>
          </cell>
          <cell r="E2321">
            <v>62.83</v>
          </cell>
          <cell r="F2321">
            <v>62.83</v>
          </cell>
          <cell r="G2321">
            <v>62.83</v>
          </cell>
          <cell r="H2321">
            <v>67.94</v>
          </cell>
          <cell r="I2321">
            <v>63.06</v>
          </cell>
          <cell r="J2321">
            <v>63.06</v>
          </cell>
          <cell r="K2321">
            <v>63.06</v>
          </cell>
          <cell r="L2321">
            <v>63.06</v>
          </cell>
        </row>
        <row r="2323">
          <cell r="A2323">
            <v>1827000241</v>
          </cell>
          <cell r="B2323" t="str">
            <v>SUMINISTRO, INSTALACIÓN Y PRUEBAS DE ADAPTADOR DE ESPIGA DE PVC. SANITARIO DE 50 MM. (2") DE DIÁMETRO;  INCLUYE: ACARREOS, JUNTEO,  LIMPIEZA, PEGAMENTO PARA PVC, HERRAMIENTA MENOR, MANO DE OBRA Y TODO LO NECESARIO PARA SU CORRECTA EJECUCION.</v>
          </cell>
          <cell r="C2323" t="str">
            <v>PZA</v>
          </cell>
          <cell r="D2323">
            <v>68.739999999999995</v>
          </cell>
          <cell r="E2323">
            <v>68.739999999999995</v>
          </cell>
          <cell r="F2323">
            <v>68.739999999999995</v>
          </cell>
          <cell r="G2323">
            <v>68.739999999999995</v>
          </cell>
          <cell r="H2323">
            <v>75.33</v>
          </cell>
          <cell r="I2323">
            <v>69.03</v>
          </cell>
          <cell r="J2323">
            <v>69.03</v>
          </cell>
          <cell r="K2323">
            <v>69.03</v>
          </cell>
          <cell r="L2323">
            <v>69.03</v>
          </cell>
        </row>
        <row r="2325">
          <cell r="A2325">
            <v>1827000251</v>
          </cell>
          <cell r="B2325" t="str">
            <v>SUMINISTRO, INSTALACIÓN Y PRUEBAS DE ADAPTADOR DE ESPIGA DE PVC. SANITARIO DE 75 MM. (3") DE DIÁMETRO. INCLUYE: ACARREOS, JUNTEO ,  LIMPIEZA, HERRAMIENTA MENOR, MANO DE OBRA Y TODO LO NECESARIO PARA SU CORRECTA EJECUCION.</v>
          </cell>
          <cell r="C2325" t="str">
            <v>PZA</v>
          </cell>
          <cell r="D2325">
            <v>86.87</v>
          </cell>
          <cell r="E2325">
            <v>86.87</v>
          </cell>
          <cell r="F2325">
            <v>86.87</v>
          </cell>
          <cell r="G2325">
            <v>86.87</v>
          </cell>
          <cell r="H2325">
            <v>96.08</v>
          </cell>
          <cell r="I2325">
            <v>87.27</v>
          </cell>
          <cell r="J2325">
            <v>87.27</v>
          </cell>
          <cell r="K2325">
            <v>87.27</v>
          </cell>
          <cell r="L2325">
            <v>87.27</v>
          </cell>
        </row>
        <row r="2327">
          <cell r="A2327">
            <v>1827000261</v>
          </cell>
          <cell r="B2327" t="str">
            <v>SUMINISTRO, INSTALACIÓN Y PRUEBAS DE ADAPTADOR DE ESPIGA DE PVC. SANITARIO DE 100 MM. (4") DE DIÁMETRO. INCLUYE: ACARREOS, JUNTEO ,  LIMPIEZA, PEGAMENTO PARA PVC, HERRAMIENTA MENOR, MANO DE OBRA Y TODO LO NECESARIO PARA SU CORRECTA EJECUCION.</v>
          </cell>
          <cell r="C2327" t="str">
            <v>PZA</v>
          </cell>
          <cell r="D2327">
            <v>118.73</v>
          </cell>
          <cell r="E2327">
            <v>118.73</v>
          </cell>
          <cell r="F2327">
            <v>118.73</v>
          </cell>
          <cell r="G2327">
            <v>118.73</v>
          </cell>
          <cell r="H2327">
            <v>134.09</v>
          </cell>
          <cell r="I2327">
            <v>119.4</v>
          </cell>
          <cell r="J2327">
            <v>119.4</v>
          </cell>
          <cell r="K2327">
            <v>119.4</v>
          </cell>
          <cell r="L2327">
            <v>119.4</v>
          </cell>
        </row>
        <row r="2329">
          <cell r="A2329">
            <v>1827000271</v>
          </cell>
          <cell r="B2329" t="str">
            <v>SUMINISTRO, INSTALACION Y PRUEBA DE CESPOL DE BOTE DE PVC. SANITARIO DE 40 MM CON REJILLA DE COLADERA; INCLUYE: ACARREO, JUNTEO CON PEGAMENTO, HERRAMIENTA MENOR, MANO DE OBRA Y TODO LO NECESARIO PARA SU CORRECTA EJECUCION.</v>
          </cell>
          <cell r="C2329" t="str">
            <v>PZA</v>
          </cell>
          <cell r="D2329">
            <v>80.75</v>
          </cell>
          <cell r="E2329">
            <v>80.75</v>
          </cell>
          <cell r="F2329">
            <v>80.75</v>
          </cell>
          <cell r="G2329">
            <v>80.75</v>
          </cell>
          <cell r="H2329">
            <v>89.97</v>
          </cell>
          <cell r="I2329">
            <v>81.16</v>
          </cell>
          <cell r="J2329">
            <v>81.16</v>
          </cell>
          <cell r="K2329">
            <v>81.16</v>
          </cell>
          <cell r="L2329">
            <v>81.16</v>
          </cell>
        </row>
        <row r="2331">
          <cell r="A2331">
            <v>1827000281</v>
          </cell>
          <cell r="B2331" t="str">
            <v>SUMINISTRO, INSTALACION Y PRUEBA DE CONECTOR CESPOL DE PVC. SANITARIO DE 40X32 MM; INCLUYE: ACARREO, JUNTEO CON PEGAMENTO, HERRAMIENTA MENOR, MANO DE OBRA Y TODO LO NECESARIO PARA SU CORRECTA EJECUCION.</v>
          </cell>
          <cell r="C2331" t="str">
            <v>PZA</v>
          </cell>
          <cell r="D2331">
            <v>54.15</v>
          </cell>
          <cell r="E2331">
            <v>54.15</v>
          </cell>
          <cell r="F2331">
            <v>54.15</v>
          </cell>
          <cell r="G2331">
            <v>54.15</v>
          </cell>
          <cell r="H2331">
            <v>63.36</v>
          </cell>
          <cell r="I2331">
            <v>54.54</v>
          </cell>
          <cell r="J2331">
            <v>54.54</v>
          </cell>
          <cell r="K2331">
            <v>54.54</v>
          </cell>
          <cell r="L2331">
            <v>54.54</v>
          </cell>
        </row>
        <row r="2333">
          <cell r="A2333">
            <v>1827000291</v>
          </cell>
          <cell r="B2333" t="str">
            <v>SUMINISTRO, INSTALACION Y PRUEBA DE CESPOL DE BOTE DE PVC. SANITARIO DE 50 MM CON REJILLA DE COLADERA; INCLUYE: ACARREO, JUNTEO CON PEGAMENTO, HERRAMIENTA MENOR, MANO DE OBRA Y TODO LO NECESARIO PARA SU CORRECTA EJECUCION.</v>
          </cell>
          <cell r="C2333" t="str">
            <v>PZA</v>
          </cell>
          <cell r="D2333">
            <v>80.45</v>
          </cell>
          <cell r="E2333">
            <v>80.45</v>
          </cell>
          <cell r="F2333">
            <v>80.45</v>
          </cell>
          <cell r="G2333">
            <v>80.45</v>
          </cell>
          <cell r="H2333">
            <v>89.67</v>
          </cell>
          <cell r="I2333">
            <v>80.86</v>
          </cell>
          <cell r="J2333">
            <v>80.86</v>
          </cell>
          <cell r="K2333">
            <v>80.86</v>
          </cell>
          <cell r="L2333">
            <v>80.86</v>
          </cell>
        </row>
        <row r="2335">
          <cell r="A2335">
            <v>1827000301</v>
          </cell>
          <cell r="B2335" t="str">
            <v>SUMINISTRO, INSTALACION Y PRUEBA DE CONECTOR PARA CESPOL DE PVC. SANITARIO DE 50X32 MM; INCLUYE: ACARREO, JUNTEO CON PEGAMENTO, HERRAMIENTA MENOR, MANO DE OBRA Y TODO LO NECESARIO PARA SU CORRECTA EJECUCION.</v>
          </cell>
          <cell r="C2335" t="str">
            <v>PZA</v>
          </cell>
          <cell r="D2335">
            <v>54.24</v>
          </cell>
          <cell r="E2335">
            <v>54.24</v>
          </cell>
          <cell r="F2335">
            <v>54.24</v>
          </cell>
          <cell r="G2335">
            <v>54.24</v>
          </cell>
          <cell r="H2335">
            <v>63.45</v>
          </cell>
          <cell r="I2335">
            <v>54.63</v>
          </cell>
          <cell r="J2335">
            <v>54.63</v>
          </cell>
          <cell r="K2335">
            <v>54.63</v>
          </cell>
          <cell r="L2335">
            <v>54.63</v>
          </cell>
        </row>
        <row r="2337">
          <cell r="A2337">
            <v>1827000311</v>
          </cell>
          <cell r="B2337" t="str">
            <v>SUMINISTRO, INSTALACION Y PRUEBA DE CODO DE PVC. SANITARIO DE 87gX40 MM; INCLUYE: ACARREO, JUNTEO CON PEGAMENTO, HERRAMIENTA MENOR,  MANO DE OBRA Y TODO LO NECESARIO PARA SU CORRECTA EJECUCION.</v>
          </cell>
          <cell r="C2337" t="str">
            <v>PZA</v>
          </cell>
          <cell r="D2337">
            <v>31.36</v>
          </cell>
          <cell r="E2337">
            <v>31.36</v>
          </cell>
          <cell r="F2337">
            <v>31.36</v>
          </cell>
          <cell r="G2337">
            <v>31.36</v>
          </cell>
          <cell r="H2337">
            <v>37.5</v>
          </cell>
          <cell r="I2337">
            <v>31.63</v>
          </cell>
          <cell r="J2337">
            <v>31.63</v>
          </cell>
          <cell r="K2337">
            <v>31.63</v>
          </cell>
          <cell r="L2337">
            <v>31.63</v>
          </cell>
        </row>
        <row r="2339">
          <cell r="A2339">
            <v>1827000321</v>
          </cell>
          <cell r="B2339" t="str">
            <v>SUMINISTRO, INSTALACION Y PRUEBA DE CODO DE PVC. SANITARIO DE 87GX50 MM; INCLUYE: ACARREO, JUNTEO CON PEGAMENTO, HERRAMIENTA MENOR, MANO DE OBRA Y TODO LO NECESARIO PARA SU CORRECTA EJECUCION.</v>
          </cell>
          <cell r="C2339" t="str">
            <v>PZA</v>
          </cell>
          <cell r="D2339">
            <v>36.68</v>
          </cell>
          <cell r="E2339">
            <v>36.68</v>
          </cell>
          <cell r="F2339">
            <v>36.68</v>
          </cell>
          <cell r="G2339">
            <v>36.68</v>
          </cell>
          <cell r="H2339">
            <v>44.07</v>
          </cell>
          <cell r="I2339">
            <v>37.01</v>
          </cell>
          <cell r="J2339">
            <v>37.01</v>
          </cell>
          <cell r="K2339">
            <v>37.01</v>
          </cell>
          <cell r="L2339">
            <v>37.01</v>
          </cell>
        </row>
        <row r="2341">
          <cell r="A2341">
            <v>1827000331</v>
          </cell>
          <cell r="B2341" t="str">
            <v>SUMINISTRO, INSTALACION Y PRUEBA DE CODO DE PVC. SANITARIO DE 87GX75 MM; INCLUYE: ACARREO, JUNTEO CON PEGAMENTO, HERRAMIENTA MENOR, MANO DE OBRA Y TODO LO NECESARIO PARA SU CORRECTA EJECUCION.</v>
          </cell>
          <cell r="C2341" t="str">
            <v>PZA</v>
          </cell>
          <cell r="D2341">
            <v>53.72</v>
          </cell>
          <cell r="E2341">
            <v>53.72</v>
          </cell>
          <cell r="F2341">
            <v>53.72</v>
          </cell>
          <cell r="G2341">
            <v>53.72</v>
          </cell>
          <cell r="H2341">
            <v>62.08</v>
          </cell>
          <cell r="I2341">
            <v>54.07</v>
          </cell>
          <cell r="J2341">
            <v>54.07</v>
          </cell>
          <cell r="K2341">
            <v>54.07</v>
          </cell>
          <cell r="L2341">
            <v>54.07</v>
          </cell>
        </row>
        <row r="2343">
          <cell r="A2343">
            <v>1827000341</v>
          </cell>
          <cell r="B2343" t="str">
            <v>SUMINISTRO, INSTALACION Y PRUEBA DE CODO DE PVC. SANITARIO DE 87GX100 MM; INCLUYE: ACARREO, JUNTEO CON PEGAMENTO, HERRAMIENTA MENOR,  MANO DE OBRA Y TODO LO NECESARIO PARA SU CORRECTA EJECUCION.</v>
          </cell>
          <cell r="C2343" t="str">
            <v>PZA</v>
          </cell>
          <cell r="D2343">
            <v>63.73</v>
          </cell>
          <cell r="E2343">
            <v>63.73</v>
          </cell>
          <cell r="F2343">
            <v>63.73</v>
          </cell>
          <cell r="G2343">
            <v>63.73</v>
          </cell>
          <cell r="H2343">
            <v>73.97</v>
          </cell>
          <cell r="I2343">
            <v>64.17</v>
          </cell>
          <cell r="J2343">
            <v>64.17</v>
          </cell>
          <cell r="K2343">
            <v>64.17</v>
          </cell>
          <cell r="L2343">
            <v>64.17</v>
          </cell>
        </row>
        <row r="2345">
          <cell r="A2345">
            <v>1827000351</v>
          </cell>
          <cell r="B2345" t="str">
            <v>SUMINISTRO, INSTALACION Y PRUEBA DE CODO DE PVC. SANITARIO DE 87GX150 MM; INCLUYE: ACARREO, JUNTEO CON PEGAMENTO, HERRAMIENTA MENOR, MANO DE OBRA Y TODO LO NECESARIO PARA SU CORRECTA EJECUCION.</v>
          </cell>
          <cell r="C2345" t="str">
            <v>PZA</v>
          </cell>
          <cell r="D2345">
            <v>170.54</v>
          </cell>
          <cell r="E2345">
            <v>170.54</v>
          </cell>
          <cell r="F2345">
            <v>170.54</v>
          </cell>
          <cell r="G2345">
            <v>170.54</v>
          </cell>
          <cell r="H2345">
            <v>182.83</v>
          </cell>
          <cell r="I2345">
            <v>171.06</v>
          </cell>
          <cell r="J2345">
            <v>171.06</v>
          </cell>
          <cell r="K2345">
            <v>171.06</v>
          </cell>
          <cell r="L2345">
            <v>171.06</v>
          </cell>
        </row>
        <row r="2347">
          <cell r="A2347">
            <v>1827000361</v>
          </cell>
          <cell r="B2347" t="str">
            <v>SUMINISTRO, INSTALACION Y PRUEBA DE CODO DE PVC. SANITARIO DE 45GX40 MM; INCLUYE: ACARREO, JUNTEO CON PEGAMENTO, HERRAMIENTA MENOR, MANO DE OBRA Y TODO LO NECESARIO PARA SU CORRECTA EJECUCION.</v>
          </cell>
          <cell r="C2347" t="str">
            <v>PZA</v>
          </cell>
          <cell r="D2347">
            <v>32.340000000000003</v>
          </cell>
          <cell r="E2347">
            <v>32.340000000000003</v>
          </cell>
          <cell r="F2347">
            <v>32.340000000000003</v>
          </cell>
          <cell r="G2347">
            <v>32.340000000000003</v>
          </cell>
          <cell r="H2347">
            <v>38.49</v>
          </cell>
          <cell r="I2347">
            <v>32.61</v>
          </cell>
          <cell r="J2347">
            <v>32.61</v>
          </cell>
          <cell r="K2347">
            <v>32.61</v>
          </cell>
          <cell r="L2347">
            <v>32.61</v>
          </cell>
        </row>
        <row r="2349">
          <cell r="A2349">
            <v>1827000371</v>
          </cell>
          <cell r="B2349" t="str">
            <v>SUMINISTRO, INSTALACION Y PRUEBA DE CODO DE PVC. SANITARIO DE 45GX50 MM; INCLUYE: ACARREO, JUNTEO CON PEGAMENTO, HERRAMIENTA MENOR, MANO DE OBRA Y TODO LO NECESARIO PARA SU CORRECTA EJECUCION.</v>
          </cell>
          <cell r="C2349" t="str">
            <v>PZA</v>
          </cell>
          <cell r="D2349">
            <v>39.28</v>
          </cell>
          <cell r="E2349">
            <v>39.28</v>
          </cell>
          <cell r="F2349">
            <v>39.28</v>
          </cell>
          <cell r="G2349">
            <v>39.28</v>
          </cell>
          <cell r="H2349">
            <v>46.66</v>
          </cell>
          <cell r="I2349">
            <v>39.6</v>
          </cell>
          <cell r="J2349">
            <v>39.6</v>
          </cell>
          <cell r="K2349">
            <v>39.6</v>
          </cell>
          <cell r="L2349">
            <v>39.6</v>
          </cell>
        </row>
        <row r="2351">
          <cell r="A2351">
            <v>1827000381</v>
          </cell>
          <cell r="B2351" t="str">
            <v>SUMINISTRO, INSTALACION Y PRUEBA DE CODO DE PVC. SANITARIO DE 45GX75 MM; INCLUYE: ACARREO, JUNTEO CON PEGAMENTO, HERRAMIENTA MENOR, MANO DE OBRA Y TODO LO NECESARIO PARA SU CORRECTA EJECUCION.</v>
          </cell>
          <cell r="C2351" t="str">
            <v>PZA</v>
          </cell>
          <cell r="D2351">
            <v>50.89</v>
          </cell>
          <cell r="E2351">
            <v>50.89</v>
          </cell>
          <cell r="F2351">
            <v>50.89</v>
          </cell>
          <cell r="G2351">
            <v>50.89</v>
          </cell>
          <cell r="H2351">
            <v>59.26</v>
          </cell>
          <cell r="I2351">
            <v>51.24</v>
          </cell>
          <cell r="J2351">
            <v>51.24</v>
          </cell>
          <cell r="K2351">
            <v>51.24</v>
          </cell>
          <cell r="L2351">
            <v>51.24</v>
          </cell>
        </row>
        <row r="2353">
          <cell r="A2353">
            <v>1827000391</v>
          </cell>
          <cell r="B2353" t="str">
            <v>SUMINISTRO, INSTALACION Y PRUEBA DE CODO DE PVC. SANITARIO DE 45GX100 MM; INCLUYE: ACARREO, JUNTEO CON PEGAMENTO, HERRAMIENTA MENOR, MANO DE OBRA Y TODO LO NECESARIO PARA SU CORRECTA EJECUCION.</v>
          </cell>
          <cell r="C2353" t="str">
            <v>PZA</v>
          </cell>
          <cell r="D2353">
            <v>97.6</v>
          </cell>
          <cell r="E2353">
            <v>97.6</v>
          </cell>
          <cell r="F2353">
            <v>97.6</v>
          </cell>
          <cell r="G2353">
            <v>97.6</v>
          </cell>
          <cell r="H2353">
            <v>107.83</v>
          </cell>
          <cell r="I2353">
            <v>98.03</v>
          </cell>
          <cell r="J2353">
            <v>98.03</v>
          </cell>
          <cell r="K2353">
            <v>98.03</v>
          </cell>
          <cell r="L2353">
            <v>98.03</v>
          </cell>
        </row>
        <row r="2355">
          <cell r="A2355">
            <v>1827000401</v>
          </cell>
          <cell r="B2355" t="str">
            <v>SUMINISTRO, INSTALACION Y PRUEBA DE CODO DE PVC. SANITARIO DE 45GX150 MM; INCLUYE: ACARREO, JUNTEO CON PEGAMENTO, HERRAMIENTA MENOR, MANO DE OBRA YTODO LO NECESARIO PARA SU CORRECTA EJECUCION.</v>
          </cell>
          <cell r="C2355" t="str">
            <v>PZA</v>
          </cell>
          <cell r="D2355">
            <v>124.45</v>
          </cell>
          <cell r="E2355">
            <v>124.45</v>
          </cell>
          <cell r="F2355">
            <v>124.45</v>
          </cell>
          <cell r="G2355">
            <v>124.45</v>
          </cell>
          <cell r="H2355">
            <v>136.72999999999999</v>
          </cell>
          <cell r="I2355">
            <v>124.97</v>
          </cell>
          <cell r="J2355">
            <v>124.97</v>
          </cell>
          <cell r="K2355">
            <v>124.97</v>
          </cell>
          <cell r="L2355">
            <v>124.97</v>
          </cell>
        </row>
        <row r="2357">
          <cell r="A2357">
            <v>1827000411</v>
          </cell>
          <cell r="B2357" t="str">
            <v>SUMINISTRO, INSTALACION Y PRUEBAS DE REDUCCIÓN EXCÉNTRICA DE PVC SANITARIO DE 50X40 MM; INCLUYE: ACARREO, LUBRICACION, PEGAMENTO, HERRAMIENTA MENOR, MANO DE OBRA Y TODO LO NECESARIO PARA SU CORRECTA EJECUCION.</v>
          </cell>
          <cell r="C2357" t="str">
            <v>PZA</v>
          </cell>
          <cell r="D2357">
            <v>31.78</v>
          </cell>
          <cell r="E2357">
            <v>31.78</v>
          </cell>
          <cell r="F2357">
            <v>31.78</v>
          </cell>
          <cell r="G2357">
            <v>31.78</v>
          </cell>
          <cell r="H2357">
            <v>37.93</v>
          </cell>
          <cell r="I2357">
            <v>32.049999999999997</v>
          </cell>
          <cell r="J2357">
            <v>32.049999999999997</v>
          </cell>
          <cell r="K2357">
            <v>32.049999999999997</v>
          </cell>
          <cell r="L2357">
            <v>32.049999999999997</v>
          </cell>
        </row>
        <row r="2359">
          <cell r="A2359">
            <v>1827000421</v>
          </cell>
          <cell r="B2359" t="str">
            <v>SUMINISTRO, INSTALACION Y PRUEBAS DE REDUCCIÓN EXCÉNTRICA DE PVC SANITARIO DE 75X50 MM; INCLUYE: ACARREO,  JUNTEO CON PEGAMENTO PARA PVC, HERRAMIENTA MENOR, MANO DE OBRA Y TODO LO NECESARIO PARA SU CORRECTA EJECUCION.</v>
          </cell>
          <cell r="C2359" t="str">
            <v>PZA</v>
          </cell>
          <cell r="D2359">
            <v>38.770000000000003</v>
          </cell>
          <cell r="E2359">
            <v>38.770000000000003</v>
          </cell>
          <cell r="F2359">
            <v>38.770000000000003</v>
          </cell>
          <cell r="G2359">
            <v>38.770000000000003</v>
          </cell>
          <cell r="H2359">
            <v>45.37</v>
          </cell>
          <cell r="I2359">
            <v>39.07</v>
          </cell>
          <cell r="J2359">
            <v>39.07</v>
          </cell>
          <cell r="K2359">
            <v>39.07</v>
          </cell>
          <cell r="L2359">
            <v>39.07</v>
          </cell>
        </row>
        <row r="2361">
          <cell r="A2361">
            <v>1827000431</v>
          </cell>
          <cell r="B2361" t="str">
            <v>SUMINISTRO, INSTALACION Y PRUEBAS DE REDUCCIÓN EXCÉNTRICA DE PVC SANITARIO DE 100X38 MM; INCLUYE: ACARREO,  JUNTEO CON PEGAMENTO PARA PVC, HERRAMIENTA MENOR, MANO DE OBRA Y TODO LO NECESARIO PARA SU CORRECTA EJECUCION.</v>
          </cell>
          <cell r="C2361" t="str">
            <v>PZA</v>
          </cell>
          <cell r="D2361">
            <v>44.06</v>
          </cell>
          <cell r="E2361">
            <v>44.06</v>
          </cell>
          <cell r="F2361">
            <v>44.06</v>
          </cell>
          <cell r="G2361">
            <v>44.06</v>
          </cell>
          <cell r="H2361">
            <v>50.21</v>
          </cell>
          <cell r="I2361">
            <v>44.32</v>
          </cell>
          <cell r="J2361">
            <v>44.32</v>
          </cell>
          <cell r="K2361">
            <v>44.32</v>
          </cell>
          <cell r="L2361">
            <v>44.32</v>
          </cell>
        </row>
        <row r="2363">
          <cell r="A2363">
            <v>1827000441</v>
          </cell>
          <cell r="B2363" t="str">
            <v>SUMINISTRO, INSTALACION Y PRUEBAS DE REDUCCIÓN EXCÉNTRICA DE PVC SANITARIO DE 100X50 MM; INCLUYE: ACARREO,  PEGAMENTO PARA PVC, HERRAMIENTA MENOR, MANO DE OBRA Y  TODO LO NECESARIO PARA SU CORRECTA EJECUCION.</v>
          </cell>
          <cell r="C2363" t="str">
            <v>PZA</v>
          </cell>
          <cell r="D2363">
            <v>47.21</v>
          </cell>
          <cell r="E2363">
            <v>47.21</v>
          </cell>
          <cell r="F2363">
            <v>47.21</v>
          </cell>
          <cell r="G2363">
            <v>47.21</v>
          </cell>
          <cell r="H2363">
            <v>53.8</v>
          </cell>
          <cell r="I2363">
            <v>47.5</v>
          </cell>
          <cell r="J2363">
            <v>47.5</v>
          </cell>
          <cell r="K2363">
            <v>47.5</v>
          </cell>
          <cell r="L2363">
            <v>47.5</v>
          </cell>
        </row>
        <row r="2365">
          <cell r="A2365">
            <v>1827000451</v>
          </cell>
          <cell r="B2365" t="str">
            <v>SUMINISTRO, INSTALACION Y PRUEBAS DE REDUCCIÓN EXCÉNTRICA DE PVC SANITARIO DE 100X75 MM; INCLUYE: ACARREO, LUBRICACION, PEGAMENTO PARA PVC, HERRAMIENTA MENOR, MANO DE OBRA Y  TODO LO NECESARIO PARA SU CORRECTA EJECUCION.</v>
          </cell>
          <cell r="C2365" t="str">
            <v>PZA</v>
          </cell>
          <cell r="D2365">
            <v>48.41</v>
          </cell>
          <cell r="E2365">
            <v>48.41</v>
          </cell>
          <cell r="F2365">
            <v>48.41</v>
          </cell>
          <cell r="G2365">
            <v>48.41</v>
          </cell>
          <cell r="H2365">
            <v>55.79</v>
          </cell>
          <cell r="I2365">
            <v>48.72</v>
          </cell>
          <cell r="J2365">
            <v>48.72</v>
          </cell>
          <cell r="K2365">
            <v>48.72</v>
          </cell>
          <cell r="L2365">
            <v>48.72</v>
          </cell>
        </row>
        <row r="2367">
          <cell r="A2367">
            <v>1827000461</v>
          </cell>
          <cell r="B2367" t="str">
            <v>SUMINISTRO, INSTALACION Y PRUEBAS DE REDUCCIÓN EXCÉNTRICA DE PVC SANITARIO DE 150X100 MM; INCLUYE: ACARREO, LUBRICACION, PEGAMENTO PARA PVC, HERRAMIENTA MENOR, MANO DE OBRA Y TODO LO NECESARIO PARA SU CORRECTA EJECUCION.</v>
          </cell>
          <cell r="C2367" t="str">
            <v>PZA</v>
          </cell>
          <cell r="D2367">
            <v>82.1</v>
          </cell>
          <cell r="E2367">
            <v>82.1</v>
          </cell>
          <cell r="F2367">
            <v>82.1</v>
          </cell>
          <cell r="G2367">
            <v>82.1</v>
          </cell>
          <cell r="H2367">
            <v>91.32</v>
          </cell>
          <cell r="I2367">
            <v>82.49</v>
          </cell>
          <cell r="J2367">
            <v>82.49</v>
          </cell>
          <cell r="K2367">
            <v>82.49</v>
          </cell>
          <cell r="L2367">
            <v>82.49</v>
          </cell>
        </row>
        <row r="2369">
          <cell r="A2369">
            <v>1827000471</v>
          </cell>
          <cell r="B2369" t="str">
            <v>SUMINISTRO, INSTALACION Y PRUEBAS DE TAPA PVC SANITARIO PARA REGISTRO, DE 40 MM; INCLUYE: ACARREO, LUBRICACION, PEGAMENTO PARA PVC, HERRAMIENTA MENOR, MANO DE OBRA Y TODO LO NECESARIO PARA SU CORRECTA EJECUCION.</v>
          </cell>
          <cell r="C2369" t="str">
            <v>PZA</v>
          </cell>
          <cell r="D2369">
            <v>19.489999999999998</v>
          </cell>
          <cell r="E2369">
            <v>19.489999999999998</v>
          </cell>
          <cell r="F2369">
            <v>19.489999999999998</v>
          </cell>
          <cell r="G2369">
            <v>19.489999999999998</v>
          </cell>
          <cell r="H2369">
            <v>23.18</v>
          </cell>
          <cell r="I2369">
            <v>19.649999999999999</v>
          </cell>
          <cell r="J2369">
            <v>19.649999999999999</v>
          </cell>
          <cell r="K2369">
            <v>19.649999999999999</v>
          </cell>
          <cell r="L2369">
            <v>19.649999999999999</v>
          </cell>
        </row>
        <row r="2371">
          <cell r="A2371">
            <v>1827000481</v>
          </cell>
          <cell r="B2371" t="str">
            <v>SUMINISTRO, INSTALACION Y PRUEBAS DE TAPA PVC SANITARIO PARA REGISTRO, DE 50 MM; INCLUYE: ACARREO, LUBRICACION, PEGAMENTO PARA PVC, HERRAMIENTA MENOR, MANO DE OBRA Y TODO LO NECESARIO PARA SU CORRECTA EJECUCION.</v>
          </cell>
          <cell r="C2371" t="str">
            <v>PZA</v>
          </cell>
          <cell r="D2371">
            <v>22.23</v>
          </cell>
          <cell r="E2371">
            <v>22.23</v>
          </cell>
          <cell r="F2371">
            <v>22.23</v>
          </cell>
          <cell r="G2371">
            <v>22.23</v>
          </cell>
          <cell r="H2371">
            <v>26.32</v>
          </cell>
          <cell r="I2371">
            <v>22.4</v>
          </cell>
          <cell r="J2371">
            <v>22.4</v>
          </cell>
          <cell r="K2371">
            <v>22.4</v>
          </cell>
          <cell r="L2371">
            <v>22.4</v>
          </cell>
        </row>
        <row r="2373">
          <cell r="A2373">
            <v>1827000491</v>
          </cell>
          <cell r="B2373" t="str">
            <v>SUMINISTRO, INSTALACION Y PRUEBAS DE TAPA PVC SANITARIO PARA REGISTRO, DE 75 MM; INCLUYE: ACARREO, LUBRICACION, PEGAMENTO, HERRAMIENTA MENOR, MANO DE OBRA Y TODO LO NECESARIO PARA SU CORRECTA EJECUCION.</v>
          </cell>
          <cell r="C2373" t="str">
            <v>PZA</v>
          </cell>
          <cell r="D2373">
            <v>31.51</v>
          </cell>
          <cell r="E2373">
            <v>31.51</v>
          </cell>
          <cell r="F2373">
            <v>31.51</v>
          </cell>
          <cell r="G2373">
            <v>31.51</v>
          </cell>
          <cell r="H2373">
            <v>36.11</v>
          </cell>
          <cell r="I2373">
            <v>31.71</v>
          </cell>
          <cell r="J2373">
            <v>31.71</v>
          </cell>
          <cell r="K2373">
            <v>31.71</v>
          </cell>
          <cell r="L2373">
            <v>31.71</v>
          </cell>
        </row>
        <row r="2375">
          <cell r="A2375">
            <v>1827000501</v>
          </cell>
          <cell r="B2375" t="str">
            <v>SUMINISTRO, INSTALACION Y PRUEBAS DE TAPA PVC SANITARIO PARA REGISTRO, DE 100 MM, CON TAPA DE ALUMINIO; INCLUYE: ACARREO, LUBRICACION, PEGAMENTO PARA PVC, HERRAMIENTA MENOR, MANO DE OBRA Y TODO LO NECESARIO PARA SU CORRECTA EJECUCION.</v>
          </cell>
          <cell r="C2375" t="str">
            <v>PZA</v>
          </cell>
          <cell r="D2375">
            <v>469.19</v>
          </cell>
          <cell r="E2375">
            <v>469.19</v>
          </cell>
          <cell r="F2375">
            <v>469.19</v>
          </cell>
          <cell r="G2375">
            <v>469.19</v>
          </cell>
          <cell r="H2375">
            <v>474.44</v>
          </cell>
          <cell r="I2375">
            <v>469.42</v>
          </cell>
          <cell r="J2375">
            <v>469.42</v>
          </cell>
          <cell r="K2375">
            <v>469.42</v>
          </cell>
          <cell r="L2375">
            <v>469.42</v>
          </cell>
        </row>
        <row r="2377">
          <cell r="A2377">
            <v>1827000511</v>
          </cell>
          <cell r="B2377" t="str">
            <v>SUMINISTRO, INSTALACION Y PRUEBAS DE TAPA PVC SANITARIO PARA REGISTRO, DE 150 MM; INCLUYE: ACARREO, LUBRICACION, PEGAMENTO PARA PVC, HERRAMIENTA MENOR, MANO DE OBRA Y TODO LO NECESARIO PARA SU CORRECTA EJECUCION.</v>
          </cell>
          <cell r="C2377" t="str">
            <v>PZA</v>
          </cell>
          <cell r="D2377">
            <v>125.37</v>
          </cell>
          <cell r="E2377">
            <v>125.37</v>
          </cell>
          <cell r="F2377">
            <v>125.37</v>
          </cell>
          <cell r="G2377">
            <v>125.37</v>
          </cell>
          <cell r="H2377">
            <v>131.52000000000001</v>
          </cell>
          <cell r="I2377">
            <v>125.64</v>
          </cell>
          <cell r="J2377">
            <v>125.64</v>
          </cell>
          <cell r="K2377">
            <v>125.64</v>
          </cell>
          <cell r="L2377">
            <v>125.64</v>
          </cell>
        </row>
        <row r="2379">
          <cell r="A2379">
            <v>1827000521</v>
          </cell>
          <cell r="B2379" t="str">
            <v>SUMINISTRO, INSTALACION Y PRUEBAS DE TAPA PVC SANITARIO, PARA INSERCIÓN, DE 40 MM; INCLUYE: ACARREO, LUBRICACION, PEGAMENTO, HERRAMIENTA MENOR, MANO DE OBRA Y TODO LO NECESARIO PARA SU CORRECTA EJECUCION.</v>
          </cell>
          <cell r="C2379" t="str">
            <v>PZA</v>
          </cell>
          <cell r="D2379">
            <v>15.35</v>
          </cell>
          <cell r="E2379">
            <v>15.35</v>
          </cell>
          <cell r="F2379">
            <v>15.35</v>
          </cell>
          <cell r="G2379">
            <v>15.35</v>
          </cell>
          <cell r="H2379">
            <v>18.420000000000002</v>
          </cell>
          <cell r="I2379">
            <v>15.48</v>
          </cell>
          <cell r="J2379">
            <v>15.48</v>
          </cell>
          <cell r="K2379">
            <v>15.48</v>
          </cell>
          <cell r="L2379">
            <v>15.48</v>
          </cell>
        </row>
        <row r="2381">
          <cell r="A2381">
            <v>1827000531</v>
          </cell>
          <cell r="B2381" t="str">
            <v>SUMINISTRO, INSTALACION Y PRUEBAS DE TAPA PVC SANITARIO, PARA INSERCIÓN, DE 50 MM; INCLUYE: ACARREO, LUBRICACION, PEGAMENTO PARA PVC, HERRAMIENTA MENOR, MANO DE OBRA Y TODO LO NECESARIO PARA SU CORRECTA EJECUCION.</v>
          </cell>
          <cell r="C2381" t="str">
            <v>PZA</v>
          </cell>
          <cell r="D2381">
            <v>16.64</v>
          </cell>
          <cell r="E2381">
            <v>16.64</v>
          </cell>
          <cell r="F2381">
            <v>16.64</v>
          </cell>
          <cell r="G2381">
            <v>16.64</v>
          </cell>
          <cell r="H2381">
            <v>20</v>
          </cell>
          <cell r="I2381">
            <v>16.79</v>
          </cell>
          <cell r="J2381">
            <v>16.79</v>
          </cell>
          <cell r="K2381">
            <v>16.79</v>
          </cell>
          <cell r="L2381">
            <v>16.79</v>
          </cell>
        </row>
        <row r="2383">
          <cell r="A2383">
            <v>1827000541</v>
          </cell>
          <cell r="B2383" t="str">
            <v>SUMINISTRO, INSTALACION Y PRUEBAS DE TAPA PVC SANITARIO, PARA INSERCIÓN, DE 75 MM; INCLUYE: ACARREO, LUBRICACION, PEGAMENTO PARA PVC, HERRAMIENTA MENOR, MANO DE OBRA Y TODO LO NECESARIO PARA SU CORRECTA EJECUCION.</v>
          </cell>
          <cell r="C2383" t="str">
            <v>PZA</v>
          </cell>
          <cell r="D2383">
            <v>20.239999999999998</v>
          </cell>
          <cell r="E2383">
            <v>20.239999999999998</v>
          </cell>
          <cell r="F2383">
            <v>20.239999999999998</v>
          </cell>
          <cell r="G2383">
            <v>20.239999999999998</v>
          </cell>
          <cell r="H2383">
            <v>23.93</v>
          </cell>
          <cell r="I2383">
            <v>20.399999999999999</v>
          </cell>
          <cell r="J2383">
            <v>20.399999999999999</v>
          </cell>
          <cell r="K2383">
            <v>20.399999999999999</v>
          </cell>
          <cell r="L2383">
            <v>20.399999999999999</v>
          </cell>
        </row>
        <row r="2385">
          <cell r="A2385">
            <v>1827000551</v>
          </cell>
          <cell r="B2385" t="str">
            <v>SUMINISTRO, INSTALACION Y PRUEBAS DE TAPA PVC SANITARIO, PARA INSERCIÓN, DE 100 MM; INCLUYE: ACARREO, LUBRICACION, PEGAMENTO PARA PVC, HERRAMIENTA MENOR Y MANO DE OBRA INCLUYE TODO LO NECESARIO PARA SU CORRECTA EJECUCION.</v>
          </cell>
          <cell r="C2385" t="str">
            <v>PZA</v>
          </cell>
          <cell r="D2385">
            <v>24.05</v>
          </cell>
          <cell r="E2385">
            <v>24.05</v>
          </cell>
          <cell r="F2385">
            <v>24.05</v>
          </cell>
          <cell r="G2385">
            <v>24.05</v>
          </cell>
          <cell r="H2385">
            <v>28.13</v>
          </cell>
          <cell r="I2385">
            <v>24.22</v>
          </cell>
          <cell r="J2385">
            <v>24.22</v>
          </cell>
          <cell r="K2385">
            <v>24.22</v>
          </cell>
          <cell r="L2385">
            <v>24.22</v>
          </cell>
        </row>
        <row r="2387">
          <cell r="A2387">
            <v>1827000561</v>
          </cell>
          <cell r="B2387" t="str">
            <v>SUMINISTRO, INSTALACION Y PRUEBAS DE TAPA PVC SANITARIO, PARA INSERCIÓN, DE 150 MM; INCLUYE: ACARREO, LUBRICACION, PEGAMENTO PARA PVC, HERRAMIENTA MENOR, MANO DE OBRA Y TODO LO NECESARIO PARA SU CORRECTA EJECUCION.</v>
          </cell>
          <cell r="C2387" t="str">
            <v>PZA</v>
          </cell>
          <cell r="D2387">
            <v>94.1</v>
          </cell>
          <cell r="E2387">
            <v>94.1</v>
          </cell>
          <cell r="F2387">
            <v>94.1</v>
          </cell>
          <cell r="G2387">
            <v>94.1</v>
          </cell>
          <cell r="H2387">
            <v>98.7</v>
          </cell>
          <cell r="I2387">
            <v>94.3</v>
          </cell>
          <cell r="J2387">
            <v>94.3</v>
          </cell>
          <cell r="K2387">
            <v>94.3</v>
          </cell>
          <cell r="L2387">
            <v>94.3</v>
          </cell>
        </row>
        <row r="2389">
          <cell r="A2389">
            <v>1827000571</v>
          </cell>
          <cell r="B2389" t="str">
            <v>SUMINISTRO, INSTALACION Y PRUEBAS DE TEE ADAPTADOR CESPOL DE PVC 50X40MM; INCLUYE: ACARREO, LUBRICACION, PEGAMENTO, HERRAMIENTA MENOR, MANO DE OBRA Y TODO LO NECESARIO PARA SU CORRECTA EJECUCION.</v>
          </cell>
          <cell r="C2389" t="str">
            <v>PZA</v>
          </cell>
          <cell r="D2389">
            <v>90.7</v>
          </cell>
          <cell r="E2389">
            <v>90.7</v>
          </cell>
          <cell r="F2389">
            <v>90.7</v>
          </cell>
          <cell r="G2389">
            <v>90.7</v>
          </cell>
          <cell r="H2389">
            <v>99.92</v>
          </cell>
          <cell r="I2389">
            <v>91.1</v>
          </cell>
          <cell r="J2389">
            <v>91.1</v>
          </cell>
          <cell r="K2389">
            <v>91.1</v>
          </cell>
          <cell r="L2389">
            <v>91.1</v>
          </cell>
        </row>
        <row r="2391">
          <cell r="A2391">
            <v>1827000581</v>
          </cell>
          <cell r="B2391" t="str">
            <v>SUMINISTRO, INSTALACION Y PRUEBAS DE TEE DOBLE PVC SANITARIO 40X40MM; INCLUYE: ACARREO, LUBRICACION, PEGAMENTO PARA PVC, HERRAMIENTA MENOR, MANO DE OBRA Y TODO LO NECESARIO PARA SU CORRECTA EJECUCION.</v>
          </cell>
          <cell r="C2391" t="str">
            <v>PZA</v>
          </cell>
          <cell r="D2391">
            <v>54.63</v>
          </cell>
          <cell r="E2391">
            <v>54.63</v>
          </cell>
          <cell r="F2391">
            <v>54.63</v>
          </cell>
          <cell r="G2391">
            <v>54.63</v>
          </cell>
          <cell r="H2391">
            <v>63.84</v>
          </cell>
          <cell r="I2391">
            <v>55.02</v>
          </cell>
          <cell r="J2391">
            <v>55.02</v>
          </cell>
          <cell r="K2391">
            <v>55.02</v>
          </cell>
          <cell r="L2391">
            <v>55.02</v>
          </cell>
        </row>
        <row r="2393">
          <cell r="A2393">
            <v>1827000591</v>
          </cell>
          <cell r="B2393" t="str">
            <v>SUMINISTRO, INSTALACION Y PRUEBAS DE TEE DOBLE DE PVC SANITARIO CON ADAPTADOR PARA CESPOL, DE 50X50 MM; INCLUYE: ACARREO, LUBRICACION, PEGAMENTO, CONEXIONES, HERRAMIENTA MENOR, MANO DE OBRA Y TODO LO NECESARIO PARA SU CORRECTA EJECUCION.</v>
          </cell>
          <cell r="C2393" t="str">
            <v>PZA</v>
          </cell>
          <cell r="D2393">
            <v>59.05</v>
          </cell>
          <cell r="E2393">
            <v>59.05</v>
          </cell>
          <cell r="F2393">
            <v>59.05</v>
          </cell>
          <cell r="G2393">
            <v>59.05</v>
          </cell>
          <cell r="H2393">
            <v>69.28</v>
          </cell>
          <cell r="I2393">
            <v>59.48</v>
          </cell>
          <cell r="J2393">
            <v>59.48</v>
          </cell>
          <cell r="K2393">
            <v>59.48</v>
          </cell>
          <cell r="L2393">
            <v>59.48</v>
          </cell>
        </row>
        <row r="2395">
          <cell r="A2395">
            <v>1827000601</v>
          </cell>
          <cell r="B2395" t="str">
            <v>SUMINISTRO, INSTALACION Y PRUEBAS DE TEE DOBLE DE PVC SANITARIO CON ADAPTADOR PARA CESPOL, DE 75 x 75 MM; INCLUYE: ACARREO, PEGAMENTO PARA PVC, HERRAMIENTA MENOR, MANO DE OBRA Y TODO LO NECESARIO PARA SU CORRECTA EJECUCION.</v>
          </cell>
          <cell r="C2395" t="str">
            <v>PZA</v>
          </cell>
          <cell r="D2395">
            <v>77.44</v>
          </cell>
          <cell r="E2395">
            <v>77.44</v>
          </cell>
          <cell r="F2395">
            <v>77.44</v>
          </cell>
          <cell r="G2395">
            <v>77.44</v>
          </cell>
          <cell r="H2395">
            <v>88.98</v>
          </cell>
          <cell r="I2395">
            <v>77.94</v>
          </cell>
          <cell r="J2395">
            <v>77.94</v>
          </cell>
          <cell r="K2395">
            <v>77.94</v>
          </cell>
          <cell r="L2395">
            <v>77.94</v>
          </cell>
        </row>
        <row r="2397">
          <cell r="A2397">
            <v>1827000611</v>
          </cell>
          <cell r="B2397" t="str">
            <v>SUMINISTRO, INSTALACION Y PRUEBAS DE TEE DOBLE DE PVC SANITARIO CON ADAPTADOR PARA CESPOL, DE 100X100 MM; INCLUYE: ACARREO, LUBRICACION, PEGAMENTO, HERRAMIENTA MENOR, MANO DE OBRA Y TODO LO NECESARIO PARA SU CORRECTA EJECUCION.</v>
          </cell>
          <cell r="C2397" t="str">
            <v>PZA</v>
          </cell>
          <cell r="D2397">
            <v>83.25</v>
          </cell>
          <cell r="E2397">
            <v>83.25</v>
          </cell>
          <cell r="F2397">
            <v>83.25</v>
          </cell>
          <cell r="G2397">
            <v>83.25</v>
          </cell>
          <cell r="H2397">
            <v>96.43</v>
          </cell>
          <cell r="I2397">
            <v>83.83</v>
          </cell>
          <cell r="J2397">
            <v>83.83</v>
          </cell>
          <cell r="K2397">
            <v>83.83</v>
          </cell>
          <cell r="L2397">
            <v>83.83</v>
          </cell>
        </row>
        <row r="2399">
          <cell r="A2399">
            <v>1827000621</v>
          </cell>
          <cell r="B2399" t="str">
            <v>SUMINISTRO, INSTALACION Y PRUEBAS DE TEE DOBLE DE PVC SANITARIO CON ADAPTADOR PARA CESPOL, DE 150X150 MM; INCLUYE: ACARREO, PEGAMENTO PARA PVC, HERRAMIENTA MENOR, MANO DE OBRA Y TODO LO NECESARIO PARA SU CORRECTA EJECUCION.</v>
          </cell>
          <cell r="C2399" t="str">
            <v>PZA</v>
          </cell>
          <cell r="D2399">
            <v>273.39</v>
          </cell>
          <cell r="E2399">
            <v>273.39</v>
          </cell>
          <cell r="F2399">
            <v>273.39</v>
          </cell>
          <cell r="G2399">
            <v>273.39</v>
          </cell>
          <cell r="H2399">
            <v>288.76</v>
          </cell>
          <cell r="I2399">
            <v>274.06</v>
          </cell>
          <cell r="J2399">
            <v>274.06</v>
          </cell>
          <cell r="K2399">
            <v>274.06</v>
          </cell>
          <cell r="L2399">
            <v>274.06</v>
          </cell>
        </row>
        <row r="2401">
          <cell r="A2401">
            <v>1827000631</v>
          </cell>
          <cell r="B2401" t="str">
            <v>SUMINISTRO, INSTALACION Y PRUEBAS DE REMATE DE VENTILACION DE PVC SANITARIO DE 51 MM; INCLUYE: ACARREO,  PEGAMENTO PARA PVC, HERRAMIENTA MENOR, MANO DE OBRA Y TODO LO NECESARIO PARA SU CORRECTA EJECUCION.</v>
          </cell>
          <cell r="C2401" t="str">
            <v>PZA</v>
          </cell>
          <cell r="D2401">
            <v>37.799999999999997</v>
          </cell>
          <cell r="E2401">
            <v>37.799999999999997</v>
          </cell>
          <cell r="F2401">
            <v>37.799999999999997</v>
          </cell>
          <cell r="G2401">
            <v>37.799999999999997</v>
          </cell>
          <cell r="H2401">
            <v>43.07</v>
          </cell>
          <cell r="I2401">
            <v>38.03</v>
          </cell>
          <cell r="J2401">
            <v>38.03</v>
          </cell>
          <cell r="K2401">
            <v>38.03</v>
          </cell>
          <cell r="L2401">
            <v>38.03</v>
          </cell>
        </row>
        <row r="2403">
          <cell r="A2403">
            <v>1827000641</v>
          </cell>
          <cell r="B2403" t="str">
            <v>SUMINISTRO, INSTALACION Y PRUEBAS DE REJILLA-CONO DE PVC SANITARIO; INCLUYE: ACARREO, PEGAMENTO PARA PVC, HERRAMIENTA MENOR, MANO DE OBRA Y TODO LO NECESARIO PARA SU CORRECTA EJECUCION.</v>
          </cell>
          <cell r="C2403" t="str">
            <v>PZA</v>
          </cell>
          <cell r="D2403">
            <v>66.290000000000006</v>
          </cell>
          <cell r="E2403">
            <v>66.290000000000006</v>
          </cell>
          <cell r="F2403">
            <v>66.290000000000006</v>
          </cell>
          <cell r="G2403">
            <v>66.290000000000006</v>
          </cell>
          <cell r="H2403">
            <v>72.44</v>
          </cell>
          <cell r="I2403">
            <v>66.56</v>
          </cell>
          <cell r="J2403">
            <v>66.56</v>
          </cell>
          <cell r="K2403">
            <v>66.56</v>
          </cell>
          <cell r="L2403">
            <v>66.56</v>
          </cell>
        </row>
        <row r="2405">
          <cell r="A2405">
            <v>1827000651</v>
          </cell>
          <cell r="B2405" t="str">
            <v>SUMINISTRO, INSTALACION Y PRUEBAS DE CESPOL DE PVC SANITARIO PARA LAVABO, DE 32 MM DE DIÁMETRO; INCLUYE: ACARREO, LUBRICACION, PEGAMENTO, CONEXIONES, HERRAMIENTA MENOR, MANO DE OBRA  Y TODO LO NECESARIO PARA SU CORRECTA EJECUCION.</v>
          </cell>
          <cell r="C2405" t="str">
            <v>PZA</v>
          </cell>
          <cell r="D2405">
            <v>92.92</v>
          </cell>
          <cell r="E2405">
            <v>92.92</v>
          </cell>
          <cell r="F2405">
            <v>92.92</v>
          </cell>
          <cell r="G2405">
            <v>92.92</v>
          </cell>
          <cell r="H2405">
            <v>108.27</v>
          </cell>
          <cell r="I2405">
            <v>93.58</v>
          </cell>
          <cell r="J2405">
            <v>93.58</v>
          </cell>
          <cell r="K2405">
            <v>93.58</v>
          </cell>
          <cell r="L2405">
            <v>93.58</v>
          </cell>
        </row>
        <row r="2407">
          <cell r="A2407">
            <v>1827000741</v>
          </cell>
          <cell r="B2407" t="str">
            <v>SUMINISTRO, INSTALACION Y PRUEBAS DE CODO PVC HIDRAULICO CEMENTAR 90GX13MM; INCLUYE: ACARREO,  PEGAMENTO PARA PVC, HERRAMIENTA MENOR, MANO DE OBRA  Y TODO LO NECESARIO PARA SU CORRECTA EJECUCION.</v>
          </cell>
          <cell r="C2407" t="str">
            <v>PZA</v>
          </cell>
          <cell r="D2407">
            <v>15.85</v>
          </cell>
          <cell r="E2407">
            <v>15.85</v>
          </cell>
          <cell r="F2407">
            <v>15.85</v>
          </cell>
          <cell r="G2407">
            <v>15.85</v>
          </cell>
          <cell r="H2407">
            <v>18.489999999999998</v>
          </cell>
          <cell r="I2407">
            <v>15.96</v>
          </cell>
          <cell r="J2407">
            <v>15.96</v>
          </cell>
          <cell r="K2407">
            <v>15.96</v>
          </cell>
          <cell r="L2407">
            <v>15.96</v>
          </cell>
        </row>
        <row r="2409">
          <cell r="A2409">
            <v>1827000751</v>
          </cell>
          <cell r="B2409" t="str">
            <v>SUMINISTRO, INSTALACION Y PRUEBAS DE CODO PVC HIDRÁULICO, DE 90 G X 19 MM; INCLUYE: ACARREO, LIMPIEZA, LUBRICACION, PEGAMENTO, HERRAMIENTA MENOR, MANO DE OBRA Y TODO LO NECESARIO PARA SU CORRECTA EJECUCION.</v>
          </cell>
          <cell r="C2409" t="str">
            <v>PZA</v>
          </cell>
          <cell r="D2409">
            <v>17.66</v>
          </cell>
          <cell r="E2409">
            <v>17.66</v>
          </cell>
          <cell r="F2409">
            <v>17.66</v>
          </cell>
          <cell r="G2409">
            <v>17.66</v>
          </cell>
          <cell r="H2409">
            <v>20.49</v>
          </cell>
          <cell r="I2409">
            <v>17.78</v>
          </cell>
          <cell r="J2409">
            <v>17.78</v>
          </cell>
          <cell r="K2409">
            <v>17.78</v>
          </cell>
          <cell r="L2409">
            <v>17.78</v>
          </cell>
        </row>
        <row r="2411">
          <cell r="A2411">
            <v>1827000761</v>
          </cell>
          <cell r="B2411" t="str">
            <v>SUMINISTRO, INSTALACION Y PRUEBAS DE CODO PVC HIDRÁULICO, DE 90 G X 25 MM; INCLUYE: ACARREO, LIMPIEZA, PEGAMENTO PARA PVC, HERRAMIENTA MENOR, MANO DE OBRA Y TODO LO NECESARIO PARA SU CORRECTA EJECUCION.</v>
          </cell>
          <cell r="C2411" t="str">
            <v>PZA</v>
          </cell>
          <cell r="D2411">
            <v>20.97</v>
          </cell>
          <cell r="E2411">
            <v>20.97</v>
          </cell>
          <cell r="F2411">
            <v>20.97</v>
          </cell>
          <cell r="G2411">
            <v>20.97</v>
          </cell>
          <cell r="H2411">
            <v>24.06</v>
          </cell>
          <cell r="I2411">
            <v>21.1</v>
          </cell>
          <cell r="J2411">
            <v>21.1</v>
          </cell>
          <cell r="K2411">
            <v>21.1</v>
          </cell>
          <cell r="L2411">
            <v>21.1</v>
          </cell>
        </row>
        <row r="2413">
          <cell r="A2413">
            <v>1827000771</v>
          </cell>
          <cell r="B2413" t="str">
            <v>SUMINISTRO, INSTALACION Y PRUEBAS DE CODO PVC HIDRÁULICO, DE 90 G X 32 MM; INCLUYE: ACARREO, LIMPIEZA, PEGAMENTO PARA PVC, HERRAMIENTA MENOR, MANO DE OBRA  Y TODO LO NECESARIO PARA SU CORRECTA EJECUCION.</v>
          </cell>
          <cell r="C2413" t="str">
            <v>PZA</v>
          </cell>
          <cell r="D2413">
            <v>26.16</v>
          </cell>
          <cell r="E2413">
            <v>26.16</v>
          </cell>
          <cell r="F2413">
            <v>26.16</v>
          </cell>
          <cell r="G2413">
            <v>26.16</v>
          </cell>
          <cell r="H2413">
            <v>29.51</v>
          </cell>
          <cell r="I2413">
            <v>26.31</v>
          </cell>
          <cell r="J2413">
            <v>26.31</v>
          </cell>
          <cell r="K2413">
            <v>26.31</v>
          </cell>
          <cell r="L2413">
            <v>26.31</v>
          </cell>
        </row>
        <row r="2415">
          <cell r="A2415">
            <v>1827000781</v>
          </cell>
          <cell r="B2415" t="str">
            <v>SUMINISTRO, INSTALACION Y PRUEBAS DE CODO PVC HIDRÁULICO, DE 90 G X 38 MM; INCLUYE: ACARREO, LIMPIEZA, PEGAMENTO,  PARA PVC, HERRAMIENTA MENOR, MANO DE OBRA Y TODO LO NECESARIO PARA SU CORRECTA EJECUCION.</v>
          </cell>
          <cell r="C2415" t="str">
            <v>PZA</v>
          </cell>
          <cell r="D2415">
            <v>30.32</v>
          </cell>
          <cell r="E2415">
            <v>30.32</v>
          </cell>
          <cell r="F2415">
            <v>30.32</v>
          </cell>
          <cell r="G2415">
            <v>30.32</v>
          </cell>
          <cell r="H2415">
            <v>34.020000000000003</v>
          </cell>
          <cell r="I2415">
            <v>30.49</v>
          </cell>
          <cell r="J2415">
            <v>30.49</v>
          </cell>
          <cell r="K2415">
            <v>30.49</v>
          </cell>
          <cell r="L2415">
            <v>30.49</v>
          </cell>
        </row>
        <row r="2417">
          <cell r="A2417">
            <v>1827000791</v>
          </cell>
          <cell r="B2417" t="str">
            <v>SUMINISTRO, INSTALACION Y PRUEBAS DE CODO PVC HIDRÁULICO, DE 90 G X 50 MM; INCLUYE: ACARREO, LIMPIEZA, LUBRICACION, PEGAMENTO, CONEXIONES, HERRAMIENTA MENOR, MANO DE OBRA Y TODO LO NECESARIO PARA SU CORRECTA EJECUCION.</v>
          </cell>
          <cell r="C2417" t="str">
            <v>PZA</v>
          </cell>
          <cell r="D2417">
            <v>37.340000000000003</v>
          </cell>
          <cell r="E2417">
            <v>37.340000000000003</v>
          </cell>
          <cell r="F2417">
            <v>37.340000000000003</v>
          </cell>
          <cell r="G2417">
            <v>37.340000000000003</v>
          </cell>
          <cell r="H2417">
            <v>41.44</v>
          </cell>
          <cell r="I2417">
            <v>37.53</v>
          </cell>
          <cell r="J2417">
            <v>37.53</v>
          </cell>
          <cell r="K2417">
            <v>37.53</v>
          </cell>
          <cell r="L2417">
            <v>37.53</v>
          </cell>
        </row>
        <row r="2419">
          <cell r="A2419">
            <v>1827000801</v>
          </cell>
          <cell r="B2419" t="str">
            <v>SUMINISTRO, INSTALACION Y PRUEBAS DE CODO PVC HIDRÁULICO, DE 90 G X 64 MM; INCLUYE: ACARREO, LIMPIEZA, PEGAMENTO PARA PVC, HERRAMIENTA MENOR, MANO DE OBRA  Y TODO LO NECESARIO PARA SU CORRECTA EJECUCION.</v>
          </cell>
          <cell r="C2419" t="str">
            <v>PZA</v>
          </cell>
          <cell r="D2419">
            <v>72.45</v>
          </cell>
          <cell r="E2419">
            <v>72.45</v>
          </cell>
          <cell r="F2419">
            <v>72.45</v>
          </cell>
          <cell r="G2419">
            <v>72.45</v>
          </cell>
          <cell r="H2419">
            <v>77.040000000000006</v>
          </cell>
          <cell r="I2419">
            <v>72.64</v>
          </cell>
          <cell r="J2419">
            <v>72.64</v>
          </cell>
          <cell r="K2419">
            <v>72.64</v>
          </cell>
          <cell r="L2419">
            <v>72.64</v>
          </cell>
        </row>
        <row r="2421">
          <cell r="A2421">
            <v>1827000811</v>
          </cell>
          <cell r="B2421" t="str">
            <v>SUMINISTRO, INSTALACION Y PRUEBAS DE CODO PVC HIDRÁULICO, DE 90 G X 75 MM; INCLUYE: ACARREO, LIMPIEZA, PEGAMENTO PARA PVC, HERRAMIENTA MENOR, MANO DE OBRA  Y TODO LO NECESARIO PARA SU CORRECTA EJECUCION.</v>
          </cell>
          <cell r="C2421" t="str">
            <v>PZA</v>
          </cell>
          <cell r="D2421">
            <v>91.58</v>
          </cell>
          <cell r="E2421">
            <v>91.58</v>
          </cell>
          <cell r="F2421">
            <v>91.58</v>
          </cell>
          <cell r="G2421">
            <v>91.58</v>
          </cell>
          <cell r="H2421">
            <v>96.84</v>
          </cell>
          <cell r="I2421">
            <v>91.81</v>
          </cell>
          <cell r="J2421">
            <v>91.81</v>
          </cell>
          <cell r="K2421">
            <v>91.81</v>
          </cell>
          <cell r="L2421">
            <v>91.81</v>
          </cell>
        </row>
        <row r="2423">
          <cell r="A2423">
            <v>1827000821</v>
          </cell>
          <cell r="B2423" t="str">
            <v>SUMINISTRO, INSTALACION Y PRUEBAS DE CODO PVC HIDRÁULICO, DE 90 G X 100 MM; INCLUYE: ACARREO, LIMPIEZA, PEGAMENTO PARA PVC, HERRAMIENTA MENOR, MANO DE OBRA  Y TODO LO NECESARIO PARA SU CORRECTA EJECUCION.</v>
          </cell>
          <cell r="C2423" t="str">
            <v>PZA</v>
          </cell>
          <cell r="D2423">
            <v>137.33000000000001</v>
          </cell>
          <cell r="E2423">
            <v>137.33000000000001</v>
          </cell>
          <cell r="F2423">
            <v>137.33000000000001</v>
          </cell>
          <cell r="G2423">
            <v>137.33000000000001</v>
          </cell>
          <cell r="H2423">
            <v>143.47999999999999</v>
          </cell>
          <cell r="I2423">
            <v>137.6</v>
          </cell>
          <cell r="J2423">
            <v>137.6</v>
          </cell>
          <cell r="K2423">
            <v>137.6</v>
          </cell>
          <cell r="L2423">
            <v>137.6</v>
          </cell>
        </row>
        <row r="2425">
          <cell r="A2425">
            <v>1827000831</v>
          </cell>
          <cell r="B2425" t="str">
            <v>SUMINISTRO, INSTALACION Y PRUEBAS DE CODO PVC HIDRÁULICO, DE 45 G X 13 MM; INCLUYE: ACARREO, LIMPIEZA, LUBRICACION, PEGAMENTO, HERRAMIENTA MENOR, MANO DE OBRA  Y TODO LO NECESARIO PARA SU CORRECTA EJECUCION.</v>
          </cell>
          <cell r="C2425" t="str">
            <v>PZA</v>
          </cell>
          <cell r="D2425">
            <v>15.85</v>
          </cell>
          <cell r="E2425">
            <v>15.85</v>
          </cell>
          <cell r="F2425">
            <v>15.85</v>
          </cell>
          <cell r="G2425">
            <v>15.85</v>
          </cell>
          <cell r="H2425">
            <v>18.489999999999998</v>
          </cell>
          <cell r="I2425">
            <v>15.96</v>
          </cell>
          <cell r="J2425">
            <v>15.96</v>
          </cell>
          <cell r="K2425">
            <v>15.96</v>
          </cell>
          <cell r="L2425">
            <v>15.96</v>
          </cell>
        </row>
        <row r="2427">
          <cell r="A2427">
            <v>1827000841</v>
          </cell>
          <cell r="B2427" t="str">
            <v>SUMINISTRO, INSTALACION Y PRUEBAS DE CODO PVC HIDRÁULICO, DE 45 G X 19 MM; INCLUYE: ACARREO, LIMPIEZA, PEGAMENTO PARA PVC, HERRAMIENTA MENOR, MANO DE OBRA  Y TODO LO NECESARIO PARA SU CORRECTA EJECUCION.</v>
          </cell>
          <cell r="C2427" t="str">
            <v>PZA</v>
          </cell>
          <cell r="D2427">
            <v>17.66</v>
          </cell>
          <cell r="E2427">
            <v>17.66</v>
          </cell>
          <cell r="F2427">
            <v>17.66</v>
          </cell>
          <cell r="G2427">
            <v>17.66</v>
          </cell>
          <cell r="H2427">
            <v>20.49</v>
          </cell>
          <cell r="I2427">
            <v>17.78</v>
          </cell>
          <cell r="J2427">
            <v>17.78</v>
          </cell>
          <cell r="K2427">
            <v>17.78</v>
          </cell>
          <cell r="L2427">
            <v>17.78</v>
          </cell>
        </row>
        <row r="2429">
          <cell r="A2429">
            <v>1827000851</v>
          </cell>
          <cell r="B2429" t="str">
            <v>SUMINISTRO, INSTALACION Y PRUEBAS DE CODO PVC HIDRÁULICO, DE 45 G X 25 MM; INCLUYE: ACARREO, LIMPIEZA, PEGAMENTO PARA PVC, HERRAMIENTA MENOR, MANO DE OBRA Y TODO LO NECESARIO PARA SU CORRECTA EJECUCION.</v>
          </cell>
          <cell r="C2429" t="str">
            <v>PZA</v>
          </cell>
          <cell r="D2429">
            <v>21.89</v>
          </cell>
          <cell r="E2429">
            <v>21.89</v>
          </cell>
          <cell r="F2429">
            <v>21.89</v>
          </cell>
          <cell r="G2429">
            <v>21.89</v>
          </cell>
          <cell r="H2429">
            <v>24.96</v>
          </cell>
          <cell r="I2429">
            <v>22.02</v>
          </cell>
          <cell r="J2429">
            <v>22.02</v>
          </cell>
          <cell r="K2429">
            <v>22.02</v>
          </cell>
          <cell r="L2429">
            <v>22.02</v>
          </cell>
        </row>
        <row r="2431">
          <cell r="A2431">
            <v>1827000861</v>
          </cell>
          <cell r="B2431" t="str">
            <v>SUMINISTRO, INSTALACION Y PRUEBAS DE CODO PVC HIDRÁULICO, DE 45 G X 32 MM; INCLUYE: ACARREO, LIMPIEZA, LUBRICACION, PEGAMENTO, HERRAMIENTA MENOR, MANO DE OBRA  Y TODO LO NECESARIO PARA SU CORRECTA EJECUCION.</v>
          </cell>
          <cell r="C2431" t="str">
            <v>PZA</v>
          </cell>
          <cell r="D2431">
            <v>25.73</v>
          </cell>
          <cell r="E2431">
            <v>25.73</v>
          </cell>
          <cell r="F2431">
            <v>25.73</v>
          </cell>
          <cell r="G2431">
            <v>25.73</v>
          </cell>
          <cell r="H2431">
            <v>29.08</v>
          </cell>
          <cell r="I2431">
            <v>25.88</v>
          </cell>
          <cell r="J2431">
            <v>25.88</v>
          </cell>
          <cell r="K2431">
            <v>25.88</v>
          </cell>
          <cell r="L2431">
            <v>25.88</v>
          </cell>
        </row>
        <row r="2433">
          <cell r="A2433">
            <v>1827000871</v>
          </cell>
          <cell r="B2433" t="str">
            <v>SUMINISTRO, INSTALACION Y PRUEBAS DE CODO PVC HIDRÁULICO, DE 45 G X 38 MM; INCLUYE: ACARREO, LIMPIEZA, PEGAMENTO PARA PVC, HERRAMIENTA MENOR, MANO DE OBRA  Y TODO LO NECESARIO PARA SU CORRECTA EJECUCION.</v>
          </cell>
          <cell r="C2433" t="str">
            <v>PZA</v>
          </cell>
          <cell r="D2433">
            <v>28.49</v>
          </cell>
          <cell r="E2433">
            <v>28.49</v>
          </cell>
          <cell r="F2433">
            <v>28.49</v>
          </cell>
          <cell r="G2433">
            <v>28.49</v>
          </cell>
          <cell r="H2433">
            <v>32.19</v>
          </cell>
          <cell r="I2433">
            <v>28.67</v>
          </cell>
          <cell r="J2433">
            <v>28.67</v>
          </cell>
          <cell r="K2433">
            <v>28.67</v>
          </cell>
          <cell r="L2433">
            <v>28.67</v>
          </cell>
        </row>
        <row r="2435">
          <cell r="A2435">
            <v>1827000881</v>
          </cell>
          <cell r="B2435" t="str">
            <v>SUMINISTRO, INSTALACION Y PRUEBAS DE CODO PVC HIDRÁULICO, DE 45 G X 50 MM; INCLUYE: ACARREO, LIMPIEZA, PEGAMENTO PARA PVC, HERRAMIENTA MENOR, MANO DE OBRA Y TODO LO NECESARIO PARA SU CORRECTA EJECUCION.</v>
          </cell>
          <cell r="C2435" t="str">
            <v>PZA</v>
          </cell>
          <cell r="D2435">
            <v>41.02</v>
          </cell>
          <cell r="E2435">
            <v>41.02</v>
          </cell>
          <cell r="F2435">
            <v>41.02</v>
          </cell>
          <cell r="G2435">
            <v>41.02</v>
          </cell>
          <cell r="H2435">
            <v>45.1</v>
          </cell>
          <cell r="I2435">
            <v>41.19</v>
          </cell>
          <cell r="J2435">
            <v>41.19</v>
          </cell>
          <cell r="K2435">
            <v>41.19</v>
          </cell>
          <cell r="L2435">
            <v>41.19</v>
          </cell>
        </row>
        <row r="2437">
          <cell r="A2437">
            <v>1827000891</v>
          </cell>
          <cell r="B2437" t="str">
            <v>SUMINISTRO, INSTALACION Y PRUEBAS DE CODO PVC HIDRÁULICO, DE 45 G X 64 MM; INCLUYE: ACARREO, LIMPIEZA, LUBRICACION, PEGAMENTO, HERRAMIENTA MENOR, MANO DE OBRA Y TODO LO NECESARIO PARA SU CORRECTA EJECUCION.</v>
          </cell>
          <cell r="C2437" t="str">
            <v>PZA</v>
          </cell>
          <cell r="D2437">
            <v>69.72</v>
          </cell>
          <cell r="E2437">
            <v>69.72</v>
          </cell>
          <cell r="F2437">
            <v>69.72</v>
          </cell>
          <cell r="G2437">
            <v>69.72</v>
          </cell>
          <cell r="H2437">
            <v>74.31</v>
          </cell>
          <cell r="I2437">
            <v>69.900000000000006</v>
          </cell>
          <cell r="J2437">
            <v>69.900000000000006</v>
          </cell>
          <cell r="K2437">
            <v>69.900000000000006</v>
          </cell>
          <cell r="L2437">
            <v>69.900000000000006</v>
          </cell>
        </row>
        <row r="2439">
          <cell r="A2439">
            <v>1827000901</v>
          </cell>
          <cell r="B2439" t="str">
            <v>SUMINISTRO, INSTALACION Y PRUEBAS DE CODO PVC HIDRÁULICO, DE 45 G X 75 MM; INCLUYE: ACARREO, LIMPIEZA, PEGAMENTO PARA PVC, HERRAMIENTA MENOR, MANO DE OBRA Y TODO LO NECESARIO PARA SU CORRECTA EJECUCION.</v>
          </cell>
          <cell r="C2439" t="str">
            <v>PZA</v>
          </cell>
          <cell r="D2439">
            <v>76.7</v>
          </cell>
          <cell r="E2439">
            <v>76.7</v>
          </cell>
          <cell r="F2439">
            <v>76.7</v>
          </cell>
          <cell r="G2439">
            <v>76.7</v>
          </cell>
          <cell r="H2439">
            <v>81.96</v>
          </cell>
          <cell r="I2439">
            <v>76.930000000000007</v>
          </cell>
          <cell r="J2439">
            <v>76.930000000000007</v>
          </cell>
          <cell r="K2439">
            <v>76.930000000000007</v>
          </cell>
          <cell r="L2439">
            <v>76.930000000000007</v>
          </cell>
        </row>
        <row r="2441">
          <cell r="A2441">
            <v>1827000911</v>
          </cell>
          <cell r="B2441" t="str">
            <v>SUMINISTRO, INSTALACION Y PRUEBAS DE CODO PVC HIDRÁULICO, DE 45 G X 100 MM; INCLUYE: ACARREO, LIMPIEZA, PEGAMENTO PARA PVC, HERRAMIENTA MENOR, MANO DE OBRA Y TODO LO NECESARIO PARA SU CORRECTA EJECUCION.</v>
          </cell>
          <cell r="C2441" t="str">
            <v>PZA</v>
          </cell>
          <cell r="D2441">
            <v>126.01</v>
          </cell>
          <cell r="E2441">
            <v>126.01</v>
          </cell>
          <cell r="F2441">
            <v>126.01</v>
          </cell>
          <cell r="G2441">
            <v>126.01</v>
          </cell>
          <cell r="H2441">
            <v>132.16</v>
          </cell>
          <cell r="I2441">
            <v>126.28</v>
          </cell>
          <cell r="J2441">
            <v>126.28</v>
          </cell>
          <cell r="K2441">
            <v>126.28</v>
          </cell>
          <cell r="L2441">
            <v>126.28</v>
          </cell>
        </row>
        <row r="2443">
          <cell r="A2443">
            <v>1827000921</v>
          </cell>
          <cell r="B2443" t="str">
            <v>SUMINISTRO, INSTALACION Y PRUEBAS DE TEE PVC HIDRÁULICO, DE 13MM DE DIAMETRO; INCLUYE: ACARREO, LIMPIEZA, LUBRICACION, PEGAMENTO, HERRAMIENTA MENOR, MANO DE OBRA Y TODO LO NECESARIO PARA SU CORRECTA EJECUCION.</v>
          </cell>
          <cell r="C2443" t="str">
            <v>PZA</v>
          </cell>
          <cell r="D2443">
            <v>22.18</v>
          </cell>
          <cell r="E2443">
            <v>22.18</v>
          </cell>
          <cell r="F2443">
            <v>22.18</v>
          </cell>
          <cell r="G2443">
            <v>22.18</v>
          </cell>
          <cell r="H2443">
            <v>26.18</v>
          </cell>
          <cell r="I2443">
            <v>22.37</v>
          </cell>
          <cell r="J2443">
            <v>22.37</v>
          </cell>
          <cell r="K2443">
            <v>22.37</v>
          </cell>
          <cell r="L2443">
            <v>22.37</v>
          </cell>
        </row>
        <row r="2445">
          <cell r="A2445">
            <v>1827000931</v>
          </cell>
          <cell r="B2445" t="str">
            <v>SUMINISTRO, INSTALACION Y PRUEBAS DE TEE PVC HIDRÁULICO, DE 19 MM DE DIAMETRO; INCLUYE: ACARREO, LIMPIEZA, PEGAMENTO PARA PVC, HERRAMIENTA MENOR, MANO DE OBRA Y TODO LO NECESARIO PARA SU CORRECTA EJECUCION.</v>
          </cell>
          <cell r="C2445" t="str">
            <v>PZA</v>
          </cell>
          <cell r="D2445">
            <v>24.58</v>
          </cell>
          <cell r="E2445">
            <v>24.58</v>
          </cell>
          <cell r="F2445">
            <v>24.58</v>
          </cell>
          <cell r="G2445">
            <v>24.58</v>
          </cell>
          <cell r="H2445">
            <v>28.97</v>
          </cell>
          <cell r="I2445">
            <v>24.76</v>
          </cell>
          <cell r="J2445">
            <v>24.76</v>
          </cell>
          <cell r="K2445">
            <v>24.76</v>
          </cell>
          <cell r="L2445">
            <v>24.76</v>
          </cell>
        </row>
        <row r="2447">
          <cell r="A2447">
            <v>1827000941</v>
          </cell>
          <cell r="B2447" t="str">
            <v>SUMINISTRO, INSTALACION Y PRUEBAS DE TEE PVC HIDRÁULICO, DE 25 MM DE DIAMETRO; INCLUYE: ACARREO, LIMPIEZA,  PEGAMENTO PARA PVC, HERRAMIENTA MENOR, MANO DE OBRA Y TODO LO NECESARIO PARA SU CORRECTA EJECUCION.</v>
          </cell>
          <cell r="C2447" t="str">
            <v>PZA</v>
          </cell>
          <cell r="D2447">
            <v>27.86</v>
          </cell>
          <cell r="E2447">
            <v>27.86</v>
          </cell>
          <cell r="F2447">
            <v>27.86</v>
          </cell>
          <cell r="G2447">
            <v>27.86</v>
          </cell>
          <cell r="H2447">
            <v>32.25</v>
          </cell>
          <cell r="I2447">
            <v>28.06</v>
          </cell>
          <cell r="J2447">
            <v>28.06</v>
          </cell>
          <cell r="K2447">
            <v>28.06</v>
          </cell>
          <cell r="L2447">
            <v>28.06</v>
          </cell>
        </row>
        <row r="2449">
          <cell r="A2449">
            <v>1827000951</v>
          </cell>
          <cell r="B2449" t="str">
            <v>SUMINISTRO, INSTALACION Y PRUEBAS DE TEE PVC HIDRÁULICO, DE 32 MM DE DIAMETRO; INCLUYE: ACARREO, LIMPIEZA, PEGAMENTO PARA PVC, HERRAMIENTA MENOR, MANO DE OBRA Y TODO LO NECESARIO PARA SU CORRECTA EJECUCION.</v>
          </cell>
          <cell r="C2449" t="str">
            <v>PZA</v>
          </cell>
          <cell r="D2449">
            <v>38.53</v>
          </cell>
          <cell r="E2449">
            <v>38.53</v>
          </cell>
          <cell r="F2449">
            <v>38.53</v>
          </cell>
          <cell r="G2449">
            <v>38.53</v>
          </cell>
          <cell r="H2449">
            <v>43.95</v>
          </cell>
          <cell r="I2449">
            <v>38.76</v>
          </cell>
          <cell r="J2449">
            <v>38.76</v>
          </cell>
          <cell r="K2449">
            <v>38.76</v>
          </cell>
          <cell r="L2449">
            <v>38.76</v>
          </cell>
        </row>
        <row r="2451">
          <cell r="A2451">
            <v>1827000961</v>
          </cell>
          <cell r="B2451" t="str">
            <v>SUMINISTRO, INSTALACION Y PRUEBAS DE TEE PVC HIDRÁULICO, DE 38 MM DE DIAMETRO; INCLUYE: ACARREO, LIMPIEZA,  PEGAMENTO PARA PVC, HERRAMIENTA MENOR, MANO DE OBRA Y  TODO LO NECESARIO PARA SU CORRECTA EJECUCION.</v>
          </cell>
          <cell r="C2451" t="str">
            <v>PZA</v>
          </cell>
          <cell r="D2451">
            <v>41.53</v>
          </cell>
          <cell r="E2451">
            <v>41.53</v>
          </cell>
          <cell r="F2451">
            <v>41.53</v>
          </cell>
          <cell r="G2451">
            <v>41.53</v>
          </cell>
          <cell r="H2451">
            <v>47.68</v>
          </cell>
          <cell r="I2451">
            <v>41.8</v>
          </cell>
          <cell r="J2451">
            <v>41.8</v>
          </cell>
          <cell r="K2451">
            <v>41.8</v>
          </cell>
          <cell r="L2451">
            <v>41.8</v>
          </cell>
        </row>
        <row r="2453">
          <cell r="A2453">
            <v>1827000971</v>
          </cell>
          <cell r="B2453" t="str">
            <v>SUMINISTRO, INSTALACION Y PRUEBAS DE TEE PVC HIDRÁULICO, DE 50 MM DE DIAMETRO; INCLUYE: ACARREO, LIMPIEZA, LUBRICACION, PEGAMENTO,  HERRAMIENTA MENOR, MANO DE OBRA Y TODO LO NECESARIO PARA SU CORRECTA EJECUCION.</v>
          </cell>
          <cell r="C2453" t="str">
            <v>PZA</v>
          </cell>
          <cell r="D2453">
            <v>51.92</v>
          </cell>
          <cell r="E2453">
            <v>51.92</v>
          </cell>
          <cell r="F2453">
            <v>51.92</v>
          </cell>
          <cell r="G2453">
            <v>51.92</v>
          </cell>
          <cell r="H2453">
            <v>59.02</v>
          </cell>
          <cell r="I2453">
            <v>52.22</v>
          </cell>
          <cell r="J2453">
            <v>52.22</v>
          </cell>
          <cell r="K2453">
            <v>52.22</v>
          </cell>
          <cell r="L2453">
            <v>52.22</v>
          </cell>
        </row>
        <row r="2455">
          <cell r="A2455">
            <v>1827000981</v>
          </cell>
          <cell r="B2455" t="str">
            <v>SUMINISTRO, INSTALACION Y PRUEBAS DE TEE PVC HIDRÁULICO, DE 64 MM DE DIAMETRO; INCLUYE: ACARREO, LIMPIEZA, PEGAMENTO PARA PVC, HERRAMIENTA MENOR, MANO DE OBRA Y TODO LO NECESARIO PARA SU CORRECTA EJECUCION.</v>
          </cell>
          <cell r="C2455" t="str">
            <v>PZA</v>
          </cell>
          <cell r="D2455">
            <v>83.41</v>
          </cell>
          <cell r="E2455">
            <v>83.41</v>
          </cell>
          <cell r="F2455">
            <v>83.41</v>
          </cell>
          <cell r="G2455">
            <v>83.41</v>
          </cell>
          <cell r="H2455">
            <v>91.78</v>
          </cell>
          <cell r="I2455">
            <v>83.77</v>
          </cell>
          <cell r="J2455">
            <v>83.77</v>
          </cell>
          <cell r="K2455">
            <v>83.77</v>
          </cell>
          <cell r="L2455">
            <v>83.77</v>
          </cell>
        </row>
        <row r="2457">
          <cell r="A2457">
            <v>1827000991</v>
          </cell>
          <cell r="B2457" t="str">
            <v>SUMINISTRO, INSTALACION Y PRUEBAS DE TEE PVC HIDRÁULICO, DE 75 MM DE DIAMETRO; INCLUYE: ACARREO, LIMPIEZA, LUBRICACION, PEGAMENTO, HERRAMIENTA MENOR, MANO DE OBRA Y TODO LO NECESARIO PARA SU CORRECTA EJECUCION.</v>
          </cell>
          <cell r="C2457" t="str">
            <v>PZA</v>
          </cell>
          <cell r="D2457">
            <v>107.03</v>
          </cell>
          <cell r="E2457">
            <v>107.03</v>
          </cell>
          <cell r="F2457">
            <v>107.03</v>
          </cell>
          <cell r="G2457">
            <v>107.03</v>
          </cell>
          <cell r="H2457">
            <v>117.25</v>
          </cell>
          <cell r="I2457">
            <v>107.45</v>
          </cell>
          <cell r="J2457">
            <v>107.45</v>
          </cell>
          <cell r="K2457">
            <v>107.45</v>
          </cell>
          <cell r="L2457">
            <v>107.45</v>
          </cell>
        </row>
        <row r="2459">
          <cell r="A2459">
            <v>1827001001</v>
          </cell>
          <cell r="B2459" t="str">
            <v>SUMINISTRO, INSTALACION Y PRUEBAS DE TEE PVC HIDRÁULICO, DE 100 MM DE DIAMETRO; INCLUYE: ACARREO, LIMPIEZA,  PEGAMENTO PARA PVC, HERRAMIENTA MENOR, MANO DE OBRA Y TODO LO NECESARIO PARA SU CORRECTA EJECUCION.</v>
          </cell>
          <cell r="C2459" t="str">
            <v>PZA</v>
          </cell>
          <cell r="D2459">
            <v>167.89</v>
          </cell>
          <cell r="E2459">
            <v>167.89</v>
          </cell>
          <cell r="F2459">
            <v>167.89</v>
          </cell>
          <cell r="G2459">
            <v>167.89</v>
          </cell>
          <cell r="H2459">
            <v>181.05</v>
          </cell>
          <cell r="I2459">
            <v>168.45</v>
          </cell>
          <cell r="J2459">
            <v>168.45</v>
          </cell>
          <cell r="K2459">
            <v>168.45</v>
          </cell>
          <cell r="L2459">
            <v>168.45</v>
          </cell>
        </row>
        <row r="2461">
          <cell r="A2461">
            <v>1827001031</v>
          </cell>
          <cell r="B2461" t="str">
            <v>SUMINISTRO, INSTALACION Y PRUEBAS DE CRUZ PVC HIDRÁULICA, DE 25X25 MM; INCLUYE: ACARREO, LIMPIEZA, PEGAMENTO PARA PVC, HERRAMIENTA MENOR, MANO DE OBRA  Y TODO LO NECESARIO PARA SU CORRECTA EJECUCION.</v>
          </cell>
          <cell r="C2461" t="str">
            <v>PZA</v>
          </cell>
          <cell r="D2461">
            <v>77.34</v>
          </cell>
          <cell r="E2461">
            <v>77.34</v>
          </cell>
          <cell r="F2461">
            <v>77.34</v>
          </cell>
          <cell r="G2461">
            <v>77.34</v>
          </cell>
          <cell r="H2461">
            <v>85.72</v>
          </cell>
          <cell r="I2461">
            <v>77.7</v>
          </cell>
          <cell r="J2461">
            <v>77.7</v>
          </cell>
          <cell r="K2461">
            <v>77.7</v>
          </cell>
          <cell r="L2461">
            <v>77.7</v>
          </cell>
        </row>
        <row r="2463">
          <cell r="A2463">
            <v>1827001041</v>
          </cell>
          <cell r="B2463" t="str">
            <v>SUMINISTRO, INSTALACION Y PRUEBAS DE CRUZ PVC HIDRÁULICA, DE 32 x 32 MM; INCLUYE: ACARREO, LIMPIEZA, PEGAMENTO PARA PVC, HERRAMIENTA MENOR, MANO DE OBRA  Y TODO LO NECESARIO PARA SU CORRECTA EJECUCION.</v>
          </cell>
          <cell r="C2463" t="str">
            <v>PZA</v>
          </cell>
          <cell r="D2463">
            <v>80.78</v>
          </cell>
          <cell r="E2463">
            <v>80.78</v>
          </cell>
          <cell r="F2463">
            <v>80.78</v>
          </cell>
          <cell r="G2463">
            <v>80.78</v>
          </cell>
          <cell r="H2463">
            <v>89.99</v>
          </cell>
          <cell r="I2463">
            <v>81.180000000000007</v>
          </cell>
          <cell r="J2463">
            <v>81.180000000000007</v>
          </cell>
          <cell r="K2463">
            <v>81.180000000000007</v>
          </cell>
          <cell r="L2463">
            <v>81.180000000000007</v>
          </cell>
        </row>
        <row r="2465">
          <cell r="A2465">
            <v>1827001051</v>
          </cell>
          <cell r="B2465" t="str">
            <v>SUMINISTRO, INSTALACION Y PRUEBAS DE CRUZ PVC HIDRÁULICA, DE 38X38 MM; INCLUYE: ACARREO, LIMPIEZA, PEGAMENTO PARA PVC, HERRAMIENTA MENOR, MANO DE OBRA  Y TODO LO NECESARIO PARA SU CORRECTA EJECUCION.</v>
          </cell>
          <cell r="C2465" t="str">
            <v>PZA</v>
          </cell>
          <cell r="D2465">
            <v>84.95</v>
          </cell>
          <cell r="E2465">
            <v>84.95</v>
          </cell>
          <cell r="F2465">
            <v>84.95</v>
          </cell>
          <cell r="G2465">
            <v>84.95</v>
          </cell>
          <cell r="H2465">
            <v>95.2</v>
          </cell>
          <cell r="I2465">
            <v>85.38</v>
          </cell>
          <cell r="J2465">
            <v>85.38</v>
          </cell>
          <cell r="K2465">
            <v>85.38</v>
          </cell>
          <cell r="L2465">
            <v>85.38</v>
          </cell>
        </row>
        <row r="2467">
          <cell r="A2467">
            <v>1827001061</v>
          </cell>
          <cell r="B2467" t="str">
            <v>SUMINISTRO, INSTALACION Y PRUEBAS DE CRUZ PVC HIDRÁULICA, DE 50 x 50 MM; INCLUYE: ACARREO, LIMPIEZA, PEGAMENTO PARA PVC,  HERRAMIENTA MENOR, MANO DE OBRA  Y TODO LO NECESARIO PARA SU CORRECTA EJECUCION.</v>
          </cell>
          <cell r="C2467" t="str">
            <v>PZA</v>
          </cell>
          <cell r="D2467">
            <v>130.08000000000001</v>
          </cell>
          <cell r="E2467">
            <v>130.08000000000001</v>
          </cell>
          <cell r="F2467">
            <v>130.08000000000001</v>
          </cell>
          <cell r="G2467">
            <v>130.08000000000001</v>
          </cell>
          <cell r="H2467">
            <v>141.61000000000001</v>
          </cell>
          <cell r="I2467">
            <v>130.58000000000001</v>
          </cell>
          <cell r="J2467">
            <v>130.58000000000001</v>
          </cell>
          <cell r="K2467">
            <v>130.58000000000001</v>
          </cell>
          <cell r="L2467">
            <v>130.58000000000001</v>
          </cell>
        </row>
        <row r="2469">
          <cell r="A2469">
            <v>1827001071</v>
          </cell>
          <cell r="B2469" t="str">
            <v>SUMINISTRO, INSTALACION Y PRUEBAS DE CRUZ PVC HIDRÁULICA, DE 64X64 MM; INCLUYE: ACARREO, LIMPIEZA, LUBRICACION, PEGAMENTO, CONEXIONES, HERRAMIENTA MENOR, MANO DE OBRA Y TODO LO NECESARIO PARA SU CORRECTA EJECUCION.</v>
          </cell>
          <cell r="C2469" t="str">
            <v>PZA</v>
          </cell>
          <cell r="D2469">
            <v>238.37</v>
          </cell>
          <cell r="E2469">
            <v>238.37</v>
          </cell>
          <cell r="F2469">
            <v>238.37</v>
          </cell>
          <cell r="G2469">
            <v>238.37</v>
          </cell>
          <cell r="H2469">
            <v>251.54</v>
          </cell>
          <cell r="I2469">
            <v>238.94</v>
          </cell>
          <cell r="J2469">
            <v>238.94</v>
          </cell>
          <cell r="K2469">
            <v>238.94</v>
          </cell>
          <cell r="L2469">
            <v>238.94</v>
          </cell>
        </row>
        <row r="2471">
          <cell r="A2471">
            <v>1827001081</v>
          </cell>
          <cell r="B2471" t="str">
            <v>SUMINISTRO, INSTALACION Y PRUEBAS DE CRUZ PVC HIDRÁULICA, DE 75 x 75 MM; INCLUYE: ACARREO, LIMPIEZA,PEGAMENTO PARA PVC, HERRAMIENTA MENOR, MANO DE OBRA Y TODO LO NECESARIO PARA SU CORRECTA EJECUCION.</v>
          </cell>
          <cell r="C2471" t="str">
            <v>PZA</v>
          </cell>
          <cell r="D2471">
            <v>286.52</v>
          </cell>
          <cell r="E2471">
            <v>286.52</v>
          </cell>
          <cell r="F2471">
            <v>286.52</v>
          </cell>
          <cell r="G2471">
            <v>286.52</v>
          </cell>
          <cell r="H2471">
            <v>300.7</v>
          </cell>
          <cell r="I2471">
            <v>287.12</v>
          </cell>
          <cell r="J2471">
            <v>287.12</v>
          </cell>
          <cell r="K2471">
            <v>287.12</v>
          </cell>
          <cell r="L2471">
            <v>287.12</v>
          </cell>
        </row>
        <row r="2473">
          <cell r="A2473">
            <v>1827001091</v>
          </cell>
          <cell r="B2473" t="str">
            <v>SUMINISTRO, INSTALACION Y PRUEBAS DE CRUZ PVC HIDRAULICO CEMENTAR 100x100MM; INCLUYE: ACARREO, LIMPIEZA, LUBRICACION, PEGAMENTO, CONEXIONES, HERRAMIENTA MENOR, MANO DE OBRA  Y TODO LO NECESARIO PARA SU CORRECTA EJECUCION.</v>
          </cell>
          <cell r="C2473" t="str">
            <v>PZA</v>
          </cell>
          <cell r="D2473">
            <v>373.6</v>
          </cell>
          <cell r="E2473">
            <v>373.6</v>
          </cell>
          <cell r="F2473">
            <v>373.6</v>
          </cell>
          <cell r="G2473">
            <v>373.6</v>
          </cell>
          <cell r="H2473">
            <v>388.94</v>
          </cell>
          <cell r="I2473">
            <v>374.26</v>
          </cell>
          <cell r="J2473">
            <v>374.26</v>
          </cell>
          <cell r="K2473">
            <v>374.26</v>
          </cell>
          <cell r="L2473">
            <v>374.26</v>
          </cell>
        </row>
        <row r="2475">
          <cell r="A2475">
            <v>1827001101</v>
          </cell>
          <cell r="B2475" t="str">
            <v>SUMINISTRO, INSTALACION Y PRUEBAS DE ADAPT MACHO PVC HIDRAU CEMENTAR 13MM; INCLUYE: ACARREO, LIMPIEZA,  PEGAMENTO PARA PVC, HERRAMIENTA MENOR, MANO DE OBRA  Y TODO LO NECESARIO PARA SU CORRECTA EJECUCION.</v>
          </cell>
          <cell r="C2475" t="str">
            <v>PZA</v>
          </cell>
          <cell r="D2475">
            <v>18.100000000000001</v>
          </cell>
          <cell r="E2475">
            <v>18.100000000000001</v>
          </cell>
          <cell r="F2475">
            <v>18.100000000000001</v>
          </cell>
          <cell r="G2475">
            <v>18.100000000000001</v>
          </cell>
          <cell r="H2475">
            <v>21.52</v>
          </cell>
          <cell r="I2475">
            <v>18.239999999999998</v>
          </cell>
          <cell r="J2475">
            <v>18.239999999999998</v>
          </cell>
          <cell r="K2475">
            <v>18.239999999999998</v>
          </cell>
          <cell r="L2475">
            <v>18.239999999999998</v>
          </cell>
        </row>
        <row r="2477">
          <cell r="A2477">
            <v>1827001111</v>
          </cell>
          <cell r="B2477" t="str">
            <v>SUMINISTRO, INSTALACION Y PRUEBAS DE ADAPTADOR HEMBRA DE PVC  HIDRÁULICO DE 13 MM; INCLUYE: ACARREO, LIMPIEZA,  PEGAMENTO PARA PVC, HERRAMIENTA MENOR, MANO DE OBRA Y TODO LO NECESARIO PARA SU CORRECTA EJECUCION.</v>
          </cell>
          <cell r="C2477" t="str">
            <v>PZA</v>
          </cell>
          <cell r="D2477">
            <v>18.100000000000001</v>
          </cell>
          <cell r="E2477">
            <v>18.100000000000001</v>
          </cell>
          <cell r="F2477">
            <v>18.100000000000001</v>
          </cell>
          <cell r="G2477">
            <v>18.100000000000001</v>
          </cell>
          <cell r="H2477">
            <v>21.52</v>
          </cell>
          <cell r="I2477">
            <v>18.239999999999998</v>
          </cell>
          <cell r="J2477">
            <v>18.239999999999998</v>
          </cell>
          <cell r="K2477">
            <v>18.239999999999998</v>
          </cell>
          <cell r="L2477">
            <v>18.239999999999998</v>
          </cell>
        </row>
        <row r="2479">
          <cell r="A2479">
            <v>1827001121</v>
          </cell>
          <cell r="B2479" t="str">
            <v>SUMINISTRO, INSTALACION Y PRUEBAS DE ADAPTADOR MACHO DE PVC  HIDRÁULICO DE 19 MM; INCLUYE: ACARREO, LIMPIEZA, LUBRICACION, PEGAMENTO, HERRAMIENTA MENOR, MANO DE OBRA Y TODO LO NECESARIO PARA SU CORRECTA EJECUCION.</v>
          </cell>
          <cell r="C2479" t="str">
            <v>PZA</v>
          </cell>
          <cell r="D2479">
            <v>19.97</v>
          </cell>
          <cell r="E2479">
            <v>19.97</v>
          </cell>
          <cell r="F2479">
            <v>19.97</v>
          </cell>
          <cell r="G2479">
            <v>19.97</v>
          </cell>
          <cell r="H2479">
            <v>23.66</v>
          </cell>
          <cell r="I2479">
            <v>20.13</v>
          </cell>
          <cell r="J2479">
            <v>20.13</v>
          </cell>
          <cell r="K2479">
            <v>20.13</v>
          </cell>
          <cell r="L2479">
            <v>20.13</v>
          </cell>
        </row>
        <row r="2481">
          <cell r="A2481">
            <v>1827001131</v>
          </cell>
          <cell r="B2481" t="str">
            <v>SUMINISTRO, INSTALACION Y PRUEBAS DE ADAPTADOR HEMBRA DE PVC  HIDRÁULICO DE 19 MM; INCLUYE: ACARREO, LIMPIEZA,  PEGAMENTO PARA PVC, HERRAMIENTA MENOR, MANO DE OBRA Y TODO LO NECESARIO PARA SU CORRECTA EJECUCION.</v>
          </cell>
          <cell r="C2481" t="str">
            <v>PZA</v>
          </cell>
          <cell r="D2481">
            <v>19.97</v>
          </cell>
          <cell r="E2481">
            <v>19.97</v>
          </cell>
          <cell r="F2481">
            <v>19.97</v>
          </cell>
          <cell r="G2481">
            <v>19.97</v>
          </cell>
          <cell r="H2481">
            <v>23.66</v>
          </cell>
          <cell r="I2481">
            <v>20.13</v>
          </cell>
          <cell r="J2481">
            <v>20.13</v>
          </cell>
          <cell r="K2481">
            <v>20.13</v>
          </cell>
          <cell r="L2481">
            <v>20.13</v>
          </cell>
        </row>
        <row r="2483">
          <cell r="A2483">
            <v>1827001141</v>
          </cell>
          <cell r="B2483" t="str">
            <v>SUMINISTRO, INSTALACION Y PRUEBAS DE ADAPTADOR MACHO DE PVC  HIDRÁULICO DE 25 MM; INCLUYE: ACARREO, LIMPIEZA,  PEGAMENTO PARA PVC, HERRAMIENTA MENOR, MANO DE OBRA Y TODO LO NECESARIO PARA SU CORRECTA EJECUCION.</v>
          </cell>
          <cell r="C2483" t="str">
            <v>PZA</v>
          </cell>
          <cell r="D2483">
            <v>22.02</v>
          </cell>
          <cell r="E2483">
            <v>22.02</v>
          </cell>
          <cell r="F2483">
            <v>22.02</v>
          </cell>
          <cell r="G2483">
            <v>22.02</v>
          </cell>
          <cell r="H2483">
            <v>26.02</v>
          </cell>
          <cell r="I2483">
            <v>22.2</v>
          </cell>
          <cell r="J2483">
            <v>22.2</v>
          </cell>
          <cell r="K2483">
            <v>22.2</v>
          </cell>
          <cell r="L2483">
            <v>22.2</v>
          </cell>
        </row>
        <row r="2485">
          <cell r="A2485">
            <v>1827001151</v>
          </cell>
          <cell r="B2485" t="str">
            <v>SUMINISTRO, INSTALACION Y PRUEBAS DE ADAPTADOR HEMBRA DE PVC  HIDRÁULICO DE 25 MM; INCLUYE: ACARREO, LIMPIEZA, LUBRICACION, PEGAMENTO, HERRAMIENTA MENOR, MANO DE OBRA Y TODO LO NECESARIO PARA SU CORRECTA EJECUCION.</v>
          </cell>
          <cell r="C2485" t="str">
            <v>PZA</v>
          </cell>
          <cell r="D2485">
            <v>23.29</v>
          </cell>
          <cell r="E2485">
            <v>23.29</v>
          </cell>
          <cell r="F2485">
            <v>23.29</v>
          </cell>
          <cell r="G2485">
            <v>23.29</v>
          </cell>
          <cell r="H2485">
            <v>27.3</v>
          </cell>
          <cell r="I2485">
            <v>23.47</v>
          </cell>
          <cell r="J2485">
            <v>23.47</v>
          </cell>
          <cell r="K2485">
            <v>23.47</v>
          </cell>
          <cell r="L2485">
            <v>23.47</v>
          </cell>
        </row>
        <row r="2487">
          <cell r="A2487">
            <v>1827001161</v>
          </cell>
          <cell r="B2487" t="str">
            <v>SUMINISTRO, INSTALACION Y PRUEBAS DE ADAPTADOR MACHO DE PVC  HIDRÁULICO DE 32 MM; INCLUYE: ACARREO, LIMPIEZA, PEGAMENTO PARA PVC, HERRAMIENTA MENOR, MANO DE OBRA Y TODO LO NECESARIO PARA SU CORRECTA EJECUCION.</v>
          </cell>
          <cell r="C2487" t="str">
            <v>PZA</v>
          </cell>
          <cell r="D2487">
            <v>24.63</v>
          </cell>
          <cell r="E2487">
            <v>24.63</v>
          </cell>
          <cell r="F2487">
            <v>24.63</v>
          </cell>
          <cell r="G2487">
            <v>24.63</v>
          </cell>
          <cell r="H2487">
            <v>29.02</v>
          </cell>
          <cell r="I2487">
            <v>24.82</v>
          </cell>
          <cell r="J2487">
            <v>24.82</v>
          </cell>
          <cell r="K2487">
            <v>24.82</v>
          </cell>
          <cell r="L2487">
            <v>24.82</v>
          </cell>
        </row>
        <row r="2489">
          <cell r="A2489">
            <v>1827001171</v>
          </cell>
          <cell r="B2489" t="str">
            <v>SUMINISTRO, INSTALACION Y PRUEBAS DE ADAPTADOR HEMBRA DE PVC  HIDRÁULICO DE 32 MM; INCLUYE: ACARREO, LIMPIEZA, LUBRICACION, PEGAMENTO, HERRAMIENTA MENOR, MANO DE OBRA Y TODO LO NECESARIO PARA SU CORRECTA EJECUCION.</v>
          </cell>
          <cell r="C2489" t="str">
            <v>PZA</v>
          </cell>
          <cell r="D2489">
            <v>25.78</v>
          </cell>
          <cell r="E2489">
            <v>25.78</v>
          </cell>
          <cell r="F2489">
            <v>25.78</v>
          </cell>
          <cell r="G2489">
            <v>25.78</v>
          </cell>
          <cell r="H2489">
            <v>30.17</v>
          </cell>
          <cell r="I2489">
            <v>25.96</v>
          </cell>
          <cell r="J2489">
            <v>25.96</v>
          </cell>
          <cell r="K2489">
            <v>25.96</v>
          </cell>
          <cell r="L2489">
            <v>25.96</v>
          </cell>
        </row>
        <row r="2491">
          <cell r="A2491">
            <v>1827001181</v>
          </cell>
          <cell r="B2491" t="str">
            <v>SUMINISTRO, INSTALACION Y PRUEBAS DE ADAPTADOR MACHO DE PVC  HIDRÁULICO DE 38 MM; INCLUYE: ACARREO, LIMPIEZA,  PEGAMENTO PARA PVC, HERRAMIENTA MENOR, MANO DE OBRA Y TODO LO NECESARIO PARA SU CORRECTA EJECUCION.</v>
          </cell>
          <cell r="C2491" t="str">
            <v>PZA</v>
          </cell>
          <cell r="D2491">
            <v>38.630000000000003</v>
          </cell>
          <cell r="E2491">
            <v>38.630000000000003</v>
          </cell>
          <cell r="F2491">
            <v>38.630000000000003</v>
          </cell>
          <cell r="G2491">
            <v>38.630000000000003</v>
          </cell>
          <cell r="H2491">
            <v>43.48</v>
          </cell>
          <cell r="I2491">
            <v>38.840000000000003</v>
          </cell>
          <cell r="J2491">
            <v>38.840000000000003</v>
          </cell>
          <cell r="K2491">
            <v>38.840000000000003</v>
          </cell>
          <cell r="L2491">
            <v>38.840000000000003</v>
          </cell>
        </row>
        <row r="2493">
          <cell r="A2493">
            <v>1827001191</v>
          </cell>
          <cell r="B2493" t="str">
            <v>SUMINISTRO, INSTALACION Y PRUEBAS DE ADAPTADOR HEMBRA DE PVC  HIDRÁULICO DE 38 MM; INCLUYE: ACARREO, LIMPIEZA, LUBRICACION, PEGAMENTO, HERRAMIENTA MENOR, MANO DE OBRA Y TODO LO NECESARIO PARA SU CORRECTA EJECUCION.</v>
          </cell>
          <cell r="C2493" t="str">
            <v>PZA</v>
          </cell>
          <cell r="D2493">
            <v>36.04</v>
          </cell>
          <cell r="E2493">
            <v>36.04</v>
          </cell>
          <cell r="F2493">
            <v>36.04</v>
          </cell>
          <cell r="G2493">
            <v>36.04</v>
          </cell>
          <cell r="H2493">
            <v>40.89</v>
          </cell>
          <cell r="I2493">
            <v>36.24</v>
          </cell>
          <cell r="J2493">
            <v>36.24</v>
          </cell>
          <cell r="K2493">
            <v>36.24</v>
          </cell>
          <cell r="L2493">
            <v>36.24</v>
          </cell>
        </row>
        <row r="2495">
          <cell r="A2495">
            <v>1827001201</v>
          </cell>
          <cell r="B2495" t="str">
            <v>SUMINISTRO, INSTALACION Y PRUEBAS DE ADAPTADOR MACHO DE PVC  HIDRÁULICO DE 50 MM; INCLUYE: ACARREO, LIMPIEZA, PEGAMENTO PARA PVC, HERRAMIENTA MENOR, MANO DE OBRA Y TODO LO NECESARIO PARA SU CORRECTA EJECUCION.</v>
          </cell>
          <cell r="C2495" t="str">
            <v>PZA</v>
          </cell>
          <cell r="D2495">
            <v>52.79</v>
          </cell>
          <cell r="E2495">
            <v>52.79</v>
          </cell>
          <cell r="F2495">
            <v>52.79</v>
          </cell>
          <cell r="G2495">
            <v>52.79</v>
          </cell>
          <cell r="H2495">
            <v>58.22</v>
          </cell>
          <cell r="I2495">
            <v>53.02</v>
          </cell>
          <cell r="J2495">
            <v>53.02</v>
          </cell>
          <cell r="K2495">
            <v>53.02</v>
          </cell>
          <cell r="L2495">
            <v>53.02</v>
          </cell>
        </row>
        <row r="2497">
          <cell r="A2497">
            <v>1827001211</v>
          </cell>
          <cell r="B2497" t="str">
            <v>SUMINISTRO, INSTALACION Y PRUEBAS DE ADAPTADOR HEMBRA DE PVC  HIDRÁULICO DE 50 MM; INCLUYE: ACARREO, LIMPIEZA,  PEGAMENTO PARA PVC, HERRAMIENTA MENOR, MANO DE OBRA Y TODO LO NECESARIO PARA SU CORRECTA EJECUCION.</v>
          </cell>
          <cell r="C2497" t="str">
            <v>PZA</v>
          </cell>
          <cell r="D2497">
            <v>50.17</v>
          </cell>
          <cell r="E2497">
            <v>50.17</v>
          </cell>
          <cell r="F2497">
            <v>50.17</v>
          </cell>
          <cell r="G2497">
            <v>50.17</v>
          </cell>
          <cell r="H2497">
            <v>55.6</v>
          </cell>
          <cell r="I2497">
            <v>50.4</v>
          </cell>
          <cell r="J2497">
            <v>50.4</v>
          </cell>
          <cell r="K2497">
            <v>50.4</v>
          </cell>
          <cell r="L2497">
            <v>50.4</v>
          </cell>
        </row>
        <row r="2499">
          <cell r="A2499">
            <v>1827001221</v>
          </cell>
          <cell r="B2499" t="str">
            <v>SUMINISTRO, INSTALACION Y PRUEBAS DE ADAPTADOR MACHO DE PVC  HIDRÁULICO DE 60 MM; INCLUYE: ACARREO, LIMPIEZA, LUBRICACION, PEGAMENTO, HERRAMIENTA MENOR, MANO DE OBRA Y TODO LO NECESARIO PARA SU CORRECTA EJECUCION.</v>
          </cell>
          <cell r="C2499" t="str">
            <v>PZA</v>
          </cell>
          <cell r="D2499">
            <v>83.07</v>
          </cell>
          <cell r="E2499">
            <v>83.07</v>
          </cell>
          <cell r="F2499">
            <v>83.07</v>
          </cell>
          <cell r="G2499">
            <v>83.07</v>
          </cell>
          <cell r="H2499">
            <v>89.22</v>
          </cell>
          <cell r="I2499">
            <v>83.34</v>
          </cell>
          <cell r="J2499">
            <v>83.34</v>
          </cell>
          <cell r="K2499">
            <v>83.34</v>
          </cell>
          <cell r="L2499">
            <v>83.34</v>
          </cell>
        </row>
        <row r="2501">
          <cell r="A2501">
            <v>1827001231</v>
          </cell>
          <cell r="B2501" t="str">
            <v>SUMINISTRO, INSTALACION Y PRUEBAS DE ADAPTADOR HEMBRA DE PVC  HIDRÁULICO DE 60 MM; INCLUYE: ACARREO, LIMPIEZA, PEGAMENTO PARA PVC, HERRAMIENTA MENOR, MANO DE OBRA Y TODO LO NECESARIO PARA SU CORRECTA EJECUCION.</v>
          </cell>
          <cell r="C2501" t="str">
            <v>PZA</v>
          </cell>
          <cell r="D2501">
            <v>76.569999999999993</v>
          </cell>
          <cell r="E2501">
            <v>76.569999999999993</v>
          </cell>
          <cell r="F2501">
            <v>76.569999999999993</v>
          </cell>
          <cell r="G2501">
            <v>76.569999999999993</v>
          </cell>
          <cell r="H2501">
            <v>82.71</v>
          </cell>
          <cell r="I2501">
            <v>76.849999999999994</v>
          </cell>
          <cell r="J2501">
            <v>76.849999999999994</v>
          </cell>
          <cell r="K2501">
            <v>76.849999999999994</v>
          </cell>
          <cell r="L2501">
            <v>76.849999999999994</v>
          </cell>
        </row>
        <row r="2503">
          <cell r="A2503">
            <v>1827001241</v>
          </cell>
          <cell r="B2503" t="str">
            <v>SUMINISTRO, INSTALACION Y PRUEBAS DE ADAPTADOR MACHO DE PVC  HIDRÁULICO DE 75MM; INCLUYE: ACARREO, LIMPIEZA, LUBRICACION, PEGAMENTO, HERRAMIENTA MENOR, MANO DE OBRA Y TODO LO NECESARIO PARA SU CORRECTA EJECUCION.</v>
          </cell>
          <cell r="C2503" t="str">
            <v>PZA</v>
          </cell>
          <cell r="D2503">
            <v>111.53</v>
          </cell>
          <cell r="E2503">
            <v>111.53</v>
          </cell>
          <cell r="F2503">
            <v>111.53</v>
          </cell>
          <cell r="G2503">
            <v>111.53</v>
          </cell>
          <cell r="H2503">
            <v>118.64</v>
          </cell>
          <cell r="I2503">
            <v>111.83</v>
          </cell>
          <cell r="J2503">
            <v>111.83</v>
          </cell>
          <cell r="K2503">
            <v>111.83</v>
          </cell>
          <cell r="L2503">
            <v>111.83</v>
          </cell>
        </row>
        <row r="2505">
          <cell r="A2505">
            <v>1827001251</v>
          </cell>
          <cell r="B2505" t="str">
            <v>SUMINISTRO, INSTALACION Y PRUEBAS DE ADAPTADOR HEMBRA DE PVC  HIDRÁULICO DE 75MM; INCLUYE: ACARREO, LIMPIEZA, PEGAMENTO PARA PVC, HERRAMIENTA MENOR, MANO DE OBRA Y TODO LO NECESARIO PARA SU CORRECTA EJECUCION.</v>
          </cell>
          <cell r="C2505" t="str">
            <v>PZA</v>
          </cell>
          <cell r="D2505">
            <v>93.6</v>
          </cell>
          <cell r="E2505">
            <v>93.6</v>
          </cell>
          <cell r="F2505">
            <v>93.6</v>
          </cell>
          <cell r="G2505">
            <v>93.6</v>
          </cell>
          <cell r="H2505">
            <v>100.69</v>
          </cell>
          <cell r="I2505">
            <v>93.9</v>
          </cell>
          <cell r="J2505">
            <v>93.9</v>
          </cell>
          <cell r="K2505">
            <v>93.9</v>
          </cell>
          <cell r="L2505">
            <v>93.9</v>
          </cell>
        </row>
        <row r="2507">
          <cell r="A2507">
            <v>1827001261</v>
          </cell>
          <cell r="B2507" t="str">
            <v>SUMINISTRO, INSTALACION Y PRUEBAS DE ADAPTADOR MACHO DE PVC  HIDRÁULICO DE 100 MM; INCLUYE: ACARREO, LIMPIEZA, LUBRICACION, PEGAMENTO, HERRAMIENTA MENOR,  MANO DE OBRA Y TODO LO NECESARIO PARA SU CORRECTA EJECUCION.</v>
          </cell>
          <cell r="C2507" t="str">
            <v>PZA</v>
          </cell>
          <cell r="D2507">
            <v>176.7</v>
          </cell>
          <cell r="E2507">
            <v>176.7</v>
          </cell>
          <cell r="F2507">
            <v>176.7</v>
          </cell>
          <cell r="G2507">
            <v>176.7</v>
          </cell>
          <cell r="H2507">
            <v>185.07</v>
          </cell>
          <cell r="I2507">
            <v>177.07</v>
          </cell>
          <cell r="J2507">
            <v>177.07</v>
          </cell>
          <cell r="K2507">
            <v>177.07</v>
          </cell>
          <cell r="L2507">
            <v>177.07</v>
          </cell>
        </row>
        <row r="2509">
          <cell r="A2509">
            <v>1827001271</v>
          </cell>
          <cell r="B2509" t="str">
            <v>SUMINISTRO, INSTALACION Y PRUEBAS DE ADAPTADOR HEMBRA DE PVC  HIDRÁULICO DE 100 MM; INCLUYE: ACARREO, LIMPIEZA,  PEGAMENTO PARA PVC, HERRAMIENTA MENOR,  MANO DE OBRA Y TODO LO NECESARIO PARA SU CORRECTA EJECUCION.</v>
          </cell>
          <cell r="C2509" t="str">
            <v>PZA</v>
          </cell>
          <cell r="D2509">
            <v>85.51</v>
          </cell>
          <cell r="E2509">
            <v>85.51</v>
          </cell>
          <cell r="F2509">
            <v>85.51</v>
          </cell>
          <cell r="G2509">
            <v>85.51</v>
          </cell>
          <cell r="H2509">
            <v>93.88</v>
          </cell>
          <cell r="I2509">
            <v>85.88</v>
          </cell>
          <cell r="J2509">
            <v>85.88</v>
          </cell>
          <cell r="K2509">
            <v>85.88</v>
          </cell>
          <cell r="L2509">
            <v>85.88</v>
          </cell>
        </row>
        <row r="2511">
          <cell r="A2511">
            <v>1827001281</v>
          </cell>
          <cell r="B2511" t="str">
            <v>SUMINISTRO, INSTALACION Y PRUEBAS DE TAPA PVC HIDRÁULICO, DE 13 MM; INCLUYE: ACARREO, LIMPIEZA, PEGAMENTO PAR PVC, HERRAMIENTA MENOR, MANO DE OBRA Y TODO LO NECESARIO PARA SU CORRECTA EJECUCION.</v>
          </cell>
          <cell r="C2511" t="str">
            <v>PZA</v>
          </cell>
          <cell r="D2511">
            <v>13.58</v>
          </cell>
          <cell r="E2511">
            <v>13.58</v>
          </cell>
          <cell r="F2511">
            <v>13.58</v>
          </cell>
          <cell r="G2511">
            <v>13.58</v>
          </cell>
          <cell r="H2511">
            <v>16.22</v>
          </cell>
          <cell r="I2511">
            <v>13.7</v>
          </cell>
          <cell r="J2511">
            <v>13.7</v>
          </cell>
          <cell r="K2511">
            <v>13.7</v>
          </cell>
          <cell r="L2511">
            <v>13.7</v>
          </cell>
        </row>
        <row r="2513">
          <cell r="A2513">
            <v>1827001291</v>
          </cell>
          <cell r="B2513" t="str">
            <v>SUMINISTRO, INSTALACION Y PRUEBAS DE TAPA PVC HIDRÁULICO, DE 19 MM; INCLUYE: ACARREO, LIMPIEZA, LUBRICACION, PEGAMENTO, HERRAMIENTA MENOR, MANO DE OBRA Y TODO LO NECESARIO PARA SU CORRECTA EJECUCION.</v>
          </cell>
          <cell r="C2513" t="str">
            <v>PZA</v>
          </cell>
          <cell r="D2513">
            <v>15.11</v>
          </cell>
          <cell r="E2513">
            <v>15.11</v>
          </cell>
          <cell r="F2513">
            <v>15.11</v>
          </cell>
          <cell r="G2513">
            <v>15.11</v>
          </cell>
          <cell r="H2513">
            <v>17.95</v>
          </cell>
          <cell r="I2513">
            <v>15.24</v>
          </cell>
          <cell r="J2513">
            <v>15.24</v>
          </cell>
          <cell r="K2513">
            <v>15.24</v>
          </cell>
          <cell r="L2513">
            <v>15.24</v>
          </cell>
        </row>
        <row r="2515">
          <cell r="A2515">
            <v>1827001301</v>
          </cell>
          <cell r="B2515" t="str">
            <v>SUMINISTRO, INSTALACION Y PRUEBAS DE TAPA PVC HIDRÁULICO, DE 25 MM; INCLUYE: ACARREO, LIMPIEZA, PEGAMENTO PARA PVC, HERRAMIENTA MENOR, MANO DE OBRA Y TODO LO NECESARIO PARA SU CORRECTA EJECUCION.</v>
          </cell>
          <cell r="C2515" t="str">
            <v>PZA</v>
          </cell>
          <cell r="D2515">
            <v>16.760000000000002</v>
          </cell>
          <cell r="E2515">
            <v>16.760000000000002</v>
          </cell>
          <cell r="F2515">
            <v>16.760000000000002</v>
          </cell>
          <cell r="G2515">
            <v>16.760000000000002</v>
          </cell>
          <cell r="H2515">
            <v>19.84</v>
          </cell>
          <cell r="I2515">
            <v>16.899999999999999</v>
          </cell>
          <cell r="J2515">
            <v>16.899999999999999</v>
          </cell>
          <cell r="K2515">
            <v>16.899999999999999</v>
          </cell>
          <cell r="L2515">
            <v>16.899999999999999</v>
          </cell>
        </row>
        <row r="2517">
          <cell r="A2517">
            <v>1827001311</v>
          </cell>
          <cell r="B2517" t="str">
            <v>SUMINISTRO, INSTALACION Y PRUEBAS DE TAPA PVC HIDRÁULICO, DE 32MM; INCLUYE: ACARREO, LIMPIEZA, LUBRICACION, PEGAMENTO, CONEXIONES, HERRAMIENTA MENOR, MANO DE OBRA Y TODO LO NECESARIO PARA SU CORRECTA EJECUCION.</v>
          </cell>
          <cell r="C2517" t="str">
            <v>PZA</v>
          </cell>
          <cell r="D2517">
            <v>19.21</v>
          </cell>
          <cell r="E2517">
            <v>19.21</v>
          </cell>
          <cell r="F2517">
            <v>19.21</v>
          </cell>
          <cell r="G2517">
            <v>19.21</v>
          </cell>
          <cell r="H2517">
            <v>22.55</v>
          </cell>
          <cell r="I2517">
            <v>19.350000000000001</v>
          </cell>
          <cell r="J2517">
            <v>19.350000000000001</v>
          </cell>
          <cell r="K2517">
            <v>19.350000000000001</v>
          </cell>
          <cell r="L2517">
            <v>19.350000000000001</v>
          </cell>
        </row>
        <row r="2519">
          <cell r="A2519">
            <v>1827001321</v>
          </cell>
          <cell r="B2519" t="str">
            <v>SUMINISTRO, INSTALACION Y PRUEBAS DE TAPA PVC HIDRÁULICO, DE 38MM; INCLUYE: ACARREO, LIMPIEZA, PEGAMENTO PARA PVC, HERRAMIENTA MENOR, MANO DE OBRA Y TODO LO NECESARIO PARA SU CORRECTA EJECUCION.</v>
          </cell>
          <cell r="C2519" t="str">
            <v>PZA</v>
          </cell>
          <cell r="D2519">
            <v>25.94</v>
          </cell>
          <cell r="E2519">
            <v>25.94</v>
          </cell>
          <cell r="F2519">
            <v>25.94</v>
          </cell>
          <cell r="G2519">
            <v>25.94</v>
          </cell>
          <cell r="H2519">
            <v>29.65</v>
          </cell>
          <cell r="I2519">
            <v>26.11</v>
          </cell>
          <cell r="J2519">
            <v>26.11</v>
          </cell>
          <cell r="K2519">
            <v>26.11</v>
          </cell>
          <cell r="L2519">
            <v>26.11</v>
          </cell>
        </row>
        <row r="2521">
          <cell r="A2521">
            <v>1827001331</v>
          </cell>
          <cell r="B2521" t="str">
            <v>SUMINISTRO, INSTALACION Y PRUEBAS DE TAPA PVC HIDRÁULICO, DE 50 MM; INCLUYE: ACARREO, LIMPIEZA, PEGAMENTO PARA PVC, HERRAMIENTA MENOR, MANO DE Y TODO LO NECESARIO PARA SU CORRECTA EJECUCION.</v>
          </cell>
          <cell r="C2521" t="str">
            <v>PZA</v>
          </cell>
          <cell r="D2521">
            <v>28.39</v>
          </cell>
          <cell r="E2521">
            <v>28.39</v>
          </cell>
          <cell r="F2521">
            <v>28.39</v>
          </cell>
          <cell r="G2521">
            <v>28.39</v>
          </cell>
          <cell r="H2521">
            <v>32.49</v>
          </cell>
          <cell r="I2521">
            <v>28.59</v>
          </cell>
          <cell r="J2521">
            <v>28.59</v>
          </cell>
          <cell r="K2521">
            <v>28.59</v>
          </cell>
          <cell r="L2521">
            <v>28.59</v>
          </cell>
        </row>
        <row r="2523">
          <cell r="A2523">
            <v>1827001341</v>
          </cell>
          <cell r="B2523" t="str">
            <v>SUMINISTRO, INSTALACION Y PRUEBAS DE TAPA PVC HIDRÁULICO, DE 64 MM; INCLUYE: ACARREO, LIMPIEZA, PEGAMENTO PARA PVC, HERRAMIENTA MENOR, MANO DE OBRA Y TODO LO NECESARIO PARA SU CORRECTA EJECUCION.</v>
          </cell>
          <cell r="C2523" t="str">
            <v>PZA</v>
          </cell>
          <cell r="D2523">
            <v>35.28</v>
          </cell>
          <cell r="E2523">
            <v>35.28</v>
          </cell>
          <cell r="F2523">
            <v>35.28</v>
          </cell>
          <cell r="G2523">
            <v>35.28</v>
          </cell>
          <cell r="H2523">
            <v>39.880000000000003</v>
          </cell>
          <cell r="I2523">
            <v>35.49</v>
          </cell>
          <cell r="J2523">
            <v>35.49</v>
          </cell>
          <cell r="K2523">
            <v>35.49</v>
          </cell>
          <cell r="L2523">
            <v>35.49</v>
          </cell>
        </row>
        <row r="2525">
          <cell r="A2525">
            <v>1827001351</v>
          </cell>
          <cell r="B2525" t="str">
            <v>SUMINISTRO, INSTALACION Y PRUEBAS DE TAPA PVC HIDRÁULICO, DE 75 MM; INCLUYE: ACARREO, LIMPIEZA, PEGAMENTO PARA PVC, HERRAMIENTA MENOR, MANO DE OBRA Y TODO LO NECESARIO PARA SU CORRECTA EJECUCION.</v>
          </cell>
          <cell r="C2525" t="str">
            <v>PZA</v>
          </cell>
          <cell r="D2525">
            <v>45.62</v>
          </cell>
          <cell r="E2525">
            <v>45.62</v>
          </cell>
          <cell r="F2525">
            <v>45.62</v>
          </cell>
          <cell r="G2525">
            <v>45.62</v>
          </cell>
          <cell r="H2525">
            <v>50.88</v>
          </cell>
          <cell r="I2525">
            <v>45.85</v>
          </cell>
          <cell r="J2525">
            <v>45.85</v>
          </cell>
          <cell r="K2525">
            <v>45.85</v>
          </cell>
          <cell r="L2525">
            <v>45.85</v>
          </cell>
        </row>
        <row r="2527">
          <cell r="A2527">
            <v>1827001361</v>
          </cell>
          <cell r="B2527" t="str">
            <v>SUMINISTRO, INSTALACION Y PRUEBAS DE TAPA PVC HIDRÁULICO, DE 100 MM; INCLUYE: ACARREO, LIMPIEZA, PEGAMENTO PARA PVC, HERRAMIENTA MENOR, MANO DE OBRA Y TODO LO NECESARIO PARA SU CORRECTA EJECUCION.</v>
          </cell>
          <cell r="C2527" t="str">
            <v>PZA</v>
          </cell>
          <cell r="D2527">
            <v>71.09</v>
          </cell>
          <cell r="E2527">
            <v>71.09</v>
          </cell>
          <cell r="F2527">
            <v>71.09</v>
          </cell>
          <cell r="G2527">
            <v>71.09</v>
          </cell>
          <cell r="H2527">
            <v>77.239999999999995</v>
          </cell>
          <cell r="I2527">
            <v>71.36</v>
          </cell>
          <cell r="J2527">
            <v>71.36</v>
          </cell>
          <cell r="K2527">
            <v>71.36</v>
          </cell>
          <cell r="L2527">
            <v>71.36</v>
          </cell>
        </row>
        <row r="2529">
          <cell r="A2529">
            <v>1827001371</v>
          </cell>
          <cell r="B2529" t="str">
            <v>SUMINISTRO, INSTALACION Y PRUEBAS DE REDUCCIÓN BUSHING PVC HIDRÁULICO, DE 19 - 13 MM; INCLUYE: ACARREO, LIMPIEZA, LUBRICACION, PEGAMENTO, HERRAMIENTA MENOR, MANO DE OBRA Y TODO LO NECESARIO PARA SU CORRECTA EJECUCION.</v>
          </cell>
          <cell r="C2529" t="str">
            <v>PZA</v>
          </cell>
          <cell r="D2529">
            <v>17.989999999999998</v>
          </cell>
          <cell r="E2529">
            <v>17.989999999999998</v>
          </cell>
          <cell r="F2529">
            <v>17.989999999999998</v>
          </cell>
          <cell r="G2529">
            <v>17.989999999999998</v>
          </cell>
          <cell r="H2529">
            <v>21.69</v>
          </cell>
          <cell r="I2529">
            <v>18.149999999999999</v>
          </cell>
          <cell r="J2529">
            <v>18.149999999999999</v>
          </cell>
          <cell r="K2529">
            <v>18.149999999999999</v>
          </cell>
          <cell r="L2529">
            <v>18.149999999999999</v>
          </cell>
        </row>
        <row r="2531">
          <cell r="A2531">
            <v>1827001381</v>
          </cell>
          <cell r="B2531" t="str">
            <v>SUMINISTRO, INSTALACION Y PRUEBAS DE REDUCCIÓN BUSHING PVC HIDRÁULICO, DE 25-13 MM; INCLUYE: ACARREO, LIMPIEZA, PEGAMENTO PARA PVC, HERRAMIENTA MENOR, MANO DE OBRA Y TODO LO NECESARIO PARA SU CORRECTA EJECUCION.</v>
          </cell>
          <cell r="C2531" t="str">
            <v>PZA</v>
          </cell>
          <cell r="D2531">
            <v>20.260000000000002</v>
          </cell>
          <cell r="E2531">
            <v>20.260000000000002</v>
          </cell>
          <cell r="F2531">
            <v>20.260000000000002</v>
          </cell>
          <cell r="G2531">
            <v>20.260000000000002</v>
          </cell>
          <cell r="H2531">
            <v>24.36</v>
          </cell>
          <cell r="I2531">
            <v>20.440000000000001</v>
          </cell>
          <cell r="J2531">
            <v>20.440000000000001</v>
          </cell>
          <cell r="K2531">
            <v>20.440000000000001</v>
          </cell>
          <cell r="L2531">
            <v>20.440000000000001</v>
          </cell>
        </row>
        <row r="2533">
          <cell r="A2533">
            <v>1827001391</v>
          </cell>
          <cell r="B2533" t="str">
            <v>SUMINISTRO, INSTALACION Y PRUEBAS DE REDUCCIÓN BUSHING PVC HIDRÁULICO, DE 25X19 MM; INCLUYE: ACARREO, LIMPIEZA, LUBRICACION, PEGAMENTO, HERRAMIENTA MENOR, MANO DE OBRA Y TODO LO NECESARIO PARA SU CORRECTA EJECUCION.</v>
          </cell>
          <cell r="C2533" t="str">
            <v>PZA</v>
          </cell>
          <cell r="D2533">
            <v>20.350000000000001</v>
          </cell>
          <cell r="E2533">
            <v>20.350000000000001</v>
          </cell>
          <cell r="F2533">
            <v>20.350000000000001</v>
          </cell>
          <cell r="G2533">
            <v>20.350000000000001</v>
          </cell>
          <cell r="H2533">
            <v>24.45</v>
          </cell>
          <cell r="I2533">
            <v>20.54</v>
          </cell>
          <cell r="J2533">
            <v>20.54</v>
          </cell>
          <cell r="K2533">
            <v>20.54</v>
          </cell>
          <cell r="L2533">
            <v>20.54</v>
          </cell>
        </row>
        <row r="2535">
          <cell r="A2535">
            <v>1827001401</v>
          </cell>
          <cell r="B2535" t="str">
            <v>SUMINISTRO, INSTALACION Y PRUEBAS DE REDUCCIÓN BUSHING PVC HIDRÁULICO, DE 32x13 MM; INCLUYE: ACARREO, LIMPIEZA,  PEGAMENTO PARA PVC, HERRAMIENTA MENOR, MANO DE OBRA Y TODO LO NECESARIO PARA SU CORRECTA EJECUCION.</v>
          </cell>
          <cell r="C2535" t="str">
            <v>PZA</v>
          </cell>
          <cell r="D2535">
            <v>23.7</v>
          </cell>
          <cell r="E2535">
            <v>23.7</v>
          </cell>
          <cell r="F2535">
            <v>23.7</v>
          </cell>
          <cell r="G2535">
            <v>23.7</v>
          </cell>
          <cell r="H2535">
            <v>28.3</v>
          </cell>
          <cell r="I2535">
            <v>23.89</v>
          </cell>
          <cell r="J2535">
            <v>23.89</v>
          </cell>
          <cell r="K2535">
            <v>23.89</v>
          </cell>
          <cell r="L2535">
            <v>23.89</v>
          </cell>
        </row>
        <row r="2537">
          <cell r="A2537">
            <v>1827001411</v>
          </cell>
          <cell r="B2537" t="str">
            <v>SUMINISTRO, INSTALACION Y PRUEBAS DE REDUCCIÓN BUSHING PVC HIDRÁULICO, DE 32X19 MM; INCLUYE: ACARREO, LIMPIEZA, PEGAMENTO PARA PVC, HERRAMIENTA MENOR,MANO DE OBRA Y TODO LO NECESARIO PARA SU CORRECTA EJECUCION.</v>
          </cell>
          <cell r="C2537" t="str">
            <v>PZA</v>
          </cell>
          <cell r="D2537">
            <v>24.01</v>
          </cell>
          <cell r="E2537">
            <v>24.01</v>
          </cell>
          <cell r="F2537">
            <v>24.01</v>
          </cell>
          <cell r="G2537">
            <v>24.01</v>
          </cell>
          <cell r="H2537">
            <v>28.61</v>
          </cell>
          <cell r="I2537">
            <v>24.21</v>
          </cell>
          <cell r="J2537">
            <v>24.21</v>
          </cell>
          <cell r="K2537">
            <v>24.21</v>
          </cell>
          <cell r="L2537">
            <v>24.21</v>
          </cell>
        </row>
        <row r="2539">
          <cell r="A2539">
            <v>1827001421</v>
          </cell>
          <cell r="B2539" t="str">
            <v>SUMINISTRO, INSTALACION Y PRUEBAS DE REDUCCIÓN BUSHING PVC HIDRÁULICO, DE 32X25 MM; INCLUYE: ACARREO, LIMPIEZA, PEGAMENTO PARA PVC, HERRAMIENTA MENOR, MANO DE OBRA  Y TODO LO NECESARIO PARA SU CORRECTA EJECUCION.</v>
          </cell>
          <cell r="C2539" t="str">
            <v>PZA</v>
          </cell>
          <cell r="D2539">
            <v>23.89</v>
          </cell>
          <cell r="E2539">
            <v>23.89</v>
          </cell>
          <cell r="F2539">
            <v>23.89</v>
          </cell>
          <cell r="G2539">
            <v>23.89</v>
          </cell>
          <cell r="H2539">
            <v>28.49</v>
          </cell>
          <cell r="I2539">
            <v>24.09</v>
          </cell>
          <cell r="J2539">
            <v>24.09</v>
          </cell>
          <cell r="K2539">
            <v>24.09</v>
          </cell>
          <cell r="L2539">
            <v>24.09</v>
          </cell>
        </row>
        <row r="2541">
          <cell r="A2541">
            <v>1827001431</v>
          </cell>
          <cell r="B2541" t="str">
            <v>SUMINISTRO, INSTALACION Y PRUEBAS DE REDUCCIÓN BUSHING PVC HIDRÁULICO, DE 38X13 MM; INCLUYE: ACARREO, LIMPIEZA, PEGAMENTO PARA PVC, HERRAMIENTA MENOR, MANO DE OBRA Y TODO LO NECESARIO PARA SU CORRECTA EJECUCION.</v>
          </cell>
          <cell r="C2541" t="str">
            <v>PZA</v>
          </cell>
          <cell r="D2541">
            <v>23.6</v>
          </cell>
          <cell r="E2541">
            <v>23.6</v>
          </cell>
          <cell r="F2541">
            <v>23.6</v>
          </cell>
          <cell r="G2541">
            <v>23.6</v>
          </cell>
          <cell r="H2541">
            <v>27.77</v>
          </cell>
          <cell r="I2541">
            <v>23.76</v>
          </cell>
          <cell r="J2541">
            <v>23.76</v>
          </cell>
          <cell r="K2541">
            <v>23.76</v>
          </cell>
          <cell r="L2541">
            <v>23.76</v>
          </cell>
        </row>
        <row r="2543">
          <cell r="A2543">
            <v>1827001441</v>
          </cell>
          <cell r="B2543" t="str">
            <v>SUMINISTRO, INSTALACION Y PRUEBAS DE REDUCCIÓN BUSHING PVC HIDRÁULICO, DE 38X19 MM; INCLUYE: ACARREO, LIMPIEZA, LUBRICACION, PEGAMENTO, HERRAMIENTA MENOR, MANO DE OBRA Y TODO LO NECESARIO PARA SU CORRECTA EJECUCION.</v>
          </cell>
          <cell r="C2543" t="str">
            <v>PZA</v>
          </cell>
          <cell r="D2543">
            <v>24.49</v>
          </cell>
          <cell r="E2543">
            <v>24.49</v>
          </cell>
          <cell r="F2543">
            <v>24.49</v>
          </cell>
          <cell r="G2543">
            <v>24.49</v>
          </cell>
          <cell r="H2543">
            <v>28.89</v>
          </cell>
          <cell r="I2543">
            <v>24.68</v>
          </cell>
          <cell r="J2543">
            <v>24.68</v>
          </cell>
          <cell r="K2543">
            <v>24.68</v>
          </cell>
          <cell r="L2543">
            <v>24.68</v>
          </cell>
        </row>
        <row r="2545">
          <cell r="A2545">
            <v>1827001451</v>
          </cell>
          <cell r="B2545" t="str">
            <v>SUMINISTRO, INSTALACION Y PRUEBAS DE REDUCCIÓN BUSHING PVC HIDRÁULICO, DE 38X25 MM; INCLUYE: ACARREO, LIMPIEZA,  PEGAMENTO PARA PVC, HERRAMIENTA MENOR, MANO DE OBRA Y TODO LO NECESARIO PARA SU CORRECTA EJECUCION.</v>
          </cell>
          <cell r="C2545" t="str">
            <v>PZA</v>
          </cell>
          <cell r="D2545">
            <v>25.42</v>
          </cell>
          <cell r="E2545">
            <v>25.42</v>
          </cell>
          <cell r="F2545">
            <v>25.42</v>
          </cell>
          <cell r="G2545">
            <v>25.42</v>
          </cell>
          <cell r="H2545">
            <v>30.02</v>
          </cell>
          <cell r="I2545">
            <v>25.62</v>
          </cell>
          <cell r="J2545">
            <v>25.62</v>
          </cell>
          <cell r="K2545">
            <v>25.62</v>
          </cell>
          <cell r="L2545">
            <v>25.62</v>
          </cell>
        </row>
        <row r="2547">
          <cell r="A2547">
            <v>1827001461</v>
          </cell>
          <cell r="B2547" t="str">
            <v>SUMINISTRO, INSTALACION Y PRUEBAS DE REDUCCIÓN BUSHING PVC HIDRÁULICO, DE 38X32 MM; INCLUYE: ACARREO, LIMPIEZA, LUBRICACION, PEGAMENTO, HERRAMIENTA MENOR, MANO DE OBRA Y TODO LO NECESARIO PARA SU CORRECTA EJECUCION.</v>
          </cell>
          <cell r="C2547" t="str">
            <v>PZA</v>
          </cell>
          <cell r="D2547">
            <v>25.28</v>
          </cell>
          <cell r="E2547">
            <v>25.28</v>
          </cell>
          <cell r="F2547">
            <v>25.28</v>
          </cell>
          <cell r="G2547">
            <v>25.28</v>
          </cell>
          <cell r="H2547">
            <v>30.13</v>
          </cell>
          <cell r="I2547">
            <v>25.48</v>
          </cell>
          <cell r="J2547">
            <v>25.48</v>
          </cell>
          <cell r="K2547">
            <v>25.48</v>
          </cell>
          <cell r="L2547">
            <v>25.48</v>
          </cell>
        </row>
        <row r="2549">
          <cell r="A2549">
            <v>1827001471</v>
          </cell>
          <cell r="B2549" t="str">
            <v>SUMINISTRO, INSTALACION Y PRUEBAS DE REDUCCIÓN BUSHING PVC HIDRÁULICO, DE 50x13 MM; INCLUYE: ACARREO, LIMPIEZA, PEGAMENTO PARA PVC, HERRAMIENTA MENOR, MANO DE OBRA Y TODO LO NECESARIO PARA SU CORRECTA EJECUCION.</v>
          </cell>
          <cell r="C2549" t="str">
            <v>PZA</v>
          </cell>
          <cell r="D2549">
            <v>27.33</v>
          </cell>
          <cell r="E2549">
            <v>27.33</v>
          </cell>
          <cell r="F2549">
            <v>27.33</v>
          </cell>
          <cell r="G2549">
            <v>27.33</v>
          </cell>
          <cell r="H2549">
            <v>31.93</v>
          </cell>
          <cell r="I2549">
            <v>27.52</v>
          </cell>
          <cell r="J2549">
            <v>27.52</v>
          </cell>
          <cell r="K2549">
            <v>27.52</v>
          </cell>
          <cell r="L2549">
            <v>27.52</v>
          </cell>
        </row>
        <row r="2551">
          <cell r="A2551">
            <v>1827001481</v>
          </cell>
          <cell r="B2551" t="str">
            <v>SUMINISTRO, INSTALACION Y PRUEBAS DE REDUCCIÓN BUSHING PVC HIDRÁULICO, DE 50X19 MM; INCLUYE: ACARREO, LIMPIEZA, PEGAMENTO PARA PVC, HERRAMIENTA MENOR, MANO DE OBRA  Y TODO LO NECESARIO PARA SU CORRECTA EJECUCION.</v>
          </cell>
          <cell r="C2551" t="str">
            <v>PZA</v>
          </cell>
          <cell r="D2551">
            <v>28.9</v>
          </cell>
          <cell r="E2551">
            <v>28.9</v>
          </cell>
          <cell r="F2551">
            <v>28.9</v>
          </cell>
          <cell r="G2551">
            <v>28.9</v>
          </cell>
          <cell r="H2551">
            <v>33.869999999999997</v>
          </cell>
          <cell r="I2551">
            <v>29.11</v>
          </cell>
          <cell r="J2551">
            <v>29.11</v>
          </cell>
          <cell r="K2551">
            <v>29.11</v>
          </cell>
          <cell r="L2551">
            <v>29.11</v>
          </cell>
        </row>
        <row r="2553">
          <cell r="A2553">
            <v>1827001491</v>
          </cell>
          <cell r="B2553" t="str">
            <v>SUMINISTRO, INSTALACION Y PRUEBAS DE REDUCCIÓN BUSHING PVC HIDRÁULICO, DE 50X25 MM; INCLUYE: ACARREO, LIMPIEZA,  PEGAMENTO PARA PVC, HERRAMIENTA MENOR, MANO DE OBRA Y TODO LO NECESARIO PARA SU CORRECTA EJECUCION.</v>
          </cell>
          <cell r="C2553" t="str">
            <v>PZA</v>
          </cell>
          <cell r="D2553">
            <v>28.98</v>
          </cell>
          <cell r="E2553">
            <v>28.98</v>
          </cell>
          <cell r="F2553">
            <v>28.98</v>
          </cell>
          <cell r="G2553">
            <v>28.98</v>
          </cell>
          <cell r="H2553">
            <v>33.96</v>
          </cell>
          <cell r="I2553">
            <v>29.2</v>
          </cell>
          <cell r="J2553">
            <v>29.2</v>
          </cell>
          <cell r="K2553">
            <v>29.2</v>
          </cell>
          <cell r="L2553">
            <v>29.2</v>
          </cell>
        </row>
        <row r="2555">
          <cell r="A2555">
            <v>1827001501</v>
          </cell>
          <cell r="B2555" t="str">
            <v>SUMINISTRO, INSTALACION Y PRUEBAS DE REDUCCIÓN BUSHING PVC HIDRÁULICO, DE 50X32 MM; INCLUYE: ACARREO, LIMPIEZA, PEGAMENTOPARA PVC, HERRAMIENTA MENOR, MANO DE OBRA Y TODO LO NECESARIO PARA SU CORRECTA EJECUCION.</v>
          </cell>
          <cell r="C2555" t="str">
            <v>PZA</v>
          </cell>
          <cell r="D2555">
            <v>30.15</v>
          </cell>
          <cell r="E2555">
            <v>30.15</v>
          </cell>
          <cell r="F2555">
            <v>30.15</v>
          </cell>
          <cell r="G2555">
            <v>30.15</v>
          </cell>
          <cell r="H2555">
            <v>35.43</v>
          </cell>
          <cell r="I2555">
            <v>30.38</v>
          </cell>
          <cell r="J2555">
            <v>30.38</v>
          </cell>
          <cell r="K2555">
            <v>30.38</v>
          </cell>
          <cell r="L2555">
            <v>30.38</v>
          </cell>
        </row>
        <row r="2557">
          <cell r="A2557">
            <v>1827001511</v>
          </cell>
          <cell r="B2557" t="str">
            <v>SUMINISTRO, INSTALACION Y PRUEBAS DE REDUCCIÓN BUSHING PVC HIDRÁULICO, DE 50X38 MM; INCLUYE: ACARREO, LIMPIEZA, LUBRICACION, PEGAMENTO, HERRAMIENTA MENOR, MANO DE OBRA Y TODO LO NECESARIO PARA SU CORRECTA EJECUCION.</v>
          </cell>
          <cell r="C2557" t="str">
            <v>PZA</v>
          </cell>
          <cell r="D2557">
            <v>33.01</v>
          </cell>
          <cell r="E2557">
            <v>33.01</v>
          </cell>
          <cell r="F2557">
            <v>33.01</v>
          </cell>
          <cell r="G2557">
            <v>33.01</v>
          </cell>
          <cell r="H2557">
            <v>38.270000000000003</v>
          </cell>
          <cell r="I2557">
            <v>33.25</v>
          </cell>
          <cell r="J2557">
            <v>33.25</v>
          </cell>
          <cell r="K2557">
            <v>33.25</v>
          </cell>
          <cell r="L2557">
            <v>33.25</v>
          </cell>
        </row>
        <row r="2559">
          <cell r="A2559">
            <v>1827001571</v>
          </cell>
          <cell r="B2559" t="str">
            <v>SUMINISTRO, INSTALACION Y PRUEBAS DE REDUCCIÓN BUSHING PVC HIDRÁULICO, DE 60X50 MM; INCLUYE: ACARREO, LIMPIEZA, PEGAMENTO PARA PVC, HERRAMIENTA MENOR, MANO DE OBRA Y TODO LO NECESARIO PARA SU CORRECTA EJECUCION.</v>
          </cell>
          <cell r="C2559" t="str">
            <v>PZA</v>
          </cell>
          <cell r="D2559">
            <v>40.57</v>
          </cell>
          <cell r="E2559">
            <v>40.57</v>
          </cell>
          <cell r="F2559">
            <v>40.57</v>
          </cell>
          <cell r="G2559">
            <v>40.57</v>
          </cell>
          <cell r="H2559">
            <v>46.71</v>
          </cell>
          <cell r="I2559">
            <v>40.83</v>
          </cell>
          <cell r="J2559">
            <v>40.83</v>
          </cell>
          <cell r="K2559">
            <v>40.83</v>
          </cell>
          <cell r="L2559">
            <v>40.83</v>
          </cell>
        </row>
        <row r="2561">
          <cell r="A2561">
            <v>1827001621</v>
          </cell>
          <cell r="B2561" t="str">
            <v>SUMINISTRO, INSTALACION Y PRUEBAS DE REDUCCIÓN BUSHING PVC HIDRÁULICO, DE 75X50 MM; INCLUYE: ACARREO, LIMPIEZA, LUBRICACION, PEGAMENTO, HERRAMIENTA MENOR, MANO DE OBRA Y TODO LO NECESARIO PARA SU CORRECTA EJECUCION.</v>
          </cell>
          <cell r="C2561" t="str">
            <v>PZA</v>
          </cell>
          <cell r="D2561">
            <v>51.6</v>
          </cell>
          <cell r="E2561">
            <v>51.6</v>
          </cell>
          <cell r="F2561">
            <v>51.6</v>
          </cell>
          <cell r="G2561">
            <v>51.6</v>
          </cell>
          <cell r="H2561">
            <v>58.98</v>
          </cell>
          <cell r="I2561">
            <v>51.92</v>
          </cell>
          <cell r="J2561">
            <v>51.92</v>
          </cell>
          <cell r="K2561">
            <v>51.92</v>
          </cell>
          <cell r="L2561">
            <v>51.92</v>
          </cell>
        </row>
        <row r="2563">
          <cell r="A2563">
            <v>1827001631</v>
          </cell>
          <cell r="B2563" t="str">
            <v>SUMINISTRO, INSTALACION Y PRUEBAS DE REDUCCIÓN BUSHING PVC HIDRÁULICO, DE 75X60 MM; INCLUYE: ACARREO, LIMPIEZA,  PEGAMENTO PARA PVC, HERRAMIENTA MENOR, MANO DE OBRA Y TODO LO NECESARIO PARA SU CORRECTA EJECUCION.</v>
          </cell>
          <cell r="C2563" t="str">
            <v>PZA</v>
          </cell>
          <cell r="D2563">
            <v>52.85</v>
          </cell>
          <cell r="E2563">
            <v>52.85</v>
          </cell>
          <cell r="F2563">
            <v>52.85</v>
          </cell>
          <cell r="G2563">
            <v>52.85</v>
          </cell>
          <cell r="H2563">
            <v>60.23</v>
          </cell>
          <cell r="I2563">
            <v>53.17</v>
          </cell>
          <cell r="J2563">
            <v>53.17</v>
          </cell>
          <cell r="K2563">
            <v>53.17</v>
          </cell>
          <cell r="L2563">
            <v>53.17</v>
          </cell>
        </row>
        <row r="2565">
          <cell r="A2565">
            <v>1827001691</v>
          </cell>
          <cell r="B2565" t="str">
            <v>SUMINISTRO, INSTALACION Y PRUEBAS DE REDUCCIÓN BUSHING PVC HIDRÁULICO, DE 100X50 MM; INCLUYE: ACARREO, LIMPIEZA,  PEGAMENTO PARA PVC,  HERRAMIENTA MENOR, MANO DE OBRA Y TODO LO NECESARIO PARA SU CORRECTA EJECUCION.</v>
          </cell>
          <cell r="C2565" t="str">
            <v>PZA</v>
          </cell>
          <cell r="D2565">
            <v>78.56</v>
          </cell>
          <cell r="E2565">
            <v>78.56</v>
          </cell>
          <cell r="F2565">
            <v>78.56</v>
          </cell>
          <cell r="G2565">
            <v>78.56</v>
          </cell>
          <cell r="H2565">
            <v>87.78</v>
          </cell>
          <cell r="I2565">
            <v>78.97</v>
          </cell>
          <cell r="J2565">
            <v>78.97</v>
          </cell>
          <cell r="K2565">
            <v>78.97</v>
          </cell>
          <cell r="L2565">
            <v>78.97</v>
          </cell>
        </row>
        <row r="2567">
          <cell r="A2567">
            <v>1827001711</v>
          </cell>
          <cell r="B2567" t="str">
            <v>SUMINISTRO, INSTALACION Y PRUEBAS REDUCCION BUSHING PVC HIDRAULICO CEM 100-75MM; INCLUYE: ACARREO, LIMPIEZA, LUBRICACION, PEGAMENTO, HERRAMIENTA MENOR, MANO DE OBRA Y TODO LO NECESARIO PARA SU CORRECTA EJECUCION.</v>
          </cell>
          <cell r="C2567" t="str">
            <v>PZA</v>
          </cell>
          <cell r="D2567">
            <v>87.65</v>
          </cell>
          <cell r="E2567">
            <v>87.65</v>
          </cell>
          <cell r="F2567">
            <v>87.65</v>
          </cell>
          <cell r="G2567">
            <v>87.65</v>
          </cell>
          <cell r="H2567">
            <v>99.18</v>
          </cell>
          <cell r="I2567">
            <v>88.16</v>
          </cell>
          <cell r="J2567">
            <v>88.16</v>
          </cell>
          <cell r="K2567">
            <v>88.16</v>
          </cell>
          <cell r="L2567">
            <v>88.16</v>
          </cell>
        </row>
        <row r="2569">
          <cell r="A2569">
            <v>1827001721</v>
          </cell>
          <cell r="B2569" t="str">
            <v>SUMINISTRO, INSTALACION Y PRUEBAS DE TAPON DE PVC PARA REGISTRO CON TAPA DE BRONCE DE 100 MM; INCLUYE: ACARREO, LIMPIEZA, PEGAMENTO PARA PVC, HERRAMIENTA MENOR, MANO DE OBRA Y TODO LO NECESARIO PARA SU CORRECTA EJECUCION.</v>
          </cell>
          <cell r="C2569" t="str">
            <v>PZA</v>
          </cell>
          <cell r="D2569">
            <v>660.94</v>
          </cell>
          <cell r="E2569">
            <v>660.94</v>
          </cell>
          <cell r="F2569">
            <v>660.94</v>
          </cell>
          <cell r="G2569">
            <v>660.94</v>
          </cell>
          <cell r="H2569">
            <v>667.08</v>
          </cell>
          <cell r="I2569">
            <v>661.22</v>
          </cell>
          <cell r="J2569">
            <v>661.22</v>
          </cell>
          <cell r="K2569">
            <v>661.22</v>
          </cell>
          <cell r="L2569">
            <v>661.22</v>
          </cell>
        </row>
        <row r="2571">
          <cell r="A2571">
            <v>1827001731</v>
          </cell>
          <cell r="B2571" t="str">
            <v>SUMINISTRO, INSTALACION Y PRUEBAS DE COLADERA DE PVC INSTAREX DE 100 MM; INCLUYE: ACARREO, LIMPIEZA, LUBRICACION, PEGAMENTO, CONEXIONES, HERRAMIENTA MENOR, MANO DE OBRA Y TODO LO NECESARIO PARA SU CORRECTA EJECUCION.</v>
          </cell>
          <cell r="C2571" t="str">
            <v>PZA</v>
          </cell>
          <cell r="D2571">
            <v>73.72</v>
          </cell>
          <cell r="E2571">
            <v>73.72</v>
          </cell>
          <cell r="F2571">
            <v>73.72</v>
          </cell>
          <cell r="G2571">
            <v>73.72</v>
          </cell>
          <cell r="H2571">
            <v>79.86</v>
          </cell>
          <cell r="I2571">
            <v>73.98</v>
          </cell>
          <cell r="J2571">
            <v>73.98</v>
          </cell>
          <cell r="K2571">
            <v>73.98</v>
          </cell>
          <cell r="L2571">
            <v>73.98</v>
          </cell>
        </row>
        <row r="2573">
          <cell r="A2573">
            <v>1827001751</v>
          </cell>
          <cell r="B2573" t="str">
            <v>SUMINISTRO, INSTALACION Y PRUEBAS DE CODO COBRE-COBRE DE 90GX10 MM;  INCLUYE: ACARREO, LIMPIEZA, PREPARACIÓN DE LOS ELEMENTOS, SOLDADURA, HERRAMIENTA MENOR, MANO DE OBRA  Y TODO LO NECESARIO PARA SU CORRECTA EJECUCION.</v>
          </cell>
          <cell r="C2573" t="str">
            <v>PZA</v>
          </cell>
          <cell r="D2573">
            <v>32.049999999999997</v>
          </cell>
          <cell r="E2573">
            <v>32.049999999999997</v>
          </cell>
          <cell r="F2573">
            <v>32.049999999999997</v>
          </cell>
          <cell r="G2573">
            <v>32.049999999999997</v>
          </cell>
          <cell r="H2573">
            <v>36.22</v>
          </cell>
          <cell r="I2573">
            <v>32.22</v>
          </cell>
          <cell r="J2573">
            <v>32.22</v>
          </cell>
          <cell r="K2573">
            <v>32.22</v>
          </cell>
          <cell r="L2573">
            <v>32.22</v>
          </cell>
        </row>
        <row r="2575">
          <cell r="A2575">
            <v>1827001761</v>
          </cell>
          <cell r="B2575" t="str">
            <v>SUMINISTRO, INSTALACION Y PRUEBAS DE CODO COBRE-COBRE DE 90GX13 MM;  INCLUYE: ACARREO, LIMPIEZA, PREPARACIÓN DE LOS ELEMENTOS, SOLDADURA, HERRAMIENTA MENOR, MANO DE OBRA  Y TODO LO NECESARIO PARA SU CORRECTA EJECUCION.</v>
          </cell>
          <cell r="C2575" t="str">
            <v>PZA</v>
          </cell>
          <cell r="D2575">
            <v>34.31</v>
          </cell>
          <cell r="E2575">
            <v>34.31</v>
          </cell>
          <cell r="F2575">
            <v>34.31</v>
          </cell>
          <cell r="G2575">
            <v>34.31</v>
          </cell>
          <cell r="H2575">
            <v>38.909999999999997</v>
          </cell>
          <cell r="I2575">
            <v>34.51</v>
          </cell>
          <cell r="J2575">
            <v>34.51</v>
          </cell>
          <cell r="K2575">
            <v>34.51</v>
          </cell>
          <cell r="L2575">
            <v>34.51</v>
          </cell>
        </row>
        <row r="2577">
          <cell r="A2577">
            <v>1827001771</v>
          </cell>
          <cell r="B2577" t="str">
            <v>SUMINISTRO, INSTALACION Y PRUEBAS DE CODO COBRE-COBRE DE 90GX19 MM;  INCLUYE: ACARREO, LIMPIEZA, PREPARACIÓN DE LOS ELEMENTOS, SOLDADURA, CONEXIONES, HERRAMIENTA MENOR, MANO DE OBRA  Y TODO LO NECESARIO PARA SU CORRECTA EJECUCION.</v>
          </cell>
          <cell r="C2577" t="str">
            <v>PZA</v>
          </cell>
          <cell r="D2577">
            <v>43.96</v>
          </cell>
          <cell r="E2577">
            <v>43.96</v>
          </cell>
          <cell r="F2577">
            <v>43.96</v>
          </cell>
          <cell r="G2577">
            <v>43.96</v>
          </cell>
          <cell r="H2577">
            <v>49.09</v>
          </cell>
          <cell r="I2577">
            <v>44.2</v>
          </cell>
          <cell r="J2577">
            <v>44.2</v>
          </cell>
          <cell r="K2577">
            <v>44.2</v>
          </cell>
          <cell r="L2577">
            <v>44.2</v>
          </cell>
        </row>
        <row r="2579">
          <cell r="A2579">
            <v>1827001781</v>
          </cell>
          <cell r="B2579" t="str">
            <v>SUMINISTRO, INSTALACION Y PRUEBAS DE CODO COBRE-COBRE DE 90GX25 MM;  INCLUYE: ACARREO, LIMPIEZA, PREPARACIÓN DE LOS ELEMENTOS, SOLDADURA, HERRAMIENTA MENOR, MANO DE OBRA  Y TODO LO NECESARIO PARA SU CORRECTA EJECUCION.</v>
          </cell>
          <cell r="C2579" t="str">
            <v>PZA</v>
          </cell>
          <cell r="D2579">
            <v>76.47</v>
          </cell>
          <cell r="E2579">
            <v>76.47</v>
          </cell>
          <cell r="F2579">
            <v>76.47</v>
          </cell>
          <cell r="G2579">
            <v>76.47</v>
          </cell>
          <cell r="H2579">
            <v>82.23</v>
          </cell>
          <cell r="I2579">
            <v>76.709999999999994</v>
          </cell>
          <cell r="J2579">
            <v>76.709999999999994</v>
          </cell>
          <cell r="K2579">
            <v>76.709999999999994</v>
          </cell>
          <cell r="L2579">
            <v>76.709999999999994</v>
          </cell>
        </row>
        <row r="2581">
          <cell r="A2581">
            <v>1827001791</v>
          </cell>
          <cell r="B2581" t="str">
            <v>SUMINISTRO, INSTALACION Y PRUEBAS DE CODO COBRE-COBRE DE 90GX32 MM;  INCLUYE: ACARREO, LIMPIEZA, PREPARACIÓN DE LOS ELEMENTOS, SOLDADURA, CONEXIONES, HERRAMIENTA MENOR, MANO DE OBRA Y TODO LO NECESARIO PARA SU CORRECTA EJECUCION.</v>
          </cell>
          <cell r="C2581" t="str">
            <v>PZA</v>
          </cell>
          <cell r="D2581">
            <v>104.74</v>
          </cell>
          <cell r="E2581">
            <v>104.74</v>
          </cell>
          <cell r="F2581">
            <v>104.74</v>
          </cell>
          <cell r="G2581">
            <v>104.74</v>
          </cell>
          <cell r="H2581">
            <v>111.33</v>
          </cell>
          <cell r="I2581">
            <v>105.03</v>
          </cell>
          <cell r="J2581">
            <v>105.03</v>
          </cell>
          <cell r="K2581">
            <v>105.03</v>
          </cell>
          <cell r="L2581">
            <v>105.03</v>
          </cell>
        </row>
        <row r="2583">
          <cell r="A2583">
            <v>1827001801</v>
          </cell>
          <cell r="B2583" t="str">
            <v>SUMINISTRO, INSTALACION Y PRUEBAS DE CODO COBRE-COBRE DE 90GX38 MM;  INCLUYE: ACARREO, LIMPIEZA, PREPARACIÓN DE LOS ELEMENTOS, SOLDADURA, HERRAMIENTA MENOR, MANO DE OBRA Y TODO LO NECESARIO PARA SU CORRECTA EJECUCION.</v>
          </cell>
          <cell r="C2583" t="str">
            <v>PZA</v>
          </cell>
          <cell r="D2583">
            <v>111.35</v>
          </cell>
          <cell r="E2583">
            <v>111.35</v>
          </cell>
          <cell r="F2583">
            <v>111.35</v>
          </cell>
          <cell r="G2583">
            <v>111.35</v>
          </cell>
          <cell r="H2583">
            <v>119.02</v>
          </cell>
          <cell r="I2583">
            <v>111.66</v>
          </cell>
          <cell r="J2583">
            <v>111.66</v>
          </cell>
          <cell r="K2583">
            <v>111.66</v>
          </cell>
          <cell r="L2583">
            <v>111.66</v>
          </cell>
        </row>
        <row r="2585">
          <cell r="A2585">
            <v>1827001811</v>
          </cell>
          <cell r="B2585" t="str">
            <v>SUMINISTRO, INSTALACION Y PRUEBAS DE CODO COBRE-COBRE DE 90GX50 MM;  INCLUYE: ACARREO, LIMPIEZA, PREPARACIÓN DE LOS ELEMENTOS, SOLDADURA, HERRAMIENTA MENOR, MANO DE OBRA  Y TODO LO NECESARIO PARA SU CORRECTA EJECUCION.</v>
          </cell>
          <cell r="C2585" t="str">
            <v>PZA</v>
          </cell>
          <cell r="D2585">
            <v>187.8</v>
          </cell>
          <cell r="E2585">
            <v>187.8</v>
          </cell>
          <cell r="F2585">
            <v>187.8</v>
          </cell>
          <cell r="G2585">
            <v>187.8</v>
          </cell>
          <cell r="H2585">
            <v>197.02</v>
          </cell>
          <cell r="I2585">
            <v>188.19</v>
          </cell>
          <cell r="J2585">
            <v>188.19</v>
          </cell>
          <cell r="K2585">
            <v>188.19</v>
          </cell>
          <cell r="L2585">
            <v>188.19</v>
          </cell>
        </row>
        <row r="2587">
          <cell r="A2587">
            <v>1827001821</v>
          </cell>
          <cell r="B2587" t="str">
            <v>SUMINISTRO, INSTALACION Y PRUEBAS DE CODO COBRE-COBRE DE 90GX64 MM;  INCLUYE: ACARREO, LIMPIEZA, PREPARACIÓN DE LOS ELEMENTOS, SOLDADURA, HERRAMIENTA MENOR, MANO DE OBRA  Y TODO LO NECESARIO PARA SU CORRECTA EJECUCION.</v>
          </cell>
          <cell r="C2587" t="str">
            <v>PZA</v>
          </cell>
          <cell r="D2587">
            <v>385.2</v>
          </cell>
          <cell r="E2587">
            <v>385.2</v>
          </cell>
          <cell r="F2587">
            <v>385.2</v>
          </cell>
          <cell r="G2587">
            <v>385.2</v>
          </cell>
          <cell r="H2587">
            <v>396.73</v>
          </cell>
          <cell r="I2587">
            <v>385.69</v>
          </cell>
          <cell r="J2587">
            <v>385.69</v>
          </cell>
          <cell r="K2587">
            <v>385.69</v>
          </cell>
          <cell r="L2587">
            <v>385.69</v>
          </cell>
        </row>
        <row r="2589">
          <cell r="A2589">
            <v>1827001831</v>
          </cell>
          <cell r="B2589" t="str">
            <v>SUMINISTRO, INSTALACION Y PRUEBAS DE CODO COBRE-COBRE DE 90GX75 MM;  INCLUYE: ACARREO, LIMPIEZA, PREPARACIÓN DE LOS ELEMENTOS, SOLDADURA, HERRAMIENTA MENOR, MANO DE OBRA  Y  TODO LO NECESARIO PARA SU CORRECTA EJECUCION.</v>
          </cell>
          <cell r="C2589" t="str">
            <v>PZA</v>
          </cell>
          <cell r="D2589">
            <v>558.77</v>
          </cell>
          <cell r="E2589">
            <v>558.77</v>
          </cell>
          <cell r="F2589">
            <v>558.77</v>
          </cell>
          <cell r="G2589">
            <v>558.77</v>
          </cell>
          <cell r="H2589">
            <v>574.14</v>
          </cell>
          <cell r="I2589">
            <v>559.42999999999995</v>
          </cell>
          <cell r="J2589">
            <v>559.42999999999995</v>
          </cell>
          <cell r="K2589">
            <v>559.42999999999995</v>
          </cell>
          <cell r="L2589">
            <v>559.42999999999995</v>
          </cell>
        </row>
        <row r="2591">
          <cell r="A2591">
            <v>1827001841</v>
          </cell>
          <cell r="B2591" t="str">
            <v>SUMINISTRO, INSTALACION Y PRUEBAS DE CODO COBRE-COBRE DE 90GX100 MM;  INCLUYE: ACARREO, LIMPIEZA, PREPARACIÓN DE LOS ELEMENTOS, SOLDADURA, HERRAMIENTA MENOR, MANO DE OBRA  Y TODO LO NECESARIO PARA SU CORRECTA EJECUCION.</v>
          </cell>
          <cell r="C2591" t="str">
            <v>PZA</v>
          </cell>
          <cell r="D2591">
            <v>1193.26</v>
          </cell>
          <cell r="E2591">
            <v>1193.26</v>
          </cell>
          <cell r="F2591">
            <v>1193.26</v>
          </cell>
          <cell r="G2591">
            <v>1193.26</v>
          </cell>
          <cell r="H2591">
            <v>1216.28</v>
          </cell>
          <cell r="I2591">
            <v>1194.23</v>
          </cell>
          <cell r="J2591">
            <v>1194.23</v>
          </cell>
          <cell r="K2591">
            <v>1194.23</v>
          </cell>
          <cell r="L2591">
            <v>1194.23</v>
          </cell>
        </row>
        <row r="2593">
          <cell r="A2593">
            <v>1827001851</v>
          </cell>
          <cell r="B2593" t="str">
            <v>SUMINISTRO, INSTALACION Y PRUEBAS DE CODO COBRE-COBRE DE 45GX10 MM;  INCLUYE: ACARREO, LIMPIEZA, PREPARACIÓN DE LOS ELEMENTOS, SOLDADURA, HERRAMIENTA MENOR, MANO DE OBRA  Y TODO LO NECESARIO PARA SU CORRECTA EJECUCION.</v>
          </cell>
          <cell r="C2593" t="str">
            <v>PZA</v>
          </cell>
          <cell r="D2593">
            <v>32.049999999999997</v>
          </cell>
          <cell r="E2593">
            <v>32.049999999999997</v>
          </cell>
          <cell r="F2593">
            <v>32.049999999999997</v>
          </cell>
          <cell r="G2593">
            <v>32.049999999999997</v>
          </cell>
          <cell r="H2593">
            <v>36.22</v>
          </cell>
          <cell r="I2593">
            <v>32.22</v>
          </cell>
          <cell r="J2593">
            <v>32.22</v>
          </cell>
          <cell r="K2593">
            <v>32.22</v>
          </cell>
          <cell r="L2593">
            <v>32.22</v>
          </cell>
        </row>
        <row r="2595">
          <cell r="A2595">
            <v>1827001861</v>
          </cell>
          <cell r="B2595" t="str">
            <v>SUMINISTRO, INSTALACION Y PRUEBAS DE CODO COBRE-COBRE DE 45GX13 MM;  INCLUYE: ACARREO, LIMPIEZA, PREPARACIÓN DE LOS ELEMENTOS, SOLDADURA, CONEXIONES, HERRAMIENTA MENOR, MANO DE OBRA  Y TODO LO NECESARIO PARA SU CORRECTA EJECUCION.</v>
          </cell>
          <cell r="C2595" t="str">
            <v>PZA</v>
          </cell>
          <cell r="D2595">
            <v>34.31</v>
          </cell>
          <cell r="E2595">
            <v>34.31</v>
          </cell>
          <cell r="F2595">
            <v>34.31</v>
          </cell>
          <cell r="G2595">
            <v>34.31</v>
          </cell>
          <cell r="H2595">
            <v>38.909999999999997</v>
          </cell>
          <cell r="I2595">
            <v>34.51</v>
          </cell>
          <cell r="J2595">
            <v>34.51</v>
          </cell>
          <cell r="K2595">
            <v>34.51</v>
          </cell>
          <cell r="L2595">
            <v>34.51</v>
          </cell>
        </row>
        <row r="2597">
          <cell r="A2597">
            <v>1827001871</v>
          </cell>
          <cell r="B2597" t="str">
            <v>SUMINISTRO, INSTALACION Y PRUEBAS DE CODO COBRE-COBRE DE 45GX19 MM;  INCLUYE: ACARREO, LIMPIEZA, PREPARACIÓN DE LOS ELEMENTOS, SOLDADURA, HERRAMIENTA MENOR, MANO DE OBRA  Y TODO LO NECESARIO PARA SU CORRECTA EJECUCION.</v>
          </cell>
          <cell r="C2597" t="str">
            <v>PZA</v>
          </cell>
          <cell r="D2597">
            <v>43.96</v>
          </cell>
          <cell r="E2597">
            <v>43.96</v>
          </cell>
          <cell r="F2597">
            <v>43.96</v>
          </cell>
          <cell r="G2597">
            <v>43.96</v>
          </cell>
          <cell r="H2597">
            <v>49.09</v>
          </cell>
          <cell r="I2597">
            <v>44.2</v>
          </cell>
          <cell r="J2597">
            <v>44.2</v>
          </cell>
          <cell r="K2597">
            <v>44.2</v>
          </cell>
          <cell r="L2597">
            <v>44.2</v>
          </cell>
        </row>
        <row r="2599">
          <cell r="A2599">
            <v>1827001881</v>
          </cell>
          <cell r="B2599" t="str">
            <v>SUMINISTRO, INSTALACION Y PRUEBAS DE CODO COBRE-COBRE DE 45GX25 MM;  INCLUYE: ACARREO, LIMPIEZA, PREPARACIÓN DE LOS ELEMENTOS, SOLDADURA, HERRAMIENTA MENOR, MANO DE OBRA   Y TODO LO NECESARIO PARA SU CORRECTA EJECUCION.</v>
          </cell>
          <cell r="C2599" t="str">
            <v>PZA</v>
          </cell>
          <cell r="D2599">
            <v>76.47</v>
          </cell>
          <cell r="E2599">
            <v>76.47</v>
          </cell>
          <cell r="F2599">
            <v>76.47</v>
          </cell>
          <cell r="G2599">
            <v>76.47</v>
          </cell>
          <cell r="H2599">
            <v>82.23</v>
          </cell>
          <cell r="I2599">
            <v>76.709999999999994</v>
          </cell>
          <cell r="J2599">
            <v>76.709999999999994</v>
          </cell>
          <cell r="K2599">
            <v>76.709999999999994</v>
          </cell>
          <cell r="L2599">
            <v>76.709999999999994</v>
          </cell>
        </row>
        <row r="2601">
          <cell r="A2601">
            <v>1827001891</v>
          </cell>
          <cell r="B2601" t="str">
            <v>SUMINISTRO, INSTALACION Y PRUEBAS DE CODO COBRE-COBRE DE 45GX32 MM;  INCLUYE: ACARREO, LIMPIEZA, PREPARACIÓN DE LOS ELEMENTOS, SOLDADURA, HERRAMIENTA MENOR, MANO DE OBRA  Y TODO LO NECESARIO PARA SU CORRECTA EJECUCION.</v>
          </cell>
          <cell r="C2601" t="str">
            <v>PZA</v>
          </cell>
          <cell r="D2601">
            <v>104.74</v>
          </cell>
          <cell r="E2601">
            <v>104.74</v>
          </cell>
          <cell r="F2601">
            <v>104.74</v>
          </cell>
          <cell r="G2601">
            <v>104.74</v>
          </cell>
          <cell r="H2601">
            <v>111.33</v>
          </cell>
          <cell r="I2601">
            <v>105.03</v>
          </cell>
          <cell r="J2601">
            <v>105.03</v>
          </cell>
          <cell r="K2601">
            <v>105.03</v>
          </cell>
          <cell r="L2601">
            <v>105.03</v>
          </cell>
        </row>
        <row r="2603">
          <cell r="A2603">
            <v>1827001901</v>
          </cell>
          <cell r="B2603" t="str">
            <v>SUMINISTRO, INSTALACION Y PRUEBAS DE CODO COBRE-COBRE DE 45GX38 MM;  INCLUYE: ACARREO, LIMPIEZA, PREPARACIÓN DE LOS ELEMENTOS, SOLDADURA, CONEXIONES, HERRAMIENTA MENOR, MANO DE OBRA  Y TODO LO NECESARIO PARA SU CORRECTA EJECUCION.</v>
          </cell>
          <cell r="C2603" t="str">
            <v>PZA</v>
          </cell>
          <cell r="D2603">
            <v>111.35</v>
          </cell>
          <cell r="E2603">
            <v>111.35</v>
          </cell>
          <cell r="F2603">
            <v>111.35</v>
          </cell>
          <cell r="G2603">
            <v>111.35</v>
          </cell>
          <cell r="H2603">
            <v>119.02</v>
          </cell>
          <cell r="I2603">
            <v>111.66</v>
          </cell>
          <cell r="J2603">
            <v>111.66</v>
          </cell>
          <cell r="K2603">
            <v>111.66</v>
          </cell>
          <cell r="L2603">
            <v>111.66</v>
          </cell>
        </row>
        <row r="2605">
          <cell r="A2605">
            <v>1827001911</v>
          </cell>
          <cell r="B2605" t="str">
            <v>SUMINISTRO, INSTALACION Y PRUEBAS DE CODO COBRE-COBRE DE 45GX50 MM;  INCLUYE: ACARREO, LIMPIEZA, PREPARACIÓN DE LOS ELEMENTOS, SOLDADURA, HERRAMIENTA MENOR, MANO DE OBRA  Y TODO LO NECESARIO PARA SU CORRECTA EJECUCION.</v>
          </cell>
          <cell r="C2605" t="str">
            <v>PZA</v>
          </cell>
          <cell r="D2605">
            <v>187.8</v>
          </cell>
          <cell r="E2605">
            <v>187.8</v>
          </cell>
          <cell r="F2605">
            <v>187.8</v>
          </cell>
          <cell r="G2605">
            <v>187.8</v>
          </cell>
          <cell r="H2605">
            <v>197.02</v>
          </cell>
          <cell r="I2605">
            <v>188.19</v>
          </cell>
          <cell r="J2605">
            <v>188.19</v>
          </cell>
          <cell r="K2605">
            <v>188.19</v>
          </cell>
          <cell r="L2605">
            <v>188.19</v>
          </cell>
        </row>
        <row r="2607">
          <cell r="A2607">
            <v>1827001921</v>
          </cell>
          <cell r="B2607" t="str">
            <v>SUMINISTRO, INSTALACION Y PRUEBAS DE CODO COBRE-COBRE DE 45GX64 MM;  INCLUYE: ACARREO, LIMPIEZA, PREPARACIÓN DE LOS ELEMENTOS, SOLDADURA, CONEXIONES, HERRAMIENTA MENOR, MANO DE OBRA  Y TODO LO NECESARIO PARA SU CORRECTA EJECUCION.</v>
          </cell>
          <cell r="C2607" t="str">
            <v>PZA</v>
          </cell>
          <cell r="D2607">
            <v>385.2</v>
          </cell>
          <cell r="E2607">
            <v>385.2</v>
          </cell>
          <cell r="F2607">
            <v>385.2</v>
          </cell>
          <cell r="G2607">
            <v>385.2</v>
          </cell>
          <cell r="H2607">
            <v>396.73</v>
          </cell>
          <cell r="I2607">
            <v>385.69</v>
          </cell>
          <cell r="J2607">
            <v>385.69</v>
          </cell>
          <cell r="K2607">
            <v>385.69</v>
          </cell>
          <cell r="L2607">
            <v>385.69</v>
          </cell>
        </row>
        <row r="2609">
          <cell r="A2609">
            <v>1827001931</v>
          </cell>
          <cell r="B2609" t="str">
            <v>SUMINISTRO, INSTALACION Y PRUEBAS DE CODO COBRE-COBRE DE 45G x 75 MM;  INCLUYE: ACARREO, LIMPIEZA, PREPARACIÓN DE LOS ELEMENTOS, SOLDADURA, HERRAMIENTA MENOR, MANO DE OBRA  Y TODO LO NECESARIO PARA SU CORRECTA EJECUCION.</v>
          </cell>
          <cell r="C2609" t="str">
            <v>PZA</v>
          </cell>
          <cell r="D2609">
            <v>558.77</v>
          </cell>
          <cell r="E2609">
            <v>558.77</v>
          </cell>
          <cell r="F2609">
            <v>558.77</v>
          </cell>
          <cell r="G2609">
            <v>558.77</v>
          </cell>
          <cell r="H2609">
            <v>574.14</v>
          </cell>
          <cell r="I2609">
            <v>559.42999999999995</v>
          </cell>
          <cell r="J2609">
            <v>559.42999999999995</v>
          </cell>
          <cell r="K2609">
            <v>559.42999999999995</v>
          </cell>
          <cell r="L2609">
            <v>559.42999999999995</v>
          </cell>
        </row>
        <row r="2611">
          <cell r="A2611">
            <v>1827001941</v>
          </cell>
          <cell r="B2611" t="str">
            <v>SUMINISTRO, INSTALACION Y PRUEBAS DE CODO COBRE-COBRE DE 45GX100 MM;  INCLUYE: ACARREO, LIMPIEZA, PREPARACIÓN DE LOS ELEMENTOS, SOLDADURA, HERRAMIENTA MENOR, MANO DE OBRA  Y TODO LO NECESARIO PARA SU CORRECTA EJECUCION.</v>
          </cell>
          <cell r="C2611" t="str">
            <v>PZA</v>
          </cell>
          <cell r="D2611">
            <v>1193.26</v>
          </cell>
          <cell r="E2611">
            <v>1193.26</v>
          </cell>
          <cell r="F2611">
            <v>1193.26</v>
          </cell>
          <cell r="G2611">
            <v>1193.26</v>
          </cell>
          <cell r="H2611">
            <v>1216.28</v>
          </cell>
          <cell r="I2611">
            <v>1194.23</v>
          </cell>
          <cell r="J2611">
            <v>1194.23</v>
          </cell>
          <cell r="K2611">
            <v>1194.23</v>
          </cell>
          <cell r="L2611">
            <v>1194.23</v>
          </cell>
        </row>
        <row r="2613">
          <cell r="A2613">
            <v>1827001951</v>
          </cell>
          <cell r="B2613" t="str">
            <v>SUMINISTRO, INSTALACION Y PRUEBAS DE COPLE COBRE-COBRE DE 10 MM;  INCLUYE: ACARREO, LIMPIEZA, PREPARACIÓN DE LOS ELEMENTOS, SOLDADURA, HERRAMIENTA MENOR, MANO DE OBRA Y TODO LO NECESARIO PARA SU CORRECTA EJECUCION.</v>
          </cell>
          <cell r="C2613" t="str">
            <v>PZA</v>
          </cell>
          <cell r="D2613">
            <v>25.73</v>
          </cell>
          <cell r="E2613">
            <v>25.73</v>
          </cell>
          <cell r="F2613">
            <v>25.73</v>
          </cell>
          <cell r="G2613">
            <v>25.73</v>
          </cell>
          <cell r="H2613">
            <v>29.91</v>
          </cell>
          <cell r="I2613">
            <v>25.9</v>
          </cell>
          <cell r="J2613">
            <v>25.9</v>
          </cell>
          <cell r="K2613">
            <v>25.9</v>
          </cell>
          <cell r="L2613">
            <v>25.9</v>
          </cell>
        </row>
        <row r="2615">
          <cell r="A2615">
            <v>1827001961</v>
          </cell>
          <cell r="B2615" t="str">
            <v>SUMINISTRO, INSTALACION Y PRUEBAS DE COPLE COBRE-COBRE DE 13 MM;  INCLUYE: ACARREO, LIMPIEZA, PREPARACIÓN DE LOS ELEMENTOS, SOLDADURA, HERRAMIENTA MENOR, MANO DE OBRA  Y TODO LO NECESARIO PARA SU CORRECTA EJECUCION.</v>
          </cell>
          <cell r="C2615" t="str">
            <v>PZA</v>
          </cell>
          <cell r="D2615">
            <v>28</v>
          </cell>
          <cell r="E2615">
            <v>28</v>
          </cell>
          <cell r="F2615">
            <v>28</v>
          </cell>
          <cell r="G2615">
            <v>28</v>
          </cell>
          <cell r="H2615">
            <v>32.6</v>
          </cell>
          <cell r="I2615">
            <v>28.2</v>
          </cell>
          <cell r="J2615">
            <v>28.2</v>
          </cell>
          <cell r="K2615">
            <v>28.2</v>
          </cell>
          <cell r="L2615">
            <v>28.2</v>
          </cell>
        </row>
        <row r="2617">
          <cell r="A2617">
            <v>1827001971</v>
          </cell>
          <cell r="B2617" t="str">
            <v>SUMINISTRO, INSTALACION Y PRUEBAS DE COPLE COBRE-COBRE DE 19 MM;  INCLUYE: ACARREO, LIMPIEZA, PREPARACIÓN DE LOS ELEMENTOS, SOLDADURA, HERRAMIENTA MENOR, MANO DE OBRA Y  TODO LO NECESARIO PARA SU CORRECTA EJECUCION.</v>
          </cell>
          <cell r="C2617" t="str">
            <v>PZA</v>
          </cell>
          <cell r="D2617">
            <v>35.03</v>
          </cell>
          <cell r="E2617">
            <v>35.03</v>
          </cell>
          <cell r="F2617">
            <v>35.03</v>
          </cell>
          <cell r="G2617">
            <v>35.03</v>
          </cell>
          <cell r="H2617">
            <v>40.159999999999997</v>
          </cell>
          <cell r="I2617">
            <v>35.26</v>
          </cell>
          <cell r="J2617">
            <v>35.26</v>
          </cell>
          <cell r="K2617">
            <v>35.26</v>
          </cell>
          <cell r="L2617">
            <v>35.26</v>
          </cell>
        </row>
        <row r="2619">
          <cell r="A2619">
            <v>1827001981</v>
          </cell>
          <cell r="B2619" t="str">
            <v>SUMINISTRO, INSTALACION Y PRUEBAS DE COPLE COBRE-COBRE DE 25 MM;  INCLUYE: ACARREO, LIMPIEZA, PREPARACIÓN DE LOS ELEMENTOS, SOLDADURA, CONEXIONES, HERRAMIENTA MENOR, MANO DE OBRA  Y TODO LO NECESARIO PARA SU CORRECTA EJECUCION.</v>
          </cell>
          <cell r="C2619" t="str">
            <v>PZA</v>
          </cell>
          <cell r="D2619">
            <v>45.92</v>
          </cell>
          <cell r="E2619">
            <v>45.92</v>
          </cell>
          <cell r="F2619">
            <v>45.92</v>
          </cell>
          <cell r="G2619">
            <v>45.92</v>
          </cell>
          <cell r="H2619">
            <v>51.69</v>
          </cell>
          <cell r="I2619">
            <v>46.17</v>
          </cell>
          <cell r="J2619">
            <v>46.17</v>
          </cell>
          <cell r="K2619">
            <v>46.17</v>
          </cell>
          <cell r="L2619">
            <v>46.17</v>
          </cell>
        </row>
        <row r="2621">
          <cell r="A2621">
            <v>1827001991</v>
          </cell>
          <cell r="B2621" t="str">
            <v>SUMINISTRO, INSTALACION Y PRUEBAS DE COPLE COBRE-COBRE DE 32 MM;  INCLUYE: ACARREO, LIMPIEZA, PREPARACIÓN DE LOS ELEMENTOS, SOLDADURA, HERRAMIENTA MENOR, MANO DE OBRA  Y TODO LO NECESARIO PARA SU CORRECTA EJECUCION.</v>
          </cell>
          <cell r="C2621" t="str">
            <v>PZA</v>
          </cell>
          <cell r="D2621">
            <v>58.33</v>
          </cell>
          <cell r="E2621">
            <v>58.33</v>
          </cell>
          <cell r="F2621">
            <v>58.33</v>
          </cell>
          <cell r="G2621">
            <v>58.33</v>
          </cell>
          <cell r="H2621">
            <v>64.900000000000006</v>
          </cell>
          <cell r="I2621">
            <v>58.61</v>
          </cell>
          <cell r="J2621">
            <v>58.61</v>
          </cell>
          <cell r="K2621">
            <v>58.61</v>
          </cell>
          <cell r="L2621">
            <v>58.61</v>
          </cell>
        </row>
        <row r="2623">
          <cell r="A2623">
            <v>1827002001</v>
          </cell>
          <cell r="B2623" t="str">
            <v>SUMINISTRO, INSTALACION Y PRUEBAS DE COPLE COBRE-COBRE DE 38 MM;  INCLUYE: ACARREO, LIMPIEZA, PREPARACIÓN DE LOS ELEMENTOS, SOLDADURA, HERRAMIENTA MENOR, MANO DE OBRA Y TODO LO NECESARIO PARA SU CORRECTA EJECUCION.</v>
          </cell>
          <cell r="C2623" t="str">
            <v>PZA</v>
          </cell>
          <cell r="D2623">
            <v>72.44</v>
          </cell>
          <cell r="E2623">
            <v>72.44</v>
          </cell>
          <cell r="F2623">
            <v>72.44</v>
          </cell>
          <cell r="G2623">
            <v>72.44</v>
          </cell>
          <cell r="H2623">
            <v>80.099999999999994</v>
          </cell>
          <cell r="I2623">
            <v>72.75</v>
          </cell>
          <cell r="J2623">
            <v>72.75</v>
          </cell>
          <cell r="K2623">
            <v>72.75</v>
          </cell>
          <cell r="L2623">
            <v>72.75</v>
          </cell>
        </row>
        <row r="2625">
          <cell r="A2625">
            <v>1827002011</v>
          </cell>
          <cell r="B2625" t="str">
            <v>SUMINISTRO, INSTALACION Y PRUEBAS DE COPLE COBRE-COBRE DE 50 MM;  INCLUYE: ACARREO, LIMPIEZA, PREPARACIÓN DE LOS ELEMENTOS, SOLDADURA, CONEXIONES, HERRAMIENTA MENOR, MANO DE OBRA  Y TODO LO NECESARIO PARA SU CORRECTA EJECUCION.</v>
          </cell>
          <cell r="C2625" t="str">
            <v>PZA</v>
          </cell>
          <cell r="D2625">
            <v>96.28</v>
          </cell>
          <cell r="E2625">
            <v>96.28</v>
          </cell>
          <cell r="F2625">
            <v>96.28</v>
          </cell>
          <cell r="G2625">
            <v>96.28</v>
          </cell>
          <cell r="H2625">
            <v>105.49</v>
          </cell>
          <cell r="I2625">
            <v>96.67</v>
          </cell>
          <cell r="J2625">
            <v>96.67</v>
          </cell>
          <cell r="K2625">
            <v>96.67</v>
          </cell>
          <cell r="L2625">
            <v>96.67</v>
          </cell>
        </row>
        <row r="2627">
          <cell r="A2627">
            <v>1827002021</v>
          </cell>
          <cell r="B2627" t="str">
            <v>SUMINISTRO, INSTALACION Y PRUEBAS DE COPLE COBRE-COBRE DE 64 MM;  INCLUYE: ACARREO, LIMPIEZA, PREPARACIÓN DE LOS ELEMENTOS, SOLDADURA, HERRAMIENTA MENOR, MANO DE OBRA  Y TODO LO NECESARIO PARA SU CORRECTA EJECUCION.</v>
          </cell>
          <cell r="C2627" t="str">
            <v>PZA</v>
          </cell>
          <cell r="D2627">
            <v>148.66999999999999</v>
          </cell>
          <cell r="E2627">
            <v>148.66999999999999</v>
          </cell>
          <cell r="F2627">
            <v>148.66999999999999</v>
          </cell>
          <cell r="G2627">
            <v>148.66999999999999</v>
          </cell>
          <cell r="H2627">
            <v>160.19999999999999</v>
          </cell>
          <cell r="I2627">
            <v>149.16999999999999</v>
          </cell>
          <cell r="J2627">
            <v>149.16999999999999</v>
          </cell>
          <cell r="K2627">
            <v>149.16999999999999</v>
          </cell>
          <cell r="L2627">
            <v>149.16999999999999</v>
          </cell>
        </row>
        <row r="2629">
          <cell r="A2629">
            <v>1827002031</v>
          </cell>
          <cell r="B2629" t="str">
            <v>SUMINISTRO, INSTALACION Y PRUEBAS DE COPLE COBRE-COBRE DE 75 MM;  INCLUYE: ACARREO, LIMPIEZA, PREPARACIÓN DE LOS ELEMENTOS, SOLDADURA, HERRAMIENTA MENOR, MANO DE OBRA Y  TODO LO NECESARIO PARA SU CORRECTA EJECUCION.</v>
          </cell>
          <cell r="C2629" t="str">
            <v>PZA</v>
          </cell>
          <cell r="D2629">
            <v>226.18</v>
          </cell>
          <cell r="E2629">
            <v>226.18</v>
          </cell>
          <cell r="F2629">
            <v>226.18</v>
          </cell>
          <cell r="G2629">
            <v>226.18</v>
          </cell>
          <cell r="H2629">
            <v>241.53</v>
          </cell>
          <cell r="I2629">
            <v>226.84</v>
          </cell>
          <cell r="J2629">
            <v>226.84</v>
          </cell>
          <cell r="K2629">
            <v>226.84</v>
          </cell>
          <cell r="L2629">
            <v>226.84</v>
          </cell>
        </row>
        <row r="2631">
          <cell r="A2631">
            <v>1827002041</v>
          </cell>
          <cell r="B2631" t="str">
            <v>SUMINISTRO, INSTALACION Y PRUEBAS DE COPLE COBRE-COBRE DE 100 MM;  INCLUYE: ACARREO, LIMPIEZA, PREPARACIÓN DE LOS ELEMENTOS, SOLDADURA, HERRAMIENTA MENOR, MANO DE OBRA  Y TODO LO NECESARIO PARA SU CORRECTA EJECUCION.</v>
          </cell>
          <cell r="C2631" t="str">
            <v>PZA</v>
          </cell>
          <cell r="D2631">
            <v>393.84</v>
          </cell>
          <cell r="E2631">
            <v>393.84</v>
          </cell>
          <cell r="F2631">
            <v>393.84</v>
          </cell>
          <cell r="G2631">
            <v>393.84</v>
          </cell>
          <cell r="H2631">
            <v>416.86</v>
          </cell>
          <cell r="I2631">
            <v>394.8</v>
          </cell>
          <cell r="J2631">
            <v>394.8</v>
          </cell>
          <cell r="K2631">
            <v>394.8</v>
          </cell>
          <cell r="L2631">
            <v>394.8</v>
          </cell>
        </row>
        <row r="2633">
          <cell r="A2633">
            <v>1827002051</v>
          </cell>
          <cell r="B2633" t="str">
            <v>SUMINISTRO, INSTALACION Y PRUEBAS DE TEE COBRE-COBRE PAREJA DE 10 MM;  INCLUYE: ACARREO, LIMPIEZA, PREPARACIÓN DE LOS ELEMENTOS, SOLDADURA, HERRAMIENTA MENOR, MANO DE OBRA Y TODO LO NECESARIO PARA SU CORRECTA EJECUCION.</v>
          </cell>
          <cell r="C2633" t="str">
            <v>PZA</v>
          </cell>
          <cell r="D2633">
            <v>69.72</v>
          </cell>
          <cell r="E2633">
            <v>69.72</v>
          </cell>
          <cell r="F2633">
            <v>69.72</v>
          </cell>
          <cell r="G2633">
            <v>69.72</v>
          </cell>
          <cell r="H2633">
            <v>75.849999999999994</v>
          </cell>
          <cell r="I2633">
            <v>69.98</v>
          </cell>
          <cell r="J2633">
            <v>69.98</v>
          </cell>
          <cell r="K2633">
            <v>69.98</v>
          </cell>
          <cell r="L2633">
            <v>69.98</v>
          </cell>
        </row>
        <row r="2635">
          <cell r="A2635">
            <v>1827002061</v>
          </cell>
          <cell r="B2635" t="str">
            <v>SUMINISTRO, INSTALACION Y PRUEBAS DE TEE COBRE-COBRE PAREJA DE 13 MM;  INCLUYE: ACARREO, LIMPIEZA, PREPARACIÓN DE LOS ELEMENTOS, SOLDADURA, HERRAMIENTA MENOR, MANO DE OBRA Y TODO LO NECESARIO PARA SU CORRECTA EJECUCION.</v>
          </cell>
          <cell r="C2635" t="str">
            <v>PZA</v>
          </cell>
          <cell r="D2635">
            <v>42.66</v>
          </cell>
          <cell r="E2635">
            <v>42.66</v>
          </cell>
          <cell r="F2635">
            <v>42.66</v>
          </cell>
          <cell r="G2635">
            <v>42.66</v>
          </cell>
          <cell r="H2635">
            <v>49.77</v>
          </cell>
          <cell r="I2635">
            <v>42.97</v>
          </cell>
          <cell r="J2635">
            <v>42.97</v>
          </cell>
          <cell r="K2635">
            <v>42.97</v>
          </cell>
          <cell r="L2635">
            <v>42.97</v>
          </cell>
        </row>
        <row r="2637">
          <cell r="A2637">
            <v>1827002071</v>
          </cell>
          <cell r="B2637" t="str">
            <v>SUMINISTRO, INSTALACION Y PRUEBAS DE TEE COBRE-COBRE PAREJA DE 19 MM;  INCLUYE: ACARREO, LIMPIEZA, PREPARACIÓN DE LOS ELEMENTOS, SOLDADURA, HERRAMIENTA MENOR, MANO DE OBRA Y TODO LO NECESARIO PARA SU CORRECTA EJECUCION.</v>
          </cell>
          <cell r="C2637" t="str">
            <v>PZA</v>
          </cell>
          <cell r="D2637">
            <v>59.08</v>
          </cell>
          <cell r="E2637">
            <v>59.08</v>
          </cell>
          <cell r="F2637">
            <v>59.08</v>
          </cell>
          <cell r="G2637">
            <v>59.08</v>
          </cell>
          <cell r="H2637">
            <v>66.739999999999995</v>
          </cell>
          <cell r="I2637">
            <v>59.38</v>
          </cell>
          <cell r="J2637">
            <v>59.38</v>
          </cell>
          <cell r="K2637">
            <v>59.38</v>
          </cell>
          <cell r="L2637">
            <v>59.38</v>
          </cell>
        </row>
        <row r="2639">
          <cell r="A2639">
            <v>1827002081</v>
          </cell>
          <cell r="B2639" t="str">
            <v>SUMINISTRO, INSTALACION Y PRUEBAS DE TEE COBRE-COBRE PAREJA DE 25 MM;  INCLUYE: ACARREO, LIMPIEZA, PREPARACIÓN DE LOS ELEMENTOS, SOLDADURA, HERRAMIENTA MENOR, MANO DE OBRA Y TODO LO NECESARIO PARA SU CORRECTA EJECUCION.</v>
          </cell>
          <cell r="C2639" t="str">
            <v>PZA</v>
          </cell>
          <cell r="D2639">
            <v>110.33</v>
          </cell>
          <cell r="E2639">
            <v>110.33</v>
          </cell>
          <cell r="F2639">
            <v>110.33</v>
          </cell>
          <cell r="G2639">
            <v>110.33</v>
          </cell>
          <cell r="H2639">
            <v>119.1</v>
          </cell>
          <cell r="I2639">
            <v>110.71</v>
          </cell>
          <cell r="J2639">
            <v>110.71</v>
          </cell>
          <cell r="K2639">
            <v>110.71</v>
          </cell>
          <cell r="L2639">
            <v>110.71</v>
          </cell>
        </row>
        <row r="2641">
          <cell r="A2641">
            <v>1827002091</v>
          </cell>
          <cell r="B2641" t="str">
            <v>SUMINISTRO, INSTALACION Y PRUEBAS DE TEE COBRE-COBRE PAREJA DE 32 MM;  INCLUYE: ACARREO, LIMPIEZA, PREPARACIÓN DE LOS ELEMENTOS, SOLDADURA, HERRAMIENTA MENOR, MANO DE OBRA Y TODO LO NECESARIO PARA SU CORRECTA EJECUCION.</v>
          </cell>
          <cell r="C2641" t="str">
            <v>PZA</v>
          </cell>
          <cell r="D2641">
            <v>191.25</v>
          </cell>
          <cell r="E2641">
            <v>191.25</v>
          </cell>
          <cell r="F2641">
            <v>191.25</v>
          </cell>
          <cell r="G2641">
            <v>191.25</v>
          </cell>
          <cell r="H2641">
            <v>201.49</v>
          </cell>
          <cell r="I2641">
            <v>191.68</v>
          </cell>
          <cell r="J2641">
            <v>191.68</v>
          </cell>
          <cell r="K2641">
            <v>191.68</v>
          </cell>
          <cell r="L2641">
            <v>191.68</v>
          </cell>
        </row>
        <row r="2643">
          <cell r="A2643">
            <v>1827002101</v>
          </cell>
          <cell r="B2643" t="str">
            <v>SUMINISTRO, INSTALACION Y PRUEBAS DE TEE COBRE-COBRE PAREJA DE 38 MM;  INCLUYE: ACARREO, LIMPIEZA, PREPARACIÓN DE LOS ELEMENTOS, SOLDADURA, HERRAMIENTA MENOR, MANO DE OBRA Y TODO LO NECESARIO PARA SU CORRECTA EJECUCION.</v>
          </cell>
          <cell r="C2643" t="str">
            <v>PZA</v>
          </cell>
          <cell r="D2643">
            <v>248.4</v>
          </cell>
          <cell r="E2643">
            <v>248.4</v>
          </cell>
          <cell r="F2643">
            <v>248.4</v>
          </cell>
          <cell r="G2643">
            <v>248.4</v>
          </cell>
          <cell r="H2643">
            <v>259.93</v>
          </cell>
          <cell r="I2643">
            <v>248.89</v>
          </cell>
          <cell r="J2643">
            <v>248.89</v>
          </cell>
          <cell r="K2643">
            <v>248.89</v>
          </cell>
          <cell r="L2643">
            <v>248.89</v>
          </cell>
        </row>
        <row r="2645">
          <cell r="A2645">
            <v>1827002111</v>
          </cell>
          <cell r="B2645" t="str">
            <v>SUMINISTRO, INSTALACION Y PRUEBAS DE TEE COBRE-COBRE PAREJA DE 50 MM;  INCLUYE: ACARREO, LIMPIEZA, PREPARACIÓN DE LOS ELEMENTOS, SOLDADURA, HERRAMIENTA MENOR, MANO DE OBRA Y TODO LO NECESARIO PARA SU CORRECTA EJECUCION.</v>
          </cell>
          <cell r="C2645" t="str">
            <v>PZA</v>
          </cell>
          <cell r="D2645">
            <v>374.8</v>
          </cell>
          <cell r="E2645">
            <v>374.8</v>
          </cell>
          <cell r="F2645">
            <v>374.8</v>
          </cell>
          <cell r="G2645">
            <v>374.8</v>
          </cell>
          <cell r="H2645">
            <v>388.98</v>
          </cell>
          <cell r="I2645">
            <v>375.41</v>
          </cell>
          <cell r="J2645">
            <v>375.41</v>
          </cell>
          <cell r="K2645">
            <v>375.41</v>
          </cell>
          <cell r="L2645">
            <v>375.41</v>
          </cell>
        </row>
        <row r="2647">
          <cell r="A2647">
            <v>1827002121</v>
          </cell>
          <cell r="B2647" t="str">
            <v>SUMINISTRO, INSTALACION Y PRUEBAS DE TEE COBRE-COBRE PAREJA DE 64 MM;  INCLUYE: ACARREO, LIMPIEZA, PREPARACIÓN DE LOS ELEMENTOS, SOLDADURA, HERRAMIENTA MENOR, MANO DE OBRA Y TODO LO NECESARIO PARA SU CORRECTA EJECUCION.</v>
          </cell>
          <cell r="C2647" t="str">
            <v>PZA</v>
          </cell>
          <cell r="D2647">
            <v>706.72</v>
          </cell>
          <cell r="E2647">
            <v>706.72</v>
          </cell>
          <cell r="F2647">
            <v>706.72</v>
          </cell>
          <cell r="G2647">
            <v>706.72</v>
          </cell>
          <cell r="H2647">
            <v>723.48</v>
          </cell>
          <cell r="I2647">
            <v>707.43</v>
          </cell>
          <cell r="J2647">
            <v>707.43</v>
          </cell>
          <cell r="K2647">
            <v>707.43</v>
          </cell>
          <cell r="L2647">
            <v>707.43</v>
          </cell>
        </row>
        <row r="2649">
          <cell r="A2649">
            <v>1827002131</v>
          </cell>
          <cell r="B2649" t="str">
            <v>SUMINISTRO, INSTALACION Y PRUEBAS DE TEE COBRE-COBRE PAREJA DE 75 MM;  INCLUYE: ACARREO, LIMPIEZA, PREPARACIÓN DE LOS ELEMENTOS, SOLDADURA, CONEXIONES, HERRAMIENTA MENOR, MANO DE OBRA Y TODO LO NECESARIO PARA SU CORRECTA EJECUCION.</v>
          </cell>
          <cell r="C2649" t="str">
            <v>PZA</v>
          </cell>
          <cell r="D2649">
            <v>1040.07</v>
          </cell>
          <cell r="E2649">
            <v>1040.07</v>
          </cell>
          <cell r="F2649">
            <v>1040.07</v>
          </cell>
          <cell r="G2649">
            <v>1040.07</v>
          </cell>
          <cell r="H2649">
            <v>1063.0899999999999</v>
          </cell>
          <cell r="I2649">
            <v>1041.04</v>
          </cell>
          <cell r="J2649">
            <v>1041.04</v>
          </cell>
          <cell r="K2649">
            <v>1041.04</v>
          </cell>
          <cell r="L2649">
            <v>1041.04</v>
          </cell>
        </row>
        <row r="2651">
          <cell r="A2651">
            <v>1827002141</v>
          </cell>
          <cell r="B2651" t="str">
            <v>SUMINISTRO, INSTALACION Y PRUEBAS DE TEE COBRE-COBRE PAREJA DE 100 MM;  INCLUYE: ACARREO, LIMPIEZA, PREPARACIÓN DE LOS ELEMENTOS, SOLDADURA, HERRAMIENTA MENOR, MANO DE OBRA Y TODO LO NECESARIO PARA SU CORRECTA EJECUCION.</v>
          </cell>
          <cell r="C2651" t="str">
            <v>PZA</v>
          </cell>
          <cell r="D2651">
            <v>2163.61</v>
          </cell>
          <cell r="E2651">
            <v>2163.61</v>
          </cell>
          <cell r="F2651">
            <v>2163.61</v>
          </cell>
          <cell r="G2651">
            <v>2163.61</v>
          </cell>
          <cell r="H2651">
            <v>2200.4699999999998</v>
          </cell>
          <cell r="I2651">
            <v>2165.17</v>
          </cell>
          <cell r="J2651">
            <v>2165.17</v>
          </cell>
          <cell r="K2651">
            <v>2165.17</v>
          </cell>
          <cell r="L2651">
            <v>2165.17</v>
          </cell>
        </row>
        <row r="2653">
          <cell r="A2653">
            <v>1827002151</v>
          </cell>
          <cell r="B2653" t="str">
            <v>SUMINISTRO, INSTALACION Y PRUEBAS DE YEE COBRE-COBRE PAREJA DE 10 MM;  INCLUYE: ACARREO, LIMPIEZA, PREPARACIÓN DE LOS ELEMENTOS, SOLDADURA, HERRAMIENTA MENOR, MANO DE OBRA Y TODO LO NECESARIO PARA SU CORRECTA EJECUCION.</v>
          </cell>
          <cell r="C2653" t="str">
            <v>PZA</v>
          </cell>
          <cell r="D2653">
            <v>120.85</v>
          </cell>
          <cell r="E2653">
            <v>120.85</v>
          </cell>
          <cell r="F2653">
            <v>120.85</v>
          </cell>
          <cell r="G2653">
            <v>120.85</v>
          </cell>
          <cell r="H2653">
            <v>127</v>
          </cell>
          <cell r="I2653">
            <v>121.11</v>
          </cell>
          <cell r="J2653">
            <v>121.11</v>
          </cell>
          <cell r="K2653">
            <v>121.11</v>
          </cell>
          <cell r="L2653">
            <v>121.11</v>
          </cell>
        </row>
        <row r="2655">
          <cell r="A2655">
            <v>1827002161</v>
          </cell>
          <cell r="B2655" t="str">
            <v>SUMINISTRO, INSTALACION Y PRUEBAS DE YEE COBRE-COBRE PAREJA DE 13 MM;  INCLUYE: ACARREO, LIMPIEZA, PREPARACIÓN DE LOS ELEMENTOS, SOLDADURA, HERRAMIENTA MENOR, MANO DE OBRA Y TODO LO NECESARIO PARA SU CORRECTA EJECUCION.</v>
          </cell>
          <cell r="C2655" t="str">
            <v>PZA</v>
          </cell>
          <cell r="D2655">
            <v>124.76</v>
          </cell>
          <cell r="E2655">
            <v>124.76</v>
          </cell>
          <cell r="F2655">
            <v>124.76</v>
          </cell>
          <cell r="G2655">
            <v>124.76</v>
          </cell>
          <cell r="H2655">
            <v>131.87</v>
          </cell>
          <cell r="I2655">
            <v>125.07</v>
          </cell>
          <cell r="J2655">
            <v>125.07</v>
          </cell>
          <cell r="K2655">
            <v>125.07</v>
          </cell>
          <cell r="L2655">
            <v>125.07</v>
          </cell>
        </row>
        <row r="2657">
          <cell r="A2657">
            <v>1827002171</v>
          </cell>
          <cell r="B2657" t="str">
            <v>SUMINISTRO, INSTALACION Y PRUEBAS DE YEE COBRE-COBRE PAREJA DE 19 MM;  INCLUYE: ACARREO, LIMPIEZA, PREPARACIÓN DE LOS ELEMENTOS, SOLDADURA, HERRAMIENTA MENOR, MANO DE OBRA  Y TODO LO NECESARIO PARA SU CORRECTA EJECUCION.</v>
          </cell>
          <cell r="C2657" t="str">
            <v>PZA</v>
          </cell>
          <cell r="D2657">
            <v>166.94</v>
          </cell>
          <cell r="E2657">
            <v>166.94</v>
          </cell>
          <cell r="F2657">
            <v>166.94</v>
          </cell>
          <cell r="G2657">
            <v>166.94</v>
          </cell>
          <cell r="H2657">
            <v>174.62</v>
          </cell>
          <cell r="I2657">
            <v>167.25</v>
          </cell>
          <cell r="J2657">
            <v>167.25</v>
          </cell>
          <cell r="K2657">
            <v>167.25</v>
          </cell>
          <cell r="L2657">
            <v>167.25</v>
          </cell>
        </row>
        <row r="2659">
          <cell r="A2659">
            <v>1827002181</v>
          </cell>
          <cell r="B2659" t="str">
            <v>SUMINISTRO, INSTALACION Y PRUEBAS DE YEE COBRE-COBRE PAREJA DE 25 MM;  INCLUYE: ACARREO, LIMPIEZA, PREPARACIÓN DE LOS ELEMENTOS, SOLDADURA, HERRAMIENTA MENOR, MANO DE OBRA  Y TODO LO NECESARIO PARA SU CORRECTA EJECUCION.</v>
          </cell>
          <cell r="C2659" t="str">
            <v>PZA</v>
          </cell>
          <cell r="D2659">
            <v>209.91</v>
          </cell>
          <cell r="E2659">
            <v>209.91</v>
          </cell>
          <cell r="F2659">
            <v>209.91</v>
          </cell>
          <cell r="G2659">
            <v>209.91</v>
          </cell>
          <cell r="H2659">
            <v>218.68</v>
          </cell>
          <cell r="I2659">
            <v>210.27</v>
          </cell>
          <cell r="J2659">
            <v>210.27</v>
          </cell>
          <cell r="K2659">
            <v>210.27</v>
          </cell>
          <cell r="L2659">
            <v>210.27</v>
          </cell>
        </row>
        <row r="2661">
          <cell r="A2661">
            <v>1827002191</v>
          </cell>
          <cell r="B2661" t="str">
            <v>SUMINISTRO, INSTALACION Y PRUEBAS DE YEE COBRE-COBRE PAREJA DE 32 MM;  INCLUYE: ACARREO, LIMPIEZA, PREPARACIÓN DE LOS ELEMENTOS, SOLDADURA, HERRAMIENTA MENOR, MANO DE OBRA Y TODO LO NECESARIO PARA SU CORRECTA EJECUCION.</v>
          </cell>
          <cell r="C2661" t="str">
            <v>PZA</v>
          </cell>
          <cell r="D2661">
            <v>459.89</v>
          </cell>
          <cell r="E2661">
            <v>459.89</v>
          </cell>
          <cell r="F2661">
            <v>459.89</v>
          </cell>
          <cell r="G2661">
            <v>459.89</v>
          </cell>
          <cell r="H2661">
            <v>470.13</v>
          </cell>
          <cell r="I2661">
            <v>460.33</v>
          </cell>
          <cell r="J2661">
            <v>460.33</v>
          </cell>
          <cell r="K2661">
            <v>460.33</v>
          </cell>
          <cell r="L2661">
            <v>460.33</v>
          </cell>
        </row>
        <row r="2663">
          <cell r="A2663">
            <v>1827002201</v>
          </cell>
          <cell r="B2663" t="str">
            <v>SUMINISTRO, INSTALACION Y PRUEBAS DE YEE COBRE-COBRE PAREJA DE 38 MM;  INCLUYE: ACARREO, LIMPIEZA, PREPARACIÓN DE LOS ELEMENTOS, SOLDADURA, HERRAMIENTA MENOR, MANO DE OBRA Y TODO LO NECESARIO PARA SU CORRECTA EJECUCION.</v>
          </cell>
          <cell r="C2663" t="str">
            <v>PZA</v>
          </cell>
          <cell r="D2663">
            <v>513.42999999999995</v>
          </cell>
          <cell r="E2663">
            <v>513.42999999999995</v>
          </cell>
          <cell r="F2663">
            <v>513.42999999999995</v>
          </cell>
          <cell r="G2663">
            <v>513.42999999999995</v>
          </cell>
          <cell r="H2663">
            <v>524.97</v>
          </cell>
          <cell r="I2663">
            <v>513.91999999999996</v>
          </cell>
          <cell r="J2663">
            <v>513.91999999999996</v>
          </cell>
          <cell r="K2663">
            <v>513.91999999999996</v>
          </cell>
          <cell r="L2663">
            <v>513.91999999999996</v>
          </cell>
        </row>
        <row r="2665">
          <cell r="A2665">
            <v>1827002211</v>
          </cell>
          <cell r="B2665" t="str">
            <v>SUMINISTRO, INSTALACION Y PRUEBAS DE YEE COBRE-COBRE PAREJA DE 50 MM;  INCLUYE: ACARREO, LIMPIEZA, PREPARACIÓN DE LOS ELEMENTOS, SOLDADURA, HERRAMIENTA MENOR, MANO DE OBRA Y TODO LO NECESARIO PARA SU CORRECTA EJECUCION.</v>
          </cell>
          <cell r="C2665" t="str">
            <v>PZA</v>
          </cell>
          <cell r="D2665">
            <v>948.99</v>
          </cell>
          <cell r="E2665">
            <v>948.99</v>
          </cell>
          <cell r="F2665">
            <v>948.99</v>
          </cell>
          <cell r="G2665">
            <v>948.99</v>
          </cell>
          <cell r="H2665">
            <v>963.17</v>
          </cell>
          <cell r="I2665">
            <v>949.59</v>
          </cell>
          <cell r="J2665">
            <v>949.59</v>
          </cell>
          <cell r="K2665">
            <v>949.59</v>
          </cell>
          <cell r="L2665">
            <v>949.59</v>
          </cell>
        </row>
        <row r="2667">
          <cell r="A2667">
            <v>1827002221</v>
          </cell>
          <cell r="B2667" t="str">
            <v>SUMINISTRO, INSTALACION Y PRUEBAS DE YEE COBRE-COBRE PAREJA DE 64 MM;  INCLUYE: ACARREO, LIMPIEZA, PREPARACIÓN DE LOS ELEMENTOS, SOLDADURA, HERRAMIENTA MENOR, MANO DE OBRA  Y TODO LO NECESARIO PARA SU CORRECTA EJECUCION.</v>
          </cell>
          <cell r="C2667" t="str">
            <v>PZA</v>
          </cell>
          <cell r="D2667">
            <v>802.21</v>
          </cell>
          <cell r="E2667">
            <v>802.21</v>
          </cell>
          <cell r="F2667">
            <v>802.21</v>
          </cell>
          <cell r="G2667">
            <v>802.21</v>
          </cell>
          <cell r="H2667">
            <v>818.96</v>
          </cell>
          <cell r="I2667">
            <v>802.9</v>
          </cell>
          <cell r="J2667">
            <v>802.9</v>
          </cell>
          <cell r="K2667">
            <v>802.9</v>
          </cell>
          <cell r="L2667">
            <v>802.9</v>
          </cell>
        </row>
        <row r="2669">
          <cell r="A2669">
            <v>1827002231</v>
          </cell>
          <cell r="B2669" t="str">
            <v>SUMINISTRO, INSTALACION Y PRUEBAS DE YEE COBRE-COBRE PAREJA DE 75 MM;  INCLUYE: ACARREO, LIMPIEZA, PREPARACIÓN DE LOS ELEMENTOS, SOLDADURA, HERRAMIENTA MENOR, MANO DE OBRA  Y TODO LO NECESARIO PARA SU CORRECTA EJECUCION.</v>
          </cell>
          <cell r="C2669" t="str">
            <v>PZA</v>
          </cell>
          <cell r="D2669">
            <v>956.38</v>
          </cell>
          <cell r="E2669">
            <v>956.38</v>
          </cell>
          <cell r="F2669">
            <v>956.38</v>
          </cell>
          <cell r="G2669">
            <v>956.38</v>
          </cell>
          <cell r="H2669">
            <v>979.4</v>
          </cell>
          <cell r="I2669">
            <v>957.36</v>
          </cell>
          <cell r="J2669">
            <v>957.36</v>
          </cell>
          <cell r="K2669">
            <v>957.36</v>
          </cell>
          <cell r="L2669">
            <v>957.36</v>
          </cell>
        </row>
        <row r="2671">
          <cell r="A2671">
            <v>1827002241</v>
          </cell>
          <cell r="B2671" t="str">
            <v>SUMINISTRO, INSTALACION Y PRUEBAS DE YEE COBRE-COBRE PAREJA DE 100 MM;  INCLUYE: ACARREO, LIMPIEZA, PREPARACIÓN DE LOS ELEMENTOS, SOLDADURA, HERRAMIENTA MENOR, MANO DE OBRA Y TODO LO NECESARIO PARA SU CORRECTA EJECUCION.</v>
          </cell>
          <cell r="C2671" t="str">
            <v>PZA</v>
          </cell>
          <cell r="D2671">
            <v>1709.32</v>
          </cell>
          <cell r="E2671">
            <v>1709.32</v>
          </cell>
          <cell r="F2671">
            <v>1709.32</v>
          </cell>
          <cell r="G2671">
            <v>1709.32</v>
          </cell>
          <cell r="H2671">
            <v>1746.18</v>
          </cell>
          <cell r="I2671">
            <v>1710.89</v>
          </cell>
          <cell r="J2671">
            <v>1710.89</v>
          </cell>
          <cell r="K2671">
            <v>1710.89</v>
          </cell>
          <cell r="L2671">
            <v>1710.89</v>
          </cell>
        </row>
        <row r="2673">
          <cell r="A2673">
            <v>1827002271</v>
          </cell>
          <cell r="B2673" t="str">
            <v>SUMINISTRO, INSTALACION Y PRUEBAS DE TUERCA UNIÓN COBRE-COBRE, DE 13 MM;  INCLUYE: ACARREO, LIMPIEZA, PREPARACIÓN DE LOS ELEMENTOS, SOLDADURA, HERRAMIENTA MENOR, MANO DE OBRA Y TODO LO NECESARIO PARA SU CORRECTA EJECUCION.</v>
          </cell>
          <cell r="C2673" t="str">
            <v>PZA</v>
          </cell>
          <cell r="D2673">
            <v>58.06</v>
          </cell>
          <cell r="E2673">
            <v>58.06</v>
          </cell>
          <cell r="F2673">
            <v>58.06</v>
          </cell>
          <cell r="G2673">
            <v>58.06</v>
          </cell>
          <cell r="H2673">
            <v>62.66</v>
          </cell>
          <cell r="I2673">
            <v>58.27</v>
          </cell>
          <cell r="J2673">
            <v>58.27</v>
          </cell>
          <cell r="K2673">
            <v>58.27</v>
          </cell>
          <cell r="L2673">
            <v>58.27</v>
          </cell>
        </row>
        <row r="2675">
          <cell r="A2675">
            <v>1827002281</v>
          </cell>
          <cell r="B2675" t="str">
            <v>SUMINISTRO, INSTALACION Y PRUEBAS DE TUERCA UNIÓN COBRE-FIERRO, DE 13 MM;  INCLUYE: ACARREO, LIMPIEZA, PREPARACIÓN DE LOS ELEMENTOS, SOLDADURA, HERRAMIENTA MENOR, MANO DE OBRA Y TODO LO NECESARIO PARA SU CORRECTA EJECUCION.</v>
          </cell>
          <cell r="C2675" t="str">
            <v>PZA</v>
          </cell>
          <cell r="D2675">
            <v>126.12</v>
          </cell>
          <cell r="E2675">
            <v>126.12</v>
          </cell>
          <cell r="F2675">
            <v>126.12</v>
          </cell>
          <cell r="G2675">
            <v>126.12</v>
          </cell>
          <cell r="H2675">
            <v>130.72</v>
          </cell>
          <cell r="I2675">
            <v>126.32</v>
          </cell>
          <cell r="J2675">
            <v>126.32</v>
          </cell>
          <cell r="K2675">
            <v>126.32</v>
          </cell>
          <cell r="L2675">
            <v>126.32</v>
          </cell>
        </row>
        <row r="2677">
          <cell r="A2677">
            <v>1827002291</v>
          </cell>
          <cell r="B2677" t="str">
            <v>SUMINISTRO, INSTALACION Y PRUEBAS DE TUERCA UNIÓN COBRE-COBRE, DE 19 MM;  INCLUYE: ACARREO, LIMPIEZA, PREPARACIÓN DE LOS ELEMENTOS, SOLDADURA, HERRAMIENTA MENOR, MANO DE OBRA Y TODO LO NECESARIO PARA SU CORRECTA EJECUCION.</v>
          </cell>
          <cell r="C2677" t="str">
            <v>PZA</v>
          </cell>
          <cell r="D2677">
            <v>70.88</v>
          </cell>
          <cell r="E2677">
            <v>70.88</v>
          </cell>
          <cell r="F2677">
            <v>70.88</v>
          </cell>
          <cell r="G2677">
            <v>70.88</v>
          </cell>
          <cell r="H2677">
            <v>76.010000000000005</v>
          </cell>
          <cell r="I2677">
            <v>71.11</v>
          </cell>
          <cell r="J2677">
            <v>71.11</v>
          </cell>
          <cell r="K2677">
            <v>71.11</v>
          </cell>
          <cell r="L2677">
            <v>71.11</v>
          </cell>
        </row>
        <row r="2679">
          <cell r="A2679">
            <v>1827002301</v>
          </cell>
          <cell r="B2679" t="str">
            <v>SUMINISTRO, INSTALACION Y PRUEBAS DE TUERCA UNIÓN COBRE-FIERRO, DE 19 MM;  INCLUYE: ACARREO, LIMPIEZA, PREPARACIÓN DE LOS ELEMENTOS, SOLDADURA, HERRAMIENTA MENOR,  MANO DE OBRA Y TODO LO NECESARIO PARA SU CORRECTA EJECUCION.</v>
          </cell>
          <cell r="C2679" t="str">
            <v>PZA</v>
          </cell>
          <cell r="D2679">
            <v>82.57</v>
          </cell>
          <cell r="E2679">
            <v>82.57</v>
          </cell>
          <cell r="F2679">
            <v>82.57</v>
          </cell>
          <cell r="G2679">
            <v>82.57</v>
          </cell>
          <cell r="H2679">
            <v>87.69</v>
          </cell>
          <cell r="I2679">
            <v>82.8</v>
          </cell>
          <cell r="J2679">
            <v>82.8</v>
          </cell>
          <cell r="K2679">
            <v>82.8</v>
          </cell>
          <cell r="L2679">
            <v>82.8</v>
          </cell>
        </row>
        <row r="2681">
          <cell r="A2681">
            <v>1827002311</v>
          </cell>
          <cell r="B2681" t="str">
            <v>SUMINISTRO, INSTALACION Y PRUEBAS DE TUERCA UNIÓN COBRE-COBRE, DE 25 MM;  INCLUYE: ACARREO, LIMPIEZA, PREPARACIÓN DE LOS ELEMENTOS, SOLDADURA, HERRAMIENTA MENOR, MANO DE OBRA Y TODO LO NECESARIO PARA SU CORRECTA EJECUCION.</v>
          </cell>
          <cell r="C2681" t="str">
            <v>PZA</v>
          </cell>
          <cell r="D2681">
            <v>120.06</v>
          </cell>
          <cell r="E2681">
            <v>120.06</v>
          </cell>
          <cell r="F2681">
            <v>120.06</v>
          </cell>
          <cell r="G2681">
            <v>120.06</v>
          </cell>
          <cell r="H2681">
            <v>125.82</v>
          </cell>
          <cell r="I2681">
            <v>120.31</v>
          </cell>
          <cell r="J2681">
            <v>120.31</v>
          </cell>
          <cell r="K2681">
            <v>120.31</v>
          </cell>
          <cell r="L2681">
            <v>120.31</v>
          </cell>
        </row>
        <row r="2683">
          <cell r="A2683">
            <v>1827002321</v>
          </cell>
          <cell r="B2683" t="str">
            <v>SUMINISTRO, INSTALACION Y PRUEBAS DE TUERCA UNIÓN COBRE-FIERRO, DE 25 MM;  INCLUYE: ACARREO, LIMPIEZA, PREPARACIÓN DE LOS ELEMENTOS, SOLDADURA, HERRAMIENTA MENOR, MANO DE OBRA Y TODO LO NECESARIO PARA SU CORRECTA EJECUCION.</v>
          </cell>
          <cell r="C2683" t="str">
            <v>PZA</v>
          </cell>
          <cell r="D2683">
            <v>119.36</v>
          </cell>
          <cell r="E2683">
            <v>119.36</v>
          </cell>
          <cell r="F2683">
            <v>119.36</v>
          </cell>
          <cell r="G2683">
            <v>119.36</v>
          </cell>
          <cell r="H2683">
            <v>125.12</v>
          </cell>
          <cell r="I2683">
            <v>119.59</v>
          </cell>
          <cell r="J2683">
            <v>119.59</v>
          </cell>
          <cell r="K2683">
            <v>119.59</v>
          </cell>
          <cell r="L2683">
            <v>119.59</v>
          </cell>
        </row>
        <row r="2685">
          <cell r="A2685">
            <v>1827002331</v>
          </cell>
          <cell r="B2685" t="str">
            <v>SUMINISTRO, INSTALACION Y PRUEBAS DE TUERCA UNIÓN COBRE-COBRE, DE 32 MM;  INCLUYE: ACARREO, LIMPIEZA, PREPARACIÓN DE LOS ELEMENTOS, SODADURA, HERRAMIENTA MENOR, MANO DE OBRA  Y TODO LO NECESARIO PARA SU CORRECTA EJECUCION.</v>
          </cell>
          <cell r="C2685" t="str">
            <v>PZA</v>
          </cell>
          <cell r="D2685">
            <v>254.7</v>
          </cell>
          <cell r="E2685">
            <v>254.7</v>
          </cell>
          <cell r="F2685">
            <v>254.7</v>
          </cell>
          <cell r="G2685">
            <v>254.7</v>
          </cell>
          <cell r="H2685">
            <v>261.29000000000002</v>
          </cell>
          <cell r="I2685">
            <v>254.99</v>
          </cell>
          <cell r="J2685">
            <v>254.99</v>
          </cell>
          <cell r="K2685">
            <v>254.99</v>
          </cell>
          <cell r="L2685">
            <v>254.99</v>
          </cell>
        </row>
        <row r="2687">
          <cell r="A2687">
            <v>1827002341</v>
          </cell>
          <cell r="B2687" t="str">
            <v>SUMINISTRO, INSTALACION Y PRUEBAS DE TUERCA UNIÓN COBRE-FIERRO, DE 32 MM;  INCLUYE: ACARREO, LIMPIEZA, PREPARACIÓN DE LOS ELEMENTOS, SOLDADURA, HERRAMIENTA MENOR, MANO DE OBRA Y TODO LO NECESARIO PARA SU CORRECTA EJECUCION.</v>
          </cell>
          <cell r="C2687" t="str">
            <v>PZA</v>
          </cell>
          <cell r="D2687">
            <v>209.2</v>
          </cell>
          <cell r="E2687">
            <v>209.2</v>
          </cell>
          <cell r="F2687">
            <v>209.2</v>
          </cell>
          <cell r="G2687">
            <v>209.2</v>
          </cell>
          <cell r="H2687">
            <v>215.8</v>
          </cell>
          <cell r="I2687">
            <v>209.5</v>
          </cell>
          <cell r="J2687">
            <v>209.5</v>
          </cell>
          <cell r="K2687">
            <v>209.5</v>
          </cell>
          <cell r="L2687">
            <v>209.5</v>
          </cell>
        </row>
        <row r="2689">
          <cell r="A2689">
            <v>1827002351</v>
          </cell>
          <cell r="B2689" t="str">
            <v>SUMINISTRO, INSTALACION Y PRUEBAS DE TUERCA UNIÓN COBRE-COBRE, DE 38 MM;  INCLUYE: ACARREO, LIMPIEZA, PREPARACIÓN DE LOS ELEMENTOS, SOLDADURA, HERRAMIENTA MENOR, MANO DE OBRA  Y TODO LO NECESARIO PARA SU CORRECTA EJECUCION.</v>
          </cell>
          <cell r="C2689" t="str">
            <v>PZA</v>
          </cell>
          <cell r="D2689">
            <v>329.89</v>
          </cell>
          <cell r="E2689">
            <v>329.89</v>
          </cell>
          <cell r="F2689">
            <v>329.89</v>
          </cell>
          <cell r="G2689">
            <v>329.89</v>
          </cell>
          <cell r="H2689">
            <v>337.55</v>
          </cell>
          <cell r="I2689">
            <v>330.19</v>
          </cell>
          <cell r="J2689">
            <v>330.19</v>
          </cell>
          <cell r="K2689">
            <v>330.19</v>
          </cell>
          <cell r="L2689">
            <v>330.19</v>
          </cell>
        </row>
        <row r="2691">
          <cell r="A2691">
            <v>1827002361</v>
          </cell>
          <cell r="B2691" t="str">
            <v>SUMINISTRO, INSTALACION Y PRUEBAS DE TUERCA UNIÓN COBRE-FIERRO, DE 38 MM;  INCLUYE: ACARREO, LIMPIEZA, PREPARACIÓN DE LOS ELEMENTOS, SOLDADURA, HERRAMIENTA MENOR, MANO DE OBRA Y TODO LO NECESARIO PARA SU CORRECTA EJECUCION.</v>
          </cell>
          <cell r="C2691" t="str">
            <v>PZA</v>
          </cell>
          <cell r="D2691">
            <v>143.53</v>
          </cell>
          <cell r="E2691">
            <v>143.53</v>
          </cell>
          <cell r="F2691">
            <v>143.53</v>
          </cell>
          <cell r="G2691">
            <v>143.53</v>
          </cell>
          <cell r="H2691">
            <v>151.19</v>
          </cell>
          <cell r="I2691">
            <v>143.84</v>
          </cell>
          <cell r="J2691">
            <v>143.84</v>
          </cell>
          <cell r="K2691">
            <v>143.84</v>
          </cell>
          <cell r="L2691">
            <v>143.84</v>
          </cell>
        </row>
        <row r="2693">
          <cell r="A2693">
            <v>1827002371</v>
          </cell>
          <cell r="B2693" t="str">
            <v>SUMINISTRO, INSTALACION Y PRUEBAS DE TUERCA UNIÓN COBRE-COBRE, DE 50 MM;  INCLUYE: ACARREO, LIMPIEZA, PREPARACIÓN DE LOS ELEMENTOS, SOLDADURA, HERRAMIENTA MENOR, MANO DE OBRA Y TODO LO NECESARIO PARA SU CORRECTA EJECUCION.</v>
          </cell>
          <cell r="C2693" t="str">
            <v>PZA</v>
          </cell>
          <cell r="D2693">
            <v>540.32000000000005</v>
          </cell>
          <cell r="E2693">
            <v>540.32000000000005</v>
          </cell>
          <cell r="F2693">
            <v>540.32000000000005</v>
          </cell>
          <cell r="G2693">
            <v>540.32000000000005</v>
          </cell>
          <cell r="H2693">
            <v>549.54999999999995</v>
          </cell>
          <cell r="I2693">
            <v>540.73</v>
          </cell>
          <cell r="J2693">
            <v>540.73</v>
          </cell>
          <cell r="K2693">
            <v>540.73</v>
          </cell>
          <cell r="L2693">
            <v>540.73</v>
          </cell>
        </row>
        <row r="2695">
          <cell r="A2695">
            <v>1827002381</v>
          </cell>
          <cell r="B2695" t="str">
            <v>SUMINISTRO, INSTALACION Y PRUEBAS DE TUERCA UNIÓN COBRE-FIERRO, DE 50 MM;  INCLUYE: ACARREO, LIMPIEZA, PREPARACIÓN DE LOS ELEMENTOS, SOLDADURA, HERRAMIENTA MENOR, MANO DE OBRA Y TODO LO NECESARIO PARA SU CORRECTA EJECUCION.</v>
          </cell>
          <cell r="C2695" t="str">
            <v>PZA</v>
          </cell>
          <cell r="D2695">
            <v>376.19</v>
          </cell>
          <cell r="E2695">
            <v>376.19</v>
          </cell>
          <cell r="F2695">
            <v>376.19</v>
          </cell>
          <cell r="G2695">
            <v>376.19</v>
          </cell>
          <cell r="H2695">
            <v>385.41</v>
          </cell>
          <cell r="I2695">
            <v>376.58</v>
          </cell>
          <cell r="J2695">
            <v>376.58</v>
          </cell>
          <cell r="K2695">
            <v>376.58</v>
          </cell>
          <cell r="L2695">
            <v>376.58</v>
          </cell>
        </row>
        <row r="2697">
          <cell r="A2697">
            <v>1827002391</v>
          </cell>
          <cell r="B2697" t="str">
            <v>SUMINISTRO, INSTALACION Y PRUEBAS DE TUERCA UNIÓN COBRE-COBRE, DE 64 MM;  INCLUYE: ACARREO, LIMPIEZA, PREPARACIÓN DE LOS ELEMENTOS, SOLDADURA, HERRAMIENTA MENOR, MANO DE OBRA Y TODO LO NECESARIO PARA SU CORRECTA EJECUCION.</v>
          </cell>
          <cell r="C2697" t="str">
            <v>PZA</v>
          </cell>
          <cell r="D2697">
            <v>1249.3</v>
          </cell>
          <cell r="E2697">
            <v>1249.3</v>
          </cell>
          <cell r="F2697">
            <v>1249.3</v>
          </cell>
          <cell r="G2697">
            <v>1249.3</v>
          </cell>
          <cell r="H2697">
            <v>1260.8399999999999</v>
          </cell>
          <cell r="I2697">
            <v>1249.8</v>
          </cell>
          <cell r="J2697">
            <v>1249.8</v>
          </cell>
          <cell r="K2697">
            <v>1249.8</v>
          </cell>
          <cell r="L2697">
            <v>1249.8</v>
          </cell>
        </row>
        <row r="2699">
          <cell r="A2699">
            <v>1827002401</v>
          </cell>
          <cell r="B2699" t="str">
            <v>SUMINISTRO, INSTALACION Y PRUEBAS DE TUERCA UNIÓN COBRE-FIERRO, DE 64 MM;  INCLUYE: ACARREO, LIMPIEZA, PREPARACIÓN DE LOS ELEMENTOS, SOLDADURA, HERRAMIENTA MENOR, MANO DE OBRA Y TODO LO NECESARIO PARA SU CORRECTA EJECUCION.</v>
          </cell>
          <cell r="C2699" t="str">
            <v>PZA</v>
          </cell>
          <cell r="D2699">
            <v>607</v>
          </cell>
          <cell r="E2699">
            <v>607</v>
          </cell>
          <cell r="F2699">
            <v>607</v>
          </cell>
          <cell r="G2699">
            <v>607</v>
          </cell>
          <cell r="H2699">
            <v>618.53</v>
          </cell>
          <cell r="I2699">
            <v>607.5</v>
          </cell>
          <cell r="J2699">
            <v>607.5</v>
          </cell>
          <cell r="K2699">
            <v>607.5</v>
          </cell>
          <cell r="L2699">
            <v>607.5</v>
          </cell>
        </row>
        <row r="2701">
          <cell r="A2701">
            <v>1827002411</v>
          </cell>
          <cell r="B2701" t="str">
            <v>SUMINISTRO, INSTALACION Y PRUEBAS DE TUERCA UNIÓN COBRE-COBRE, DE 75 MM;  INCLUYE: ACARREO, LIMPIEZA, PREPARACIÓN DE LOS ELEMENTOS, SOLDADURA, HERRAMIENTA MENOR, MANO DE OBRA Y TODO LO NECESARIO PARA SU CORRECTA EJECUCION.</v>
          </cell>
          <cell r="C2701" t="str">
            <v>PZA</v>
          </cell>
          <cell r="D2701">
            <v>2732.37</v>
          </cell>
          <cell r="E2701">
            <v>2732.37</v>
          </cell>
          <cell r="F2701">
            <v>2732.37</v>
          </cell>
          <cell r="G2701">
            <v>2732.37</v>
          </cell>
          <cell r="H2701">
            <v>2747.73</v>
          </cell>
          <cell r="I2701">
            <v>2733.04</v>
          </cell>
          <cell r="J2701">
            <v>2733.04</v>
          </cell>
          <cell r="K2701">
            <v>2733.04</v>
          </cell>
          <cell r="L2701">
            <v>2733.04</v>
          </cell>
        </row>
        <row r="2703">
          <cell r="A2703">
            <v>1827002421</v>
          </cell>
          <cell r="B2703" t="str">
            <v>SUMINISTRO, INSTALACION Y PRUEBAS DE TUERCA UNIÓN COBRE-FIERRO, DE 75 MM;  INCLUYE: ACARREO, LIMPIEZA, PREPARACIÓN DE LOS ELEMENTOS, SOLDADURA, HERRAMIENTA MENOR, MANO DE OBRA Y TODO LO NECESARIO PARA SU CORRECTA EJECUCION.</v>
          </cell>
          <cell r="C2703" t="str">
            <v>PZA</v>
          </cell>
          <cell r="D2703">
            <v>838.46</v>
          </cell>
          <cell r="E2703">
            <v>838.46</v>
          </cell>
          <cell r="F2703">
            <v>838.46</v>
          </cell>
          <cell r="G2703">
            <v>838.46</v>
          </cell>
          <cell r="H2703">
            <v>853.82</v>
          </cell>
          <cell r="I2703">
            <v>839.13</v>
          </cell>
          <cell r="J2703">
            <v>839.13</v>
          </cell>
          <cell r="K2703">
            <v>839.13</v>
          </cell>
          <cell r="L2703">
            <v>839.13</v>
          </cell>
        </row>
        <row r="2705">
          <cell r="A2705">
            <v>1827002431</v>
          </cell>
          <cell r="B2705" t="str">
            <v>SUMINISTRO, INSTALACION Y PRUEBAS DE TUERCA UNIÓN COBRE-COBRE, DE 100 MM;  INCLUYE: ACARREO, LIMPIEZA, PREPARACIÓN DE LOS ELEMENTOS, SOLDADURA, HERRAMIENTA MENOR, MANO DE OBRA Y TODO LO NECESARIO PARA SU CORRECTA EJECUCION.</v>
          </cell>
          <cell r="C2705" t="str">
            <v>PZA</v>
          </cell>
          <cell r="D2705">
            <v>918.89</v>
          </cell>
          <cell r="E2705">
            <v>918.89</v>
          </cell>
          <cell r="F2705">
            <v>918.89</v>
          </cell>
          <cell r="G2705">
            <v>918.89</v>
          </cell>
          <cell r="H2705">
            <v>941.91</v>
          </cell>
          <cell r="I2705">
            <v>919.85</v>
          </cell>
          <cell r="J2705">
            <v>919.85</v>
          </cell>
          <cell r="K2705">
            <v>919.85</v>
          </cell>
          <cell r="L2705">
            <v>919.85</v>
          </cell>
        </row>
        <row r="2707">
          <cell r="A2707">
            <v>1827002441</v>
          </cell>
          <cell r="B2707" t="str">
            <v>SUMINISTRO, INSTALACION Y PRUEBAS DE TUERCA UNIÓN COBRE-FIERRO, DE 100 MM;  INCLUYE: ACARREO, LIMPIEZA, PREPARACIÓN DE LOS ELEMENTOS, SOLDADURA, CONEXIONES, HERRAMIENTA MENOR, MANO DE OBRA Y TODO LO NECESARIO PARA SU CORRECTA EJECUCION.</v>
          </cell>
          <cell r="C2707" t="str">
            <v>PZA</v>
          </cell>
          <cell r="D2707">
            <v>1216.0999999999999</v>
          </cell>
          <cell r="E2707">
            <v>1216.0999999999999</v>
          </cell>
          <cell r="F2707">
            <v>1216.0999999999999</v>
          </cell>
          <cell r="G2707">
            <v>1216.0999999999999</v>
          </cell>
          <cell r="H2707">
            <v>1239.1199999999999</v>
          </cell>
          <cell r="I2707">
            <v>1217.07</v>
          </cell>
          <cell r="J2707">
            <v>1217.07</v>
          </cell>
          <cell r="K2707">
            <v>1217.07</v>
          </cell>
          <cell r="L2707">
            <v>1217.07</v>
          </cell>
        </row>
        <row r="2709">
          <cell r="A2709">
            <v>1827002461</v>
          </cell>
          <cell r="B2709" t="str">
            <v>SUMINISTRO, INSTALACION Y PRUEBAS DE TAPÓN CAPA DE COBRE, DE 13 MM;  INCLUYE: ACARREO, LIMPIEZA, PREPARACIÓN DE LOS ELEMENTOS, SOLDADURA, HERRAMIENTA MENOR, MANO DE OBRA Y TODO LO NECESARIO PARA SU CORRECTA EJECUCION.</v>
          </cell>
          <cell r="C2709" t="str">
            <v>PZA</v>
          </cell>
          <cell r="D2709">
            <v>21.42</v>
          </cell>
          <cell r="E2709">
            <v>21.42</v>
          </cell>
          <cell r="F2709">
            <v>21.42</v>
          </cell>
          <cell r="G2709">
            <v>21.42</v>
          </cell>
          <cell r="H2709">
            <v>24.5</v>
          </cell>
          <cell r="I2709">
            <v>21.55</v>
          </cell>
          <cell r="J2709">
            <v>21.55</v>
          </cell>
          <cell r="K2709">
            <v>21.55</v>
          </cell>
          <cell r="L2709">
            <v>21.55</v>
          </cell>
        </row>
        <row r="2711">
          <cell r="A2711">
            <v>1827002471</v>
          </cell>
          <cell r="B2711" t="str">
            <v>SUMINISTRO, INSTALACION Y PRUEBAS DE TAPÓN CAPA DE COBRE, DE 19 MM;  INCLUYE: ACARREO, LIMPIEZA, PREPARACIÓN DE LOS ELEMENTOS, SOLDADURA, HERRAMIENTA MENOR, MANO DE OBRA Y TODO LO NECESARIO PARA SU CORRECTA EJECUCION.</v>
          </cell>
          <cell r="C2711" t="str">
            <v>PZA</v>
          </cell>
          <cell r="D2711">
            <v>28.7</v>
          </cell>
          <cell r="E2711">
            <v>28.7</v>
          </cell>
          <cell r="F2711">
            <v>28.7</v>
          </cell>
          <cell r="G2711">
            <v>28.7</v>
          </cell>
          <cell r="H2711">
            <v>32.39</v>
          </cell>
          <cell r="I2711">
            <v>28.86</v>
          </cell>
          <cell r="J2711">
            <v>28.86</v>
          </cell>
          <cell r="K2711">
            <v>28.86</v>
          </cell>
          <cell r="L2711">
            <v>28.86</v>
          </cell>
        </row>
        <row r="2713">
          <cell r="A2713">
            <v>1827002481</v>
          </cell>
          <cell r="B2713" t="str">
            <v>SUMINISTRO, INSTALACION Y PRUEBAS DE TAPÓN CAPA DE COBRE, DE 25 MM;  INCLUYE: ACARREO, LIMPIEZA, PREPARACIÓN DE LOS ELEMENTOS, SOLDADURA, HERRAMIENTA MENOR, MANO DE OBRA Y TODO LO NECESARIO PARA SU CORRECTA EJECUCION.</v>
          </cell>
          <cell r="C2713" t="str">
            <v>PZA</v>
          </cell>
          <cell r="D2713">
            <v>41.97</v>
          </cell>
          <cell r="E2713">
            <v>41.97</v>
          </cell>
          <cell r="F2713">
            <v>41.97</v>
          </cell>
          <cell r="G2713">
            <v>41.97</v>
          </cell>
          <cell r="H2713">
            <v>46.56</v>
          </cell>
          <cell r="I2713">
            <v>42.16</v>
          </cell>
          <cell r="J2713">
            <v>42.16</v>
          </cell>
          <cell r="K2713">
            <v>42.16</v>
          </cell>
          <cell r="L2713">
            <v>42.16</v>
          </cell>
        </row>
        <row r="2715">
          <cell r="A2715">
            <v>1827002491</v>
          </cell>
          <cell r="B2715" t="str">
            <v>SUMINISTRO, INSTALACION Y PRUEBAS DE TAPÓN CAPA DE COBRE, DE 32 MM;  INCLUYE: ACARREO, LIMPIEZA, PREPARACIÓN DE LOS ELEMENTOS, SOLDADURA, HERRAMIENTA MENOR, MANO DE OBRA Y TODO LO NECESARIO PARA SU CORRECTA EJECUCION.</v>
          </cell>
          <cell r="C2715" t="str">
            <v>PZA</v>
          </cell>
          <cell r="D2715">
            <v>59.25</v>
          </cell>
          <cell r="E2715">
            <v>59.25</v>
          </cell>
          <cell r="F2715">
            <v>59.25</v>
          </cell>
          <cell r="G2715">
            <v>59.25</v>
          </cell>
          <cell r="H2715">
            <v>64.510000000000005</v>
          </cell>
          <cell r="I2715">
            <v>59.48</v>
          </cell>
          <cell r="J2715">
            <v>59.48</v>
          </cell>
          <cell r="K2715">
            <v>59.48</v>
          </cell>
          <cell r="L2715">
            <v>59.48</v>
          </cell>
        </row>
        <row r="2717">
          <cell r="A2717">
            <v>1827002501</v>
          </cell>
          <cell r="B2717" t="str">
            <v>SUMINISTRO, INSTALACION Y PRUEBAS DE TAPÓN CAPA DE COBRE, DE 38 MM;  INCLUYE: ACARREO, LIMPIEZA, PREPARACIÓN DE LOS ELEMENTOS, SOLDADURA, HERRAMIENTA MENOR, MANO DE OBRA Y TODO LO NECESARIO PARA SU CORRECTA EJECUCION.</v>
          </cell>
          <cell r="C2717" t="str">
            <v>PZA</v>
          </cell>
          <cell r="D2717">
            <v>77.739999999999995</v>
          </cell>
          <cell r="E2717">
            <v>77.739999999999995</v>
          </cell>
          <cell r="F2717">
            <v>77.739999999999995</v>
          </cell>
          <cell r="G2717">
            <v>77.739999999999995</v>
          </cell>
          <cell r="H2717">
            <v>83.88</v>
          </cell>
          <cell r="I2717">
            <v>78</v>
          </cell>
          <cell r="J2717">
            <v>78</v>
          </cell>
          <cell r="K2717">
            <v>78</v>
          </cell>
          <cell r="L2717">
            <v>78</v>
          </cell>
        </row>
        <row r="2719">
          <cell r="A2719">
            <v>1827002511</v>
          </cell>
          <cell r="B2719" t="str">
            <v>SUMINISTRO, INSTALACION Y PRUEBAS DE TAPÓN CAPA DE COBRE, DE 50 MM;  INCLUYE: ACARREO, LIMPIEZA, PREPARACIÓN DE LOS ELEMENTOS, SOLDADURA, HERRAMIENTA MENOR, MANO DE OBRA Y TODO LO NECESARIO PARA SU CORRECTA EJECUCION.</v>
          </cell>
          <cell r="C2719" t="str">
            <v>PZA</v>
          </cell>
          <cell r="D2719">
            <v>122.05</v>
          </cell>
          <cell r="E2719">
            <v>122.05</v>
          </cell>
          <cell r="F2719">
            <v>122.05</v>
          </cell>
          <cell r="G2719">
            <v>122.05</v>
          </cell>
          <cell r="H2719">
            <v>129.44</v>
          </cell>
          <cell r="I2719">
            <v>122.37</v>
          </cell>
          <cell r="J2719">
            <v>122.37</v>
          </cell>
          <cell r="K2719">
            <v>122.37</v>
          </cell>
          <cell r="L2719">
            <v>122.37</v>
          </cell>
        </row>
        <row r="2721">
          <cell r="A2721">
            <v>1827002521</v>
          </cell>
          <cell r="B2721" t="str">
            <v>SUMINISTRO, INSTALACION Y PRUEBAS DE TAPÓN CAPA DE COBRE, DE 64 MM;  INCLUYE: ACARREO, LIMPIEZA, PREPARACIÓN DE LOS ELEMENTOS, SOLDADURA, HERRAMIENTA MENOR, MANO DE OBRA Y TODO LO NECESARIO PARA SU CORRECTA EJECUCION.</v>
          </cell>
          <cell r="C2721" t="str">
            <v>PZA</v>
          </cell>
          <cell r="D2721">
            <v>305.52999999999997</v>
          </cell>
          <cell r="E2721">
            <v>305.52999999999997</v>
          </cell>
          <cell r="F2721">
            <v>305.52999999999997</v>
          </cell>
          <cell r="G2721">
            <v>305.52999999999997</v>
          </cell>
          <cell r="H2721">
            <v>314.74</v>
          </cell>
          <cell r="I2721">
            <v>305.92</v>
          </cell>
          <cell r="J2721">
            <v>305.92</v>
          </cell>
          <cell r="K2721">
            <v>305.92</v>
          </cell>
          <cell r="L2721">
            <v>305.92</v>
          </cell>
        </row>
        <row r="2723">
          <cell r="A2723">
            <v>1827002531</v>
          </cell>
          <cell r="B2723" t="str">
            <v>SUMINISTRO, INSTALACION Y PRUEBAS DE TAPÓN CAPA DE COBRE, DE 75 MM;  INCLUYE: ACARREO, LIMPIEZA, PREPARACIÓN DE LOS ELEMENTOS, SOLDADURA, HERRAMIENTA MENOR, MANO DE OBRA Y TODO LO NECESARIO PARA SU CORRECTA EJECUCION.</v>
          </cell>
          <cell r="C2723" t="str">
            <v>PZA</v>
          </cell>
          <cell r="D2723">
            <v>414.05</v>
          </cell>
          <cell r="E2723">
            <v>414.05</v>
          </cell>
          <cell r="F2723">
            <v>414.05</v>
          </cell>
          <cell r="G2723">
            <v>414.05</v>
          </cell>
          <cell r="H2723">
            <v>426.34</v>
          </cell>
          <cell r="I2723">
            <v>414.58</v>
          </cell>
          <cell r="J2723">
            <v>414.58</v>
          </cell>
          <cell r="K2723">
            <v>414.58</v>
          </cell>
          <cell r="L2723">
            <v>414.58</v>
          </cell>
        </row>
        <row r="2725">
          <cell r="A2725">
            <v>1827002551</v>
          </cell>
          <cell r="B2725" t="str">
            <v>SUMINISTRO, INSTALACION Y PRUEBAS DE REDUCCIÓN BUSHING COBRE-COBRE, DE 13X10 MM;  INCLUYE: ACARREO, LIMPIEZA, PREPARACIÓN DE LOS ELEMENTOS, SOLDADURA, HERRAMIENTA MENOR, MANO DE OBRA Y TODO LO NECESARIO PARA SU CORRECTA EJECUCION.</v>
          </cell>
          <cell r="C2725" t="str">
            <v>PZA</v>
          </cell>
          <cell r="D2725">
            <v>31.4</v>
          </cell>
          <cell r="E2725">
            <v>31.4</v>
          </cell>
          <cell r="F2725">
            <v>31.4</v>
          </cell>
          <cell r="G2725">
            <v>31.4</v>
          </cell>
          <cell r="H2725">
            <v>36.25</v>
          </cell>
          <cell r="I2725">
            <v>31.61</v>
          </cell>
          <cell r="J2725">
            <v>31.61</v>
          </cell>
          <cell r="K2725">
            <v>31.61</v>
          </cell>
          <cell r="L2725">
            <v>31.61</v>
          </cell>
        </row>
        <row r="2727">
          <cell r="A2727">
            <v>1827002561</v>
          </cell>
          <cell r="B2727" t="str">
            <v>SUMINISTRO, INSTALACION Y PRUEBAS DE REDUCCIÓN CAMPANA COBRE-COBRE, DE 13X10 MM;  INCLUYE: ACARREO, LIMPIEZA, PREPARACIÓN DE LOS ELEMENTOS, SOLDADURA, HERRAMIENTA MENOR, MANO DE OBRA Y TODO LO NECESARIO PARA SU CORRECTA EJECUCION.</v>
          </cell>
          <cell r="C2727" t="str">
            <v>PZA</v>
          </cell>
          <cell r="D2727">
            <v>30.38</v>
          </cell>
          <cell r="E2727">
            <v>30.38</v>
          </cell>
          <cell r="F2727">
            <v>30.38</v>
          </cell>
          <cell r="G2727">
            <v>30.38</v>
          </cell>
          <cell r="H2727">
            <v>35.229999999999997</v>
          </cell>
          <cell r="I2727">
            <v>30.59</v>
          </cell>
          <cell r="J2727">
            <v>30.59</v>
          </cell>
          <cell r="K2727">
            <v>30.59</v>
          </cell>
          <cell r="L2727">
            <v>30.59</v>
          </cell>
        </row>
        <row r="2729">
          <cell r="A2729">
            <v>1827002571</v>
          </cell>
          <cell r="B2729" t="str">
            <v>SUMINISTRO, INSTALACION Y PRUEBAS DE REDUCCIÓN BUSHING COBRE-COBRE, DE 19X13 MM;  INCLUYE: ACARREO, LIMPIEZA, PREPARACIÓN DE LOS ELEMENTOS, SOLDADURA, HERRAMIENTA MENOR, MANO DE OBRA Y TODO LO NECESARIO PARA SU CORRECTA EJECUCION.</v>
          </cell>
          <cell r="C2729" t="str">
            <v>PZA</v>
          </cell>
          <cell r="D2729">
            <v>38.549999999999997</v>
          </cell>
          <cell r="E2729">
            <v>38.549999999999997</v>
          </cell>
          <cell r="F2729">
            <v>38.549999999999997</v>
          </cell>
          <cell r="G2729">
            <v>38.549999999999997</v>
          </cell>
          <cell r="H2729">
            <v>43.68</v>
          </cell>
          <cell r="I2729">
            <v>38.78</v>
          </cell>
          <cell r="J2729">
            <v>38.78</v>
          </cell>
          <cell r="K2729">
            <v>38.78</v>
          </cell>
          <cell r="L2729">
            <v>38.78</v>
          </cell>
        </row>
        <row r="2731">
          <cell r="A2731">
            <v>1827002581</v>
          </cell>
          <cell r="B2731" t="str">
            <v>SUMINISTRO, INSTALACION Y PRUEBAS DE REDUCCIÓN CAMPANA COBRE-COBRE, DE 19X13 MM;  INCLUYE: ACARREO, LIMPIEZA, PREPARACIÓN DE LOS ELEMENTOS, SOLDADURA, HERRAMIENTA MENOR, MANO DE OBRA Y TODO LO NECESARIO PARA SU CORRECTA EJECUCION.</v>
          </cell>
          <cell r="C2731" t="str">
            <v>PZA</v>
          </cell>
          <cell r="D2731">
            <v>35.96</v>
          </cell>
          <cell r="E2731">
            <v>35.96</v>
          </cell>
          <cell r="F2731">
            <v>35.96</v>
          </cell>
          <cell r="G2731">
            <v>35.96</v>
          </cell>
          <cell r="H2731">
            <v>41.07</v>
          </cell>
          <cell r="I2731">
            <v>36.19</v>
          </cell>
          <cell r="J2731">
            <v>36.19</v>
          </cell>
          <cell r="K2731">
            <v>36.19</v>
          </cell>
          <cell r="L2731">
            <v>36.19</v>
          </cell>
        </row>
        <row r="2733">
          <cell r="A2733">
            <v>1827002591</v>
          </cell>
          <cell r="B2733" t="str">
            <v>SUMINISTRO, INSTALACION Y PRUEBAS DE REDUCCIÓN BUSHING COBRE-COBRE, DE 25X13 MM;  INCLUYE: ACARREO, LIMPIEZA, PREPARACIÓN DE LOS ELEMENTOS, SOLDADURA, HERRAMIENTA MENOR, MANO DE OBRA  Y TODO LO NECESARIO PARA SU CORRECTA EJECUCION.</v>
          </cell>
          <cell r="C2733" t="str">
            <v>PZA</v>
          </cell>
          <cell r="D2733">
            <v>45.1</v>
          </cell>
          <cell r="E2733">
            <v>45.1</v>
          </cell>
          <cell r="F2733">
            <v>45.1</v>
          </cell>
          <cell r="G2733">
            <v>45.1</v>
          </cell>
          <cell r="H2733">
            <v>50.53</v>
          </cell>
          <cell r="I2733">
            <v>45.34</v>
          </cell>
          <cell r="J2733">
            <v>45.34</v>
          </cell>
          <cell r="K2733">
            <v>45.34</v>
          </cell>
          <cell r="L2733">
            <v>45.34</v>
          </cell>
        </row>
        <row r="2735">
          <cell r="A2735">
            <v>1827002601</v>
          </cell>
          <cell r="B2735" t="str">
            <v>SUMINISTRO, INSTALACION Y PRUEBAS DE REDUCCIÓN CAMPANA COBRE-COBRE, DE 25X13 MM;  INCLUYE: ACARREO, LIMPIEZA, PREPARACIÓN DE LOS ELEMENTOS, SOLDADURA, HERRAMIENTA MENOR, MANO DE OBRA Y TODO LO NECESARIO PARA SU CORRECTA EJECUCION.</v>
          </cell>
          <cell r="C2735" t="str">
            <v>PZA</v>
          </cell>
          <cell r="D2735">
            <v>45.14</v>
          </cell>
          <cell r="E2735">
            <v>45.14</v>
          </cell>
          <cell r="F2735">
            <v>45.14</v>
          </cell>
          <cell r="G2735">
            <v>45.14</v>
          </cell>
          <cell r="H2735">
            <v>50.55</v>
          </cell>
          <cell r="I2735">
            <v>45.37</v>
          </cell>
          <cell r="J2735">
            <v>45.37</v>
          </cell>
          <cell r="K2735">
            <v>45.37</v>
          </cell>
          <cell r="L2735">
            <v>45.37</v>
          </cell>
        </row>
        <row r="2737">
          <cell r="A2737">
            <v>1827002611</v>
          </cell>
          <cell r="B2737" t="str">
            <v>SUMINISTRO, INSTALACION Y PRUEBAS DE REDUCCIÓN BUSHING COBRE-COBRE, DE 25X19 MM;  INCLUYE: ACARREO, LIMPIEZA, PREPARACIÓN DE LOS ELEMENTOS, SOLDADURA, HERRAMIENTA MENOR, MANO DE OBRA Y TODO LO NECESARIO PARA SU CORRECTA EJECUCION.</v>
          </cell>
          <cell r="C2737" t="str">
            <v>PZA</v>
          </cell>
          <cell r="D2737">
            <v>47.06</v>
          </cell>
          <cell r="E2737">
            <v>47.06</v>
          </cell>
          <cell r="F2737">
            <v>47.06</v>
          </cell>
          <cell r="G2737">
            <v>47.06</v>
          </cell>
          <cell r="H2737">
            <v>52.81</v>
          </cell>
          <cell r="I2737">
            <v>47.3</v>
          </cell>
          <cell r="J2737">
            <v>47.3</v>
          </cell>
          <cell r="K2737">
            <v>47.3</v>
          </cell>
          <cell r="L2737">
            <v>47.3</v>
          </cell>
        </row>
        <row r="2739">
          <cell r="A2739">
            <v>1827002621</v>
          </cell>
          <cell r="B2739" t="str">
            <v>SUMINISTRO, INSTALACION Y PRUEBAS DE REDUCCIÓN CAMPANA COBRE-COBRE, DE 25X19 MM;  INCLUYE: ACARREO, LIMPIEZA, PREPARACIÓN DE LOS ELEMENTOS, SOLDADURA, HERRAMIENTA MENOR, MANO DE OBRA Y TODO LO NECESARIO PARA SU CORRECTA EJECUCION.</v>
          </cell>
          <cell r="C2739" t="str">
            <v>PZA</v>
          </cell>
          <cell r="D2739">
            <v>47.08</v>
          </cell>
          <cell r="E2739">
            <v>47.08</v>
          </cell>
          <cell r="F2739">
            <v>47.08</v>
          </cell>
          <cell r="G2739">
            <v>47.08</v>
          </cell>
          <cell r="H2739">
            <v>52.83</v>
          </cell>
          <cell r="I2739">
            <v>47.33</v>
          </cell>
          <cell r="J2739">
            <v>47.33</v>
          </cell>
          <cell r="K2739">
            <v>47.33</v>
          </cell>
          <cell r="L2739">
            <v>47.33</v>
          </cell>
        </row>
        <row r="2741">
          <cell r="A2741">
            <v>1827002631</v>
          </cell>
          <cell r="B2741" t="str">
            <v>SUMINISTRO, INSTALACION Y PRUEBAS DE REDUCCIÓN BUSHING COBRE-COBRE, DE 32X13 MM;  INCLUYE: ACARREO, LIMPIEZA, PREPARACIÓN DE LOS ELEMENTOS, SOLDADURA, HERRAMIENTA MENOR, MANO DE OBRA Y TODO LO NECESARIO PARA SU CORRECTA EJECUCION.</v>
          </cell>
          <cell r="C2741" t="str">
            <v>PZA</v>
          </cell>
          <cell r="D2741">
            <v>58.34</v>
          </cell>
          <cell r="E2741">
            <v>58.34</v>
          </cell>
          <cell r="F2741">
            <v>58.34</v>
          </cell>
          <cell r="G2741">
            <v>58.34</v>
          </cell>
          <cell r="H2741">
            <v>64.47</v>
          </cell>
          <cell r="I2741">
            <v>58.6</v>
          </cell>
          <cell r="J2741">
            <v>58.6</v>
          </cell>
          <cell r="K2741">
            <v>58.6</v>
          </cell>
          <cell r="L2741">
            <v>58.6</v>
          </cell>
        </row>
        <row r="2743">
          <cell r="A2743">
            <v>1827002641</v>
          </cell>
          <cell r="B2743" t="str">
            <v>SUMINISTRO, INSTALACION Y PRUEBAS DE REDUCCIÓN CAMPANA BUSHING COBRE-COBRE, DE 32X13 MM;  INCLUYE: ACARREO, LIMPIEZA, PREPARACIÓN DE LOS ELEMENTOS, SOLDADURA, HERRAMIENTA MENOR, MANO DE OBRA Y TODO LO NECESARIO PARA SU CORRECTA EJECUCION.</v>
          </cell>
          <cell r="C2743" t="str">
            <v>PZA</v>
          </cell>
          <cell r="D2743">
            <v>57.01</v>
          </cell>
          <cell r="E2743">
            <v>57.01</v>
          </cell>
          <cell r="F2743">
            <v>57.01</v>
          </cell>
          <cell r="G2743">
            <v>57.01</v>
          </cell>
          <cell r="H2743">
            <v>63.15</v>
          </cell>
          <cell r="I2743">
            <v>57.28</v>
          </cell>
          <cell r="J2743">
            <v>57.28</v>
          </cell>
          <cell r="K2743">
            <v>57.28</v>
          </cell>
          <cell r="L2743">
            <v>57.28</v>
          </cell>
        </row>
        <row r="2745">
          <cell r="A2745">
            <v>1827002651</v>
          </cell>
          <cell r="B2745" t="str">
            <v>SUMINISTRO, INSTALACION Y PRUEBAS DE REDUCCIÓN BUSHING COBRE-COBRE, DE 32X19 MM;  INCLUYE: ACARREO, LIMPIEZA, PREPARACIÓN DE LOS ELEMENTOS, SOLDADURA, HERRAMIENTA MENOR, MANO DE OBRA Y TODO LO NECESARIO PARA SU CORRECTA EJECUCION.</v>
          </cell>
          <cell r="C2745" t="str">
            <v>PZA</v>
          </cell>
          <cell r="D2745">
            <v>59.09</v>
          </cell>
          <cell r="E2745">
            <v>59.09</v>
          </cell>
          <cell r="F2745">
            <v>59.09</v>
          </cell>
          <cell r="G2745">
            <v>59.09</v>
          </cell>
          <cell r="H2745">
            <v>65.239999999999995</v>
          </cell>
          <cell r="I2745">
            <v>59.35</v>
          </cell>
          <cell r="J2745">
            <v>59.35</v>
          </cell>
          <cell r="K2745">
            <v>59.35</v>
          </cell>
          <cell r="L2745">
            <v>59.35</v>
          </cell>
        </row>
        <row r="2747">
          <cell r="A2747">
            <v>1827002661</v>
          </cell>
          <cell r="B2747" t="str">
            <v>SUMINISTRO, INSTALACION Y PRUEBAS DE REDUCCIÓN CAMPANA COBRE-COBRE, DE 32X19 MM;  INCLUYE: ACARREO, LIMPIEZA, PREPARACIÓN DE LOS ELEMENTOS, SOLDADURA, HERRAMIENTA MENOR, MANO DE OBRA Y TODO LO NECESARIO PARA SU CORRECTA EJECUCION.</v>
          </cell>
          <cell r="C2747" t="str">
            <v>PZA</v>
          </cell>
          <cell r="D2747">
            <v>57.78</v>
          </cell>
          <cell r="E2747">
            <v>57.78</v>
          </cell>
          <cell r="F2747">
            <v>57.78</v>
          </cell>
          <cell r="G2747">
            <v>57.78</v>
          </cell>
          <cell r="H2747">
            <v>63.92</v>
          </cell>
          <cell r="I2747">
            <v>58.04</v>
          </cell>
          <cell r="J2747">
            <v>58.04</v>
          </cell>
          <cell r="K2747">
            <v>58.04</v>
          </cell>
          <cell r="L2747">
            <v>58.04</v>
          </cell>
        </row>
        <row r="2749">
          <cell r="A2749">
            <v>1827002671</v>
          </cell>
          <cell r="B2749" t="str">
            <v>SUMINISTRO, INSTALACION Y PRUEBAS DE REDUCCIÓN BUSHING COBRE-COBRE, DE 32X25 MM;  INCLUYE: ACARREO, LIMPIEZA, PREPARACIÓN DE LOS ELEMENTOS, SOLDADURA, HERRAMIENTA MENOR, MANO DE OBRA  Y TODO LO NECESARIO PARA SU CORRECTA EJECUCION.</v>
          </cell>
          <cell r="C2749" t="str">
            <v>PZA</v>
          </cell>
          <cell r="D2749">
            <v>61.98</v>
          </cell>
          <cell r="E2749">
            <v>61.98</v>
          </cell>
          <cell r="F2749">
            <v>61.98</v>
          </cell>
          <cell r="G2749">
            <v>61.98</v>
          </cell>
          <cell r="H2749">
            <v>68.569999999999993</v>
          </cell>
          <cell r="I2749">
            <v>62.27</v>
          </cell>
          <cell r="J2749">
            <v>62.27</v>
          </cell>
          <cell r="K2749">
            <v>62.27</v>
          </cell>
          <cell r="L2749">
            <v>62.27</v>
          </cell>
        </row>
        <row r="2751">
          <cell r="A2751">
            <v>1827002681</v>
          </cell>
          <cell r="B2751" t="str">
            <v>SUMINISTRO, INSTALACION Y PRUEBAS DE REDUCCIÓN CAMPANA COBRE-COBRE, DE 32X25 MM;  INCLUYE: ACARREO, LIMPIEZA, PREPARACIÓN DE LOS ELEMENTOS, SOLDADURA, HERRAMIENTA MENOR, MANO DE OBRA Y TODO LO NECESARIO PARA SU CORRECTA EJECUCION.</v>
          </cell>
          <cell r="C2751" t="str">
            <v>PZA</v>
          </cell>
          <cell r="D2751">
            <v>60.66</v>
          </cell>
          <cell r="E2751">
            <v>60.66</v>
          </cell>
          <cell r="F2751">
            <v>60.66</v>
          </cell>
          <cell r="G2751">
            <v>60.66</v>
          </cell>
          <cell r="H2751">
            <v>67.239999999999995</v>
          </cell>
          <cell r="I2751">
            <v>60.95</v>
          </cell>
          <cell r="J2751">
            <v>60.95</v>
          </cell>
          <cell r="K2751">
            <v>60.95</v>
          </cell>
          <cell r="L2751">
            <v>60.95</v>
          </cell>
        </row>
        <row r="2753">
          <cell r="A2753">
            <v>1827002691</v>
          </cell>
          <cell r="B2753" t="str">
            <v>SUMINISTRO, INSTALACION Y PRUEBAS DE REDUCCIÓN BUSHING COBRE-COBRE, DE 38X13 MM;  INCLUYE: ACARREO, LIMPIEZA, PREPARACIÓN DE LOS ELEMENTOS, SOLDADURA,  HERRAMIENTA MENOR, MANO DE OBRA Y  TODO LO NECESARIO PARA SU CORRECTA EJECUCION.</v>
          </cell>
          <cell r="C2753" t="str">
            <v>PZA</v>
          </cell>
          <cell r="D2753">
            <v>71.040000000000006</v>
          </cell>
          <cell r="E2753">
            <v>71.040000000000006</v>
          </cell>
          <cell r="F2753">
            <v>71.040000000000006</v>
          </cell>
          <cell r="G2753">
            <v>71.040000000000006</v>
          </cell>
          <cell r="H2753">
            <v>78.14</v>
          </cell>
          <cell r="I2753">
            <v>71.34</v>
          </cell>
          <cell r="J2753">
            <v>71.34</v>
          </cell>
          <cell r="K2753">
            <v>71.34</v>
          </cell>
          <cell r="L2753">
            <v>71.34</v>
          </cell>
        </row>
        <row r="2755">
          <cell r="A2755">
            <v>1827002701</v>
          </cell>
          <cell r="B2755" t="str">
            <v>SUMINISTRO, INSTALACION Y PRUEBAS DE REDUCCIÓN CAMPANA COBRE-COBRE, DE 38X13 MM;  INCLUYE: ACARREO, LIMPIEZA, PREPARACIÓN DE LOS ELEMENTOS, SOLDADURA, HERRAMIENTA MENOR, MANO DE OBRA Y TODO LO NECESARIO PARA SU CORRECTA EJECUCION.</v>
          </cell>
          <cell r="C2755" t="str">
            <v>PZA</v>
          </cell>
          <cell r="D2755">
            <v>75.56</v>
          </cell>
          <cell r="E2755">
            <v>75.56</v>
          </cell>
          <cell r="F2755">
            <v>75.56</v>
          </cell>
          <cell r="G2755">
            <v>75.56</v>
          </cell>
          <cell r="H2755">
            <v>82.65</v>
          </cell>
          <cell r="I2755">
            <v>75.86</v>
          </cell>
          <cell r="J2755">
            <v>75.86</v>
          </cell>
          <cell r="K2755">
            <v>75.86</v>
          </cell>
          <cell r="L2755">
            <v>75.86</v>
          </cell>
        </row>
        <row r="2757">
          <cell r="A2757">
            <v>1827002711</v>
          </cell>
          <cell r="B2757" t="str">
            <v>SUMINISTRO, INSTALACION Y PRUEBAS DE REDUCCIÓN BUSHING COBRE-COBRE, DE 38X19 MM;  INCLUYE: ACARREO, LIMPIEZA, PREPARACIÓN DE LOS ELEMENTOS, SOLDADURA, HERRAMIENTA MENOR, MANO DE OBRA Y TODO LO NECESARIO PARA SU CORRECTA EJECUCION.</v>
          </cell>
          <cell r="C2757" t="str">
            <v>PZA</v>
          </cell>
          <cell r="D2757">
            <v>71.91</v>
          </cell>
          <cell r="E2757">
            <v>71.91</v>
          </cell>
          <cell r="F2757">
            <v>71.91</v>
          </cell>
          <cell r="G2757">
            <v>71.91</v>
          </cell>
          <cell r="H2757">
            <v>79</v>
          </cell>
          <cell r="I2757">
            <v>72.209999999999994</v>
          </cell>
          <cell r="J2757">
            <v>72.209999999999994</v>
          </cell>
          <cell r="K2757">
            <v>72.209999999999994</v>
          </cell>
          <cell r="L2757">
            <v>72.209999999999994</v>
          </cell>
        </row>
        <row r="2759">
          <cell r="A2759">
            <v>1827002721</v>
          </cell>
          <cell r="B2759" t="str">
            <v>SUMINISTRO, INSTALACION Y PRUEBAS DE REDUCCIÓN CAMPANA BUSHING  COBRE-COBRE, DE 38X19 MM;  INCLUYE: ACARREO, LIMPIEZA, PREPARACIÓN DE LOS ELEMENTOS, SOLDADURA,  HERRAMIENTA MENOR, MANO DE OBRA Y TODO LO NECESARIO PARA SU CORRECTA EJECUCION.</v>
          </cell>
          <cell r="C2759" t="str">
            <v>PZA</v>
          </cell>
          <cell r="D2759">
            <v>76.41</v>
          </cell>
          <cell r="E2759">
            <v>76.41</v>
          </cell>
          <cell r="F2759">
            <v>76.41</v>
          </cell>
          <cell r="G2759">
            <v>76.41</v>
          </cell>
          <cell r="H2759">
            <v>83.53</v>
          </cell>
          <cell r="I2759">
            <v>76.73</v>
          </cell>
          <cell r="J2759">
            <v>76.73</v>
          </cell>
          <cell r="K2759">
            <v>76.73</v>
          </cell>
          <cell r="L2759">
            <v>76.73</v>
          </cell>
        </row>
        <row r="2761">
          <cell r="A2761">
            <v>1827002731</v>
          </cell>
          <cell r="B2761" t="str">
            <v>SUMINISTRO, INSTALACION Y PRUEBAS DE REDUCCIÓN BUSHING COBRE-COBRE, DE 38X25 MM;  INCLUYE: ACARREO, LIMPIEZA, PREPARACIÓN DE LOS ELEMENTOS, SOLDADURA, HERRAMIENTA MENOR, MANO DE OBRA Y TODO LO NECESARIO PARA SU CORRECTA EJECUCION.</v>
          </cell>
          <cell r="C2761" t="str">
            <v>PZA</v>
          </cell>
          <cell r="D2761">
            <v>75.12</v>
          </cell>
          <cell r="E2761">
            <v>75.12</v>
          </cell>
          <cell r="F2761">
            <v>75.12</v>
          </cell>
          <cell r="G2761">
            <v>75.12</v>
          </cell>
          <cell r="H2761">
            <v>82.79</v>
          </cell>
          <cell r="I2761">
            <v>75.430000000000007</v>
          </cell>
          <cell r="J2761">
            <v>75.430000000000007</v>
          </cell>
          <cell r="K2761">
            <v>75.430000000000007</v>
          </cell>
          <cell r="L2761">
            <v>75.430000000000007</v>
          </cell>
        </row>
        <row r="2763">
          <cell r="A2763">
            <v>1827002741</v>
          </cell>
          <cell r="B2763" t="str">
            <v>SUMINISTRO, INSTALACION Y PRUEBAS DE REDUCCIÓN CAMPANA COBRE-COBRE, DE 38X25 MM;  INCLUYE: ACARREO, LIMPIEZA, PREPARACIÓN DE LOS ELEMENTOS, SOLDADURA,  HERRAMIENTA MENOR, MANO DE OBRA  Y TODO LO NECESARIO PARA SU CORRECTA EJECUCION.</v>
          </cell>
          <cell r="C2763" t="str">
            <v>PZA</v>
          </cell>
          <cell r="D2763">
            <v>80.150000000000006</v>
          </cell>
          <cell r="E2763">
            <v>80.150000000000006</v>
          </cell>
          <cell r="F2763">
            <v>80.150000000000006</v>
          </cell>
          <cell r="G2763">
            <v>80.150000000000006</v>
          </cell>
          <cell r="H2763">
            <v>87.81</v>
          </cell>
          <cell r="I2763">
            <v>80.45</v>
          </cell>
          <cell r="J2763">
            <v>80.45</v>
          </cell>
          <cell r="K2763">
            <v>80.45</v>
          </cell>
          <cell r="L2763">
            <v>80.45</v>
          </cell>
        </row>
        <row r="2765">
          <cell r="A2765">
            <v>1827002751</v>
          </cell>
          <cell r="B2765" t="str">
            <v>SUMINISTRO, INSTALACION Y PRUEBAS DE REDUCCIÓN BUSHING COBRE-COBRE, DE 38X32 MM;  INCLUYE: ACARREO, LIMPIEZA, PREPARACIÓN DE LOS ELEMENTOS, SOLDADURA, HERRAMIENTA MENOR, MANO DE OBRA Y TODO LO NECESARIO PARA SU CORRECTA EJECUCION.</v>
          </cell>
          <cell r="C2765" t="str">
            <v>PZA</v>
          </cell>
          <cell r="D2765">
            <v>82.1</v>
          </cell>
          <cell r="E2765">
            <v>82.1</v>
          </cell>
          <cell r="F2765">
            <v>82.1</v>
          </cell>
          <cell r="G2765">
            <v>82.1</v>
          </cell>
          <cell r="H2765">
            <v>89.76</v>
          </cell>
          <cell r="I2765">
            <v>82.4</v>
          </cell>
          <cell r="J2765">
            <v>82.4</v>
          </cell>
          <cell r="K2765">
            <v>82.4</v>
          </cell>
          <cell r="L2765">
            <v>82.4</v>
          </cell>
        </row>
        <row r="2767">
          <cell r="A2767">
            <v>1827002761</v>
          </cell>
          <cell r="B2767" t="str">
            <v>SUMINISTRO, INSTALACION Y PRUEBAS DE REDUCCIÓN CAMPANA COBRE-COBRE, DE 38X32 MM;  INCLUYE: ACARREO, LIMPIEZA, PREPARACIÓN DE LOS ELEMENTOS, SOLDADURA, HERRAMIENTA MENOR, MANO DE OBRA Y TODO LO NECESARIO PARA SU CORRECTA EJECUCION.</v>
          </cell>
          <cell r="C2767" t="str">
            <v>PZA</v>
          </cell>
          <cell r="D2767">
            <v>82.1</v>
          </cell>
          <cell r="E2767">
            <v>82.1</v>
          </cell>
          <cell r="F2767">
            <v>82.1</v>
          </cell>
          <cell r="G2767">
            <v>82.1</v>
          </cell>
          <cell r="H2767">
            <v>89.76</v>
          </cell>
          <cell r="I2767">
            <v>82.4</v>
          </cell>
          <cell r="J2767">
            <v>82.4</v>
          </cell>
          <cell r="K2767">
            <v>82.4</v>
          </cell>
          <cell r="L2767">
            <v>82.4</v>
          </cell>
        </row>
        <row r="2769">
          <cell r="A2769">
            <v>1827002771</v>
          </cell>
          <cell r="B2769" t="str">
            <v>SUMINISTRO, INSTALACION Y PRUEBAS DE REDUCCIÓN BUSHING COBRE-COBRE, DE 50X13 MM;  INCLUYE: ACARREO, LIMPIEZA, PREPARACIÓN DE LOS ELEMENTOS, SOLDADURA, HERRAMIENTA MENOR, MANO DE OBRA Y TODO LO NECESARIO PARA SU CORRECTA EJECUCION.</v>
          </cell>
          <cell r="C2769" t="str">
            <v>PZA</v>
          </cell>
          <cell r="D2769">
            <v>116.1</v>
          </cell>
          <cell r="E2769">
            <v>116.1</v>
          </cell>
          <cell r="F2769">
            <v>116.1</v>
          </cell>
          <cell r="G2769">
            <v>116.1</v>
          </cell>
          <cell r="H2769">
            <v>124.47</v>
          </cell>
          <cell r="I2769">
            <v>116.46</v>
          </cell>
          <cell r="J2769">
            <v>116.46</v>
          </cell>
          <cell r="K2769">
            <v>116.46</v>
          </cell>
          <cell r="L2769">
            <v>116.46</v>
          </cell>
        </row>
        <row r="2771">
          <cell r="A2771">
            <v>1827002781</v>
          </cell>
          <cell r="B2771" t="str">
            <v>SUMINISTRO, INSTALACION Y PRUEBAS DE REDUCCIÓN CAMPANA COBRE-COBRE, DE 50X13 MM;  INCLUYE: ACARREO, LIMPIEZA, PREPARACIÓN DE LOS ELEMENTOS, SOLDADURA, HERRAMIENTA MENOR, MANO DE OBRA  Y TODO LO NECESARIO PARA SU CORRECTA EJECUCION.</v>
          </cell>
          <cell r="C2771" t="str">
            <v>PZA</v>
          </cell>
          <cell r="D2771">
            <v>104.8</v>
          </cell>
          <cell r="E2771">
            <v>104.8</v>
          </cell>
          <cell r="F2771">
            <v>104.8</v>
          </cell>
          <cell r="G2771">
            <v>104.8</v>
          </cell>
          <cell r="H2771">
            <v>113.19</v>
          </cell>
          <cell r="I2771">
            <v>105.16</v>
          </cell>
          <cell r="J2771">
            <v>105.16</v>
          </cell>
          <cell r="K2771">
            <v>105.16</v>
          </cell>
          <cell r="L2771">
            <v>105.16</v>
          </cell>
        </row>
        <row r="2773">
          <cell r="A2773">
            <v>1827002791</v>
          </cell>
          <cell r="B2773" t="str">
            <v>SUMINISTRO, INSTALACION Y PRUEBAS DE REDUCCIÓN BUSHING COBRE-COBRE, DE 50X19 MM;  INCLUYE: ACARREO, LIMPIEZA, PREPARACIÓN DE LOS ELEMENTOS, SOLDADURA, HERRAMIENTA MENOR, MANO DE OBRA Y TODO LO NECESARIO PARA SU CORRECTA EJECUCION.</v>
          </cell>
          <cell r="C2773" t="str">
            <v>PZA</v>
          </cell>
          <cell r="D2773">
            <v>117.06</v>
          </cell>
          <cell r="E2773">
            <v>117.06</v>
          </cell>
          <cell r="F2773">
            <v>117.06</v>
          </cell>
          <cell r="G2773">
            <v>117.06</v>
          </cell>
          <cell r="H2773">
            <v>125.43</v>
          </cell>
          <cell r="I2773">
            <v>117.4</v>
          </cell>
          <cell r="J2773">
            <v>117.4</v>
          </cell>
          <cell r="K2773">
            <v>117.4</v>
          </cell>
          <cell r="L2773">
            <v>117.4</v>
          </cell>
        </row>
        <row r="2775">
          <cell r="A2775">
            <v>1827002801</v>
          </cell>
          <cell r="B2775" t="str">
            <v>SUMINISTRO, INSTALACION Y PRUEBAS DE REDUCCIÓN CAMPANA COBRE-COBRE, DE 50X19 MM;  INCLUYE: ACARREO, LIMPIEZA, PREPARACIÓN DE LOS ELEMENTOS, SOLDADURA, HERRAMIENTA MENOR, MANO DE OBRA  Y TODO LO NECESARIO PARA SU CORRECTA EJECUCION.</v>
          </cell>
          <cell r="C2775" t="str">
            <v>PZA</v>
          </cell>
          <cell r="D2775">
            <v>105.76</v>
          </cell>
          <cell r="E2775">
            <v>105.76</v>
          </cell>
          <cell r="F2775">
            <v>105.76</v>
          </cell>
          <cell r="G2775">
            <v>105.76</v>
          </cell>
          <cell r="H2775">
            <v>114.13</v>
          </cell>
          <cell r="I2775">
            <v>106.13</v>
          </cell>
          <cell r="J2775">
            <v>106.13</v>
          </cell>
          <cell r="K2775">
            <v>106.13</v>
          </cell>
          <cell r="L2775">
            <v>106.13</v>
          </cell>
        </row>
        <row r="2777">
          <cell r="A2777">
            <v>1827002811</v>
          </cell>
          <cell r="B2777" t="str">
            <v>SUMINISTRO, INSTALACION Y PRUEBAS DE REDUCCIÓN BUSHING COBRE-COBRE, DE 50X25 MM;  INCLUYE: ACARREO, LIMPIEZA, PREPARACIÓN DE LOS ELEMENTOS, SOLDADURA, HERRAMIENTA MENOR,MANO DE OBRA  Y TODO LO NECESARIO PARA SU CORRECTA EJECUCION.</v>
          </cell>
          <cell r="C2777" t="str">
            <v>PZA</v>
          </cell>
          <cell r="D2777">
            <v>118.73</v>
          </cell>
          <cell r="E2777">
            <v>118.73</v>
          </cell>
          <cell r="F2777">
            <v>118.73</v>
          </cell>
          <cell r="G2777">
            <v>118.73</v>
          </cell>
          <cell r="H2777">
            <v>127.1</v>
          </cell>
          <cell r="I2777">
            <v>119.09</v>
          </cell>
          <cell r="J2777">
            <v>119.09</v>
          </cell>
          <cell r="K2777">
            <v>119.09</v>
          </cell>
          <cell r="L2777">
            <v>119.09</v>
          </cell>
        </row>
        <row r="2779">
          <cell r="A2779">
            <v>1827002821</v>
          </cell>
          <cell r="B2779" t="str">
            <v>SUMINISTRO, INSTALACION Y PRUEBAS DE REDUCCIÓN CAMPANA COBRE-COBRE, DE 50X25 MM;  INCLUYE: ACARREO, LIMPIEZA, PREPARACIÓN DE LOS ELEMENTOS, SOLDADURA, HERRAMIENTA MENOR, MANO DE OBRA Y TODO LO NECESARIO PARA SU CORRECTA EJECUCION.</v>
          </cell>
          <cell r="C2779" t="str">
            <v>PZA</v>
          </cell>
          <cell r="D2779">
            <v>107.41</v>
          </cell>
          <cell r="E2779">
            <v>107.41</v>
          </cell>
          <cell r="F2779">
            <v>107.41</v>
          </cell>
          <cell r="G2779">
            <v>107.41</v>
          </cell>
          <cell r="H2779">
            <v>115.78</v>
          </cell>
          <cell r="I2779">
            <v>107.76</v>
          </cell>
          <cell r="J2779">
            <v>107.76</v>
          </cell>
          <cell r="K2779">
            <v>107.76</v>
          </cell>
          <cell r="L2779">
            <v>107.76</v>
          </cell>
        </row>
        <row r="2781">
          <cell r="A2781">
            <v>1827002831</v>
          </cell>
          <cell r="B2781" t="str">
            <v>SUMINISTRO, INSTALACION Y PRUEBAS DE REDUCCIÓN BUSHING COBRE-COBRE, DE 50X32 MM;  INCLUYE: ACARREO, LIMPIEZA, PREPARACIÓN DE LOS ELEMENTOS, SOLDADURA, CONEXIONES, HERRAMIENTA MENOR, MANO DE OBRA  Y TODO LO NECESARIO PARA SU CORRECTA EJECUCION.</v>
          </cell>
          <cell r="C2781" t="str">
            <v>PZA</v>
          </cell>
          <cell r="D2781">
            <v>124.23</v>
          </cell>
          <cell r="E2781">
            <v>124.23</v>
          </cell>
          <cell r="F2781">
            <v>124.23</v>
          </cell>
          <cell r="G2781">
            <v>124.23</v>
          </cell>
          <cell r="H2781">
            <v>133.44999999999999</v>
          </cell>
          <cell r="I2781">
            <v>124.64</v>
          </cell>
          <cell r="J2781">
            <v>124.64</v>
          </cell>
          <cell r="K2781">
            <v>124.64</v>
          </cell>
          <cell r="L2781">
            <v>124.64</v>
          </cell>
        </row>
        <row r="2783">
          <cell r="A2783">
            <v>1827002841</v>
          </cell>
          <cell r="B2783" t="str">
            <v>SUMINISTRO, INSTALACION Y PRUEBAS DE REDUCCIÓN CAMPANA  COBRE-COBRE, DE 50X32 MM;  INCLUYE: ACARREO, LIMPIEZA, PREPARACIÓN DE LOS ELEMENTOS, SOLDADURA, HERRAMIENTA MENOR, MANO DE OBRA  Y TODO LO NECESARIO PARA SU CORRECTA EJECUCION.</v>
          </cell>
          <cell r="C2783" t="str">
            <v>PZA</v>
          </cell>
          <cell r="D2783">
            <v>112.96</v>
          </cell>
          <cell r="E2783">
            <v>112.96</v>
          </cell>
          <cell r="F2783">
            <v>112.96</v>
          </cell>
          <cell r="G2783">
            <v>112.96</v>
          </cell>
          <cell r="H2783">
            <v>122.17</v>
          </cell>
          <cell r="I2783">
            <v>113.35</v>
          </cell>
          <cell r="J2783">
            <v>113.35</v>
          </cell>
          <cell r="K2783">
            <v>113.35</v>
          </cell>
          <cell r="L2783">
            <v>113.35</v>
          </cell>
        </row>
        <row r="2785">
          <cell r="A2785">
            <v>1827002851</v>
          </cell>
          <cell r="B2785" t="str">
            <v>SUMINISTRO, INSTALACION Y PRUEBAS DE REDUCCIÓN BUSHING COBRE-COBRE, DE 50X38 MM;  INCLUYE: ACARREO, LIMPIEZA, PREPARACIÓN DE LOS ELEMENTOS, SOLDADURA, HERRAMIENTA MENOR, MANO DE OBRA Y TODO LO NECESARIO PARA SU CORRECTA EJECUCION.</v>
          </cell>
          <cell r="C2785" t="str">
            <v>PZA</v>
          </cell>
          <cell r="D2785">
            <v>125.81</v>
          </cell>
          <cell r="E2785">
            <v>125.81</v>
          </cell>
          <cell r="F2785">
            <v>125.81</v>
          </cell>
          <cell r="G2785">
            <v>125.81</v>
          </cell>
          <cell r="H2785">
            <v>135.03</v>
          </cell>
          <cell r="I2785">
            <v>126.2</v>
          </cell>
          <cell r="J2785">
            <v>126.2</v>
          </cell>
          <cell r="K2785">
            <v>126.2</v>
          </cell>
          <cell r="L2785">
            <v>126.2</v>
          </cell>
        </row>
        <row r="2787">
          <cell r="A2787">
            <v>1827002861</v>
          </cell>
          <cell r="B2787" t="str">
            <v>SUMINISTRO, INSTALACION Y PRUEBAS DE REDUCCIÓN CAMPANA COBRE-COBRE, DE 50X38 MM;  INCLUYE: ACARREO, LIMPIEZA, PREPARACIÓN DE LOS ELEMENTOS, SOLDADURA, HERRAMIENTA MENOR, MANO DE OBRA Y TODO LO NECESARIO PARA SU CORRECTA EJECUCION.</v>
          </cell>
          <cell r="C2787" t="str">
            <v>PZA</v>
          </cell>
          <cell r="D2787">
            <v>114.52</v>
          </cell>
          <cell r="E2787">
            <v>114.52</v>
          </cell>
          <cell r="F2787">
            <v>114.52</v>
          </cell>
          <cell r="G2787">
            <v>114.52</v>
          </cell>
          <cell r="H2787">
            <v>123.74</v>
          </cell>
          <cell r="I2787">
            <v>114.92</v>
          </cell>
          <cell r="J2787">
            <v>114.92</v>
          </cell>
          <cell r="K2787">
            <v>114.92</v>
          </cell>
          <cell r="L2787">
            <v>114.92</v>
          </cell>
        </row>
        <row r="2789">
          <cell r="A2789">
            <v>1827002871</v>
          </cell>
          <cell r="B2789" t="str">
            <v>SUMINISTRO, INSTALACION Y PRUEBAS DE REDUCCIÓN BUSHING COBRE-COBRE, DE 64X25 MM;  INCLUYE: ACARREO, LIMPIEZA, PREPARACIÓN DE LOS ELEMENTOS, SOLDADURA, HERRAMIENTA MENOR, MANO DE OBRA  Y TODO LO NECESARIO PARA SU CORRECTA EJECUCION.</v>
          </cell>
          <cell r="C2789" t="str">
            <v>PZA</v>
          </cell>
          <cell r="D2789">
            <v>200.71</v>
          </cell>
          <cell r="E2789">
            <v>200.71</v>
          </cell>
          <cell r="F2789">
            <v>200.71</v>
          </cell>
          <cell r="G2789">
            <v>200.71</v>
          </cell>
          <cell r="H2789">
            <v>210.95</v>
          </cell>
          <cell r="I2789">
            <v>201.15</v>
          </cell>
          <cell r="J2789">
            <v>201.15</v>
          </cell>
          <cell r="K2789">
            <v>201.15</v>
          </cell>
          <cell r="L2789">
            <v>201.15</v>
          </cell>
        </row>
        <row r="2791">
          <cell r="A2791">
            <v>1827002881</v>
          </cell>
          <cell r="B2791" t="str">
            <v>SUMINISTRO, INSTALACION Y PRUEBAS DE REDUCCIÓN CAMPANA COBRE-COBRE, DE 64X25 MM;  INCLUYE: ACARREO, LIMPIEZA, PREPARACIÓN DE LOS ELEMENTOS, SOLDADURA, HERRAMIENTA MENOR, MANO DE OBRA Y TODO LO NECESARIO PARA SU CORRECTA EJECUCION.</v>
          </cell>
          <cell r="C2791" t="str">
            <v>PZA</v>
          </cell>
          <cell r="D2791">
            <v>199.25</v>
          </cell>
          <cell r="E2791">
            <v>199.25</v>
          </cell>
          <cell r="F2791">
            <v>199.25</v>
          </cell>
          <cell r="G2791">
            <v>199.25</v>
          </cell>
          <cell r="H2791">
            <v>209.5</v>
          </cell>
          <cell r="I2791">
            <v>199.7</v>
          </cell>
          <cell r="J2791">
            <v>199.7</v>
          </cell>
          <cell r="K2791">
            <v>199.7</v>
          </cell>
          <cell r="L2791">
            <v>199.7</v>
          </cell>
        </row>
        <row r="2793">
          <cell r="A2793">
            <v>1827002891</v>
          </cell>
          <cell r="B2793" t="str">
            <v>SUMINISTRO, INSTALACION Y PRUEBAS DE REDUCCIÓN BUSHING COBRE-COBRE, DE 64X32 MM;  INCLUYE: ACARREO, LIMPIEZA, PREPARACIÓN DE LOS ELEMENTOS, SOLDADURA, HERRAMIENTA MENOR, MANO DE OBRA  Y TODO LO NECESARIO PARA SU CORRECTA EJECUCION.</v>
          </cell>
          <cell r="C2793" t="str">
            <v>PZA</v>
          </cell>
          <cell r="D2793">
            <v>203.49</v>
          </cell>
          <cell r="E2793">
            <v>203.49</v>
          </cell>
          <cell r="F2793">
            <v>203.49</v>
          </cell>
          <cell r="G2793">
            <v>203.49</v>
          </cell>
          <cell r="H2793">
            <v>213.74</v>
          </cell>
          <cell r="I2793">
            <v>203.93</v>
          </cell>
          <cell r="J2793">
            <v>203.93</v>
          </cell>
          <cell r="K2793">
            <v>203.93</v>
          </cell>
          <cell r="L2793">
            <v>203.93</v>
          </cell>
        </row>
        <row r="2795">
          <cell r="A2795">
            <v>1827002901</v>
          </cell>
          <cell r="B2795" t="str">
            <v>SUMINISTRO, INSTALACION Y PRUEBAS DE REDUCCIÓN CAMPANA COBRE-COBRE, DE 64X32 MM;  INCLUYE: ACARREO, LIMPIEZA, PREPARACIÓN DE LOS ELEMENTOS, SOLDADURA, HERRAMIENTA MENOR, MANO DE OBRA Y TODO LO NECESARIO PARA SU CORRECTA EJECUCION.</v>
          </cell>
          <cell r="C2795" t="str">
            <v>PZA</v>
          </cell>
          <cell r="D2795">
            <v>202.04</v>
          </cell>
          <cell r="E2795">
            <v>202.04</v>
          </cell>
          <cell r="F2795">
            <v>202.04</v>
          </cell>
          <cell r="G2795">
            <v>202.04</v>
          </cell>
          <cell r="H2795">
            <v>212.28</v>
          </cell>
          <cell r="I2795">
            <v>202.47</v>
          </cell>
          <cell r="J2795">
            <v>202.47</v>
          </cell>
          <cell r="K2795">
            <v>202.47</v>
          </cell>
          <cell r="L2795">
            <v>202.47</v>
          </cell>
        </row>
        <row r="2797">
          <cell r="A2797">
            <v>1827002911</v>
          </cell>
          <cell r="B2797" t="str">
            <v>SUMINISTRO, INSTALACION Y PRUEBAS DE REDUCCIÓN BUSHING COBRE-COBRE, DE 64X38 MM;  INCLUYE: ACARREO, LIMPIEZA, PREPARACIÓN DE LOS ELEMENTOS, SOLDADURA, HERRAMIENTA MENOR, MANO DE OBRA Y TODO LO NECESARIO PARA SU CORRECTA EJECUCION.</v>
          </cell>
          <cell r="C2797" t="str">
            <v>PZA</v>
          </cell>
          <cell r="D2797">
            <v>210.39</v>
          </cell>
          <cell r="E2797">
            <v>210.39</v>
          </cell>
          <cell r="F2797">
            <v>210.39</v>
          </cell>
          <cell r="G2797">
            <v>210.39</v>
          </cell>
          <cell r="H2797">
            <v>221.92</v>
          </cell>
          <cell r="I2797">
            <v>210.89</v>
          </cell>
          <cell r="J2797">
            <v>210.89</v>
          </cell>
          <cell r="K2797">
            <v>210.89</v>
          </cell>
          <cell r="L2797">
            <v>210.89</v>
          </cell>
        </row>
        <row r="2799">
          <cell r="A2799">
            <v>1827002921</v>
          </cell>
          <cell r="B2799" t="str">
            <v>SUMINISTRO, INSTALACION Y PRUEBAS DE REDUCCIÓN CAMPANA COBRE-COBRE, DE 64X38 MM;  INCLUYE: ACARREO, LIMPIEZA, PREPARACIÓN DE LOS ELEMENTOS, SOLDADURA, HERRAMIENTA MENOR, MANO DE OBRA Y TODO LO NECESARIO PARA SU CORRECTA EJECUCION.</v>
          </cell>
          <cell r="C2799" t="str">
            <v>PZA</v>
          </cell>
          <cell r="D2799">
            <v>208.94</v>
          </cell>
          <cell r="E2799">
            <v>208.94</v>
          </cell>
          <cell r="F2799">
            <v>208.94</v>
          </cell>
          <cell r="G2799">
            <v>208.94</v>
          </cell>
          <cell r="H2799">
            <v>220.47</v>
          </cell>
          <cell r="I2799">
            <v>209.43</v>
          </cell>
          <cell r="J2799">
            <v>209.43</v>
          </cell>
          <cell r="K2799">
            <v>209.43</v>
          </cell>
          <cell r="L2799">
            <v>209.43</v>
          </cell>
        </row>
        <row r="2801">
          <cell r="A2801">
            <v>1827002931</v>
          </cell>
          <cell r="B2801" t="str">
            <v>SUMINISTRO, INSTALACION Y PRUEBAS DE REDUCCIÓN BUSHING COBRE-COBRE, DE 64X50 MM;  INCLUYE: ACARREO, LIMPIEZA, PREPARACIÓN DE LOS ELEMENTOS, SOLDADURA, HERRAMIENTA MENOR, MANO DE OBRA  Y TODO LO NECESARIO PARA SU CORRECTA EJECUCION.</v>
          </cell>
          <cell r="C2801" t="str">
            <v>PZA</v>
          </cell>
          <cell r="D2801">
            <v>212.91</v>
          </cell>
          <cell r="E2801">
            <v>212.91</v>
          </cell>
          <cell r="F2801">
            <v>212.91</v>
          </cell>
          <cell r="G2801">
            <v>212.91</v>
          </cell>
          <cell r="H2801">
            <v>224.44</v>
          </cell>
          <cell r="I2801">
            <v>213.42</v>
          </cell>
          <cell r="J2801">
            <v>213.42</v>
          </cell>
          <cell r="K2801">
            <v>213.42</v>
          </cell>
          <cell r="L2801">
            <v>213.42</v>
          </cell>
        </row>
        <row r="2803">
          <cell r="A2803">
            <v>1827002941</v>
          </cell>
          <cell r="B2803" t="str">
            <v>SUMINISTRO, INSTALACION Y PRUEBAS DE REDUCCIÓN CAMPANA COBRE-COBRE, DE 64X50 MM;  INCLUYE: ACARREO, LIMPIEZA, PREPARACIÓN DE LOS ELEMENTOS, SOLDADURA, HERRAMIENTA MENOR, MANO DE OBRA  Y TODO LO NECESARIO PARA SU CORRECTA EJECUCION.</v>
          </cell>
          <cell r="C2803" t="str">
            <v>PZA</v>
          </cell>
          <cell r="D2803">
            <v>211.46</v>
          </cell>
          <cell r="E2803">
            <v>211.46</v>
          </cell>
          <cell r="F2803">
            <v>211.46</v>
          </cell>
          <cell r="G2803">
            <v>211.46</v>
          </cell>
          <cell r="H2803">
            <v>222.99</v>
          </cell>
          <cell r="I2803">
            <v>211.96</v>
          </cell>
          <cell r="J2803">
            <v>211.96</v>
          </cell>
          <cell r="K2803">
            <v>211.96</v>
          </cell>
          <cell r="L2803">
            <v>211.96</v>
          </cell>
        </row>
        <row r="2805">
          <cell r="A2805">
            <v>1827002951</v>
          </cell>
          <cell r="B2805" t="str">
            <v>SUMINISTRO, INSTALACION Y PRUEBAS DE REDUCCIÓN BUSHING COBRE-COBRE, DE 75X25 MM;  INCLUYE: ACARREO, LIMPIEZA, PREPARACIÓN DE LOS ELEMENTOS, SOLDADURA, HERRAMIENTA MENOR, MANO DE OBRA Y TODO LO NECESARIO PARA SU CORRECTA EJECUCION.</v>
          </cell>
          <cell r="C2805" t="str">
            <v>PZA</v>
          </cell>
          <cell r="D2805">
            <v>248.52</v>
          </cell>
          <cell r="E2805">
            <v>248.52</v>
          </cell>
          <cell r="F2805">
            <v>248.52</v>
          </cell>
          <cell r="G2805">
            <v>248.52</v>
          </cell>
          <cell r="H2805">
            <v>261.7</v>
          </cell>
          <cell r="I2805">
            <v>249.09</v>
          </cell>
          <cell r="J2805">
            <v>249.09</v>
          </cell>
          <cell r="K2805">
            <v>249.09</v>
          </cell>
          <cell r="L2805">
            <v>249.09</v>
          </cell>
        </row>
        <row r="2807">
          <cell r="A2807">
            <v>1827002961</v>
          </cell>
          <cell r="B2807" t="str">
            <v>SUMINISTRO, INSTALACION Y PRUEBAS DE REDUCCIÓN CAMPANA COBRE-COBRE, DE 75X25 MM;  INCLUYE: ACARREO, LIMPIEZA, PREPARACIÓN DE LOS ELEMENTOS, SOLDADURA, HERRAMIENTA MENOR, MANO DE OBRA Y TODO LO NECESARIO PARA SU CORRECTA EJECUCION.</v>
          </cell>
          <cell r="C2807" t="str">
            <v>PZA</v>
          </cell>
          <cell r="D2807">
            <v>241.35</v>
          </cell>
          <cell r="E2807">
            <v>241.35</v>
          </cell>
          <cell r="F2807">
            <v>241.35</v>
          </cell>
          <cell r="G2807">
            <v>241.35</v>
          </cell>
          <cell r="H2807">
            <v>254.52</v>
          </cell>
          <cell r="I2807">
            <v>241.9</v>
          </cell>
          <cell r="J2807">
            <v>241.9</v>
          </cell>
          <cell r="K2807">
            <v>241.9</v>
          </cell>
          <cell r="L2807">
            <v>241.9</v>
          </cell>
        </row>
        <row r="2809">
          <cell r="A2809">
            <v>1827002971</v>
          </cell>
          <cell r="B2809" t="str">
            <v>SUMINISTRO, INSTALACION Y PRUEBAS DE REDUCCIÓN BUSHING COBRE-COBRE, DE 75X32 MM;  INCLUYE: ACARREO, LIMPIEZA, PREPARACIÓN DE LOS ELEMENTOS, SOLDADURA, HERRAMIENTA MENOR, MANO DE OBRA Y TODO LO NECESARIO PARA SU CORRECTA EJECUCION.</v>
          </cell>
          <cell r="C2809" t="str">
            <v>PZA</v>
          </cell>
          <cell r="D2809">
            <v>251.62</v>
          </cell>
          <cell r="E2809">
            <v>251.62</v>
          </cell>
          <cell r="F2809">
            <v>251.62</v>
          </cell>
          <cell r="G2809">
            <v>251.62</v>
          </cell>
          <cell r="H2809">
            <v>264.79000000000002</v>
          </cell>
          <cell r="I2809">
            <v>252.19</v>
          </cell>
          <cell r="J2809">
            <v>252.19</v>
          </cell>
          <cell r="K2809">
            <v>252.19</v>
          </cell>
          <cell r="L2809">
            <v>252.19</v>
          </cell>
        </row>
        <row r="2811">
          <cell r="A2811">
            <v>1827002981</v>
          </cell>
          <cell r="B2811" t="str">
            <v>SUMINISTRO, INSTALACION Y PRUEBAS DE REDUCCIÓN CAMPANA COBRE-COBRE, DE 75X32 MM;  INCLUYE: ACARREO, LIMPIEZA, PREPARACIÓN DE LOS ELEMENTOS, SOLDADURA, CONEXIONES, HERRAMIENTA MENOR, MANO DE OBRA Y TODO LO NECESARIO PARA SU CORRECTA EJECUCION.</v>
          </cell>
          <cell r="C2811" t="str">
            <v>PZA</v>
          </cell>
          <cell r="D2811">
            <v>244.44</v>
          </cell>
          <cell r="E2811">
            <v>244.44</v>
          </cell>
          <cell r="F2811">
            <v>244.44</v>
          </cell>
          <cell r="G2811">
            <v>244.44</v>
          </cell>
          <cell r="H2811">
            <v>257.61</v>
          </cell>
          <cell r="I2811">
            <v>245</v>
          </cell>
          <cell r="J2811">
            <v>245</v>
          </cell>
          <cell r="K2811">
            <v>245</v>
          </cell>
          <cell r="L2811">
            <v>245</v>
          </cell>
        </row>
        <row r="2813">
          <cell r="A2813">
            <v>1827002991</v>
          </cell>
          <cell r="B2813" t="str">
            <v>SUMINISTRO, INSTALACION Y PRUEBAS DE REDUCCIÓN BUSHING COBRE-COBRE, DE 75X38 MM;  INCLUYE: ACARREO, LIMPIEZA, PREPARACIÓN DE LOS ELEMENTOS, SOLDADURA, HERRAMIENTA MENOR, MANO DE OBRA Y TODO LO NECESARIO PARA SU CORRECTA EJECUCION.</v>
          </cell>
          <cell r="C2813" t="str">
            <v>PZA</v>
          </cell>
          <cell r="D2813">
            <v>253.85</v>
          </cell>
          <cell r="E2813">
            <v>253.85</v>
          </cell>
          <cell r="F2813">
            <v>253.85</v>
          </cell>
          <cell r="G2813">
            <v>253.85</v>
          </cell>
          <cell r="H2813">
            <v>267.02</v>
          </cell>
          <cell r="I2813">
            <v>254.41</v>
          </cell>
          <cell r="J2813">
            <v>254.41</v>
          </cell>
          <cell r="K2813">
            <v>254.41</v>
          </cell>
          <cell r="L2813">
            <v>254.41</v>
          </cell>
        </row>
        <row r="2815">
          <cell r="A2815">
            <v>1827003001</v>
          </cell>
          <cell r="B2815" t="str">
            <v>SUMINISTRO, INSTALACION Y PRUEBAS DE REDUCCIÓN CAMPANA COBRE-COBRE, DE 75X38 MM;  INCLUYE: ACARREO, LIMPIEZA, PREPARACIÓN DE LOS ELEMENTOS, SOLDADURA, HERRAMIENTA MENOR, MANO DE OBRA Y TODO LO NECESARIO PARA SU CORRECTA EJECUCION.</v>
          </cell>
          <cell r="C2815" t="str">
            <v>PZA</v>
          </cell>
          <cell r="D2815">
            <v>246.67</v>
          </cell>
          <cell r="E2815">
            <v>246.67</v>
          </cell>
          <cell r="F2815">
            <v>246.67</v>
          </cell>
          <cell r="G2815">
            <v>246.67</v>
          </cell>
          <cell r="H2815">
            <v>259.85000000000002</v>
          </cell>
          <cell r="I2815">
            <v>247.22</v>
          </cell>
          <cell r="J2815">
            <v>247.22</v>
          </cell>
          <cell r="K2815">
            <v>247.22</v>
          </cell>
          <cell r="L2815">
            <v>247.22</v>
          </cell>
        </row>
        <row r="2817">
          <cell r="A2817">
            <v>1827003011</v>
          </cell>
          <cell r="B2817" t="str">
            <v>SUMINISTRO, INSTALACION Y PRUEBAS DE REDUCCIÓN BUSHING COBRE-COBRE, DE 75X50 MM;  INCLUYE: ACARREO, LIMPIEZA, PREPARACIÓN DE LOS ELEMENTOS, SOLDADURA, HERRAMIENTA MENOR, MANO DE OBRA Y TODO LO NECESARIO PARA SU CORRECTA EJECUCION.</v>
          </cell>
          <cell r="C2817" t="str">
            <v>PZA</v>
          </cell>
          <cell r="D2817">
            <v>178.24</v>
          </cell>
          <cell r="E2817">
            <v>178.24</v>
          </cell>
          <cell r="F2817">
            <v>178.24</v>
          </cell>
          <cell r="G2817">
            <v>178.24</v>
          </cell>
          <cell r="H2817">
            <v>193.61</v>
          </cell>
          <cell r="I2817">
            <v>178.9</v>
          </cell>
          <cell r="J2817">
            <v>178.9</v>
          </cell>
          <cell r="K2817">
            <v>178.9</v>
          </cell>
          <cell r="L2817">
            <v>178.9</v>
          </cell>
        </row>
        <row r="2819">
          <cell r="A2819">
            <v>1827003021</v>
          </cell>
          <cell r="B2819" t="str">
            <v>SUMINISTRO, INSTALACION Y PRUEBAS DE REDUCCIÓN CAMPANA COBRE-COBRE, DE 75X50 MM;  INCLUYE: ACARREO, LIMPIEZA, PREPARACIÓN DE LOS ELEMENTOS, SOLDADURA, HERRAMIENTA MENOR, MANO DE OBRA  Y TODO LO NECESARIO PARA SU CORRECTA EJECUCION.</v>
          </cell>
          <cell r="C2819" t="str">
            <v>PZA</v>
          </cell>
          <cell r="D2819">
            <v>258.04000000000002</v>
          </cell>
          <cell r="E2819">
            <v>258.04000000000002</v>
          </cell>
          <cell r="F2819">
            <v>258.04000000000002</v>
          </cell>
          <cell r="G2819">
            <v>258.04000000000002</v>
          </cell>
          <cell r="H2819">
            <v>273.39</v>
          </cell>
          <cell r="I2819">
            <v>258.7</v>
          </cell>
          <cell r="J2819">
            <v>258.7</v>
          </cell>
          <cell r="K2819">
            <v>258.7</v>
          </cell>
          <cell r="L2819">
            <v>258.7</v>
          </cell>
        </row>
        <row r="2821">
          <cell r="A2821">
            <v>1827003031</v>
          </cell>
          <cell r="B2821" t="str">
            <v>SUMINISTRO, INSTALACION Y PRUEBAS DE REDUCCIÓN BUSHING COBRE-COBRE, DE 75X64 MM;  INCLUYE: ACARREO, LIMPIEZA, PREPARACIÓN DE LOS ELEMENTOS, SOLDADURA, HERRAMIENTA MENOR, MANO DE OBRA Y TODO LO NECESARIO PARA SU CORRECTA EJECUCION.</v>
          </cell>
          <cell r="C2821" t="str">
            <v>PZA</v>
          </cell>
          <cell r="D2821">
            <v>269.12</v>
          </cell>
          <cell r="E2821">
            <v>269.12</v>
          </cell>
          <cell r="F2821">
            <v>269.12</v>
          </cell>
          <cell r="G2821">
            <v>269.12</v>
          </cell>
          <cell r="H2821">
            <v>284.48</v>
          </cell>
          <cell r="I2821">
            <v>269.79000000000002</v>
          </cell>
          <cell r="J2821">
            <v>269.79000000000002</v>
          </cell>
          <cell r="K2821">
            <v>269.79000000000002</v>
          </cell>
          <cell r="L2821">
            <v>269.79000000000002</v>
          </cell>
        </row>
        <row r="2823">
          <cell r="A2823">
            <v>1827003041</v>
          </cell>
          <cell r="B2823" t="str">
            <v>SUMINISTRO, INSTALACION Y PRUEBAS DE REDUCCIÓN CAMPANA COBRE-COBRE, DE 75X64 MM;  INCLUYE: ACARREO, LIMPIEZA, PREPARACIÓN DE LOS ELEMENTOS, SOLDADURA, HERRAMIENTA MENOR, MANO DE OBRA Y TODO LO NECESARIO PARA SU CORRECTA EJECUCION.</v>
          </cell>
          <cell r="C2823" t="str">
            <v>PZA</v>
          </cell>
          <cell r="D2823">
            <v>261.94</v>
          </cell>
          <cell r="E2823">
            <v>261.94</v>
          </cell>
          <cell r="F2823">
            <v>261.94</v>
          </cell>
          <cell r="G2823">
            <v>261.94</v>
          </cell>
          <cell r="H2823">
            <v>277.31</v>
          </cell>
          <cell r="I2823">
            <v>262.60000000000002</v>
          </cell>
          <cell r="J2823">
            <v>262.60000000000002</v>
          </cell>
          <cell r="K2823">
            <v>262.60000000000002</v>
          </cell>
          <cell r="L2823">
            <v>262.60000000000002</v>
          </cell>
        </row>
        <row r="2825">
          <cell r="A2825">
            <v>1827003051</v>
          </cell>
          <cell r="B2825" t="str">
            <v>SUMINISTRO, INSTALACION Y PRUEBAS DE REDUCCIÓN BUSHING COBRE-COBRE, DE 100X32 MM;  INCLUYE: ACARREO, LIMPIEZA, PREPARACIÓN DE LOS ELEMENTOS, SOLDADURA, HERRAMIENTA MENOR, MANO DE OBRA Y TODO LO NECESARIO PARA SU CORRECTA EJECUCION.</v>
          </cell>
          <cell r="C2825" t="str">
            <v>PZA</v>
          </cell>
          <cell r="D2825">
            <v>463.65</v>
          </cell>
          <cell r="E2825">
            <v>463.65</v>
          </cell>
          <cell r="F2825">
            <v>463.65</v>
          </cell>
          <cell r="G2825">
            <v>463.65</v>
          </cell>
          <cell r="H2825">
            <v>482.09</v>
          </cell>
          <cell r="I2825">
            <v>464.45</v>
          </cell>
          <cell r="J2825">
            <v>464.45</v>
          </cell>
          <cell r="K2825">
            <v>464.45</v>
          </cell>
          <cell r="L2825">
            <v>464.45</v>
          </cell>
        </row>
        <row r="2827">
          <cell r="A2827">
            <v>1827003061</v>
          </cell>
          <cell r="B2827" t="str">
            <v>SUMINISTRO, INSTALACION Y PRUEBAS DE REDUCCIÓN CAMPANA COBRE-COBRE, DE 100X32 MM;  INCLUYE: ACARREO, LIMPIEZA, PREPARACIÓN DE LOS ELEMENTOS, SOLDADURA, HERRAMIENTA MENOR, MANO DE OBRA Y TODO LO NECESARIO PARA SU CORRECTA EJECUCION.</v>
          </cell>
          <cell r="C2827" t="str">
            <v>PZA</v>
          </cell>
          <cell r="D2827">
            <v>459.32</v>
          </cell>
          <cell r="E2827">
            <v>459.32</v>
          </cell>
          <cell r="F2827">
            <v>459.32</v>
          </cell>
          <cell r="G2827">
            <v>459.32</v>
          </cell>
          <cell r="H2827">
            <v>477.75</v>
          </cell>
          <cell r="I2827">
            <v>460.11</v>
          </cell>
          <cell r="J2827">
            <v>460.11</v>
          </cell>
          <cell r="K2827">
            <v>460.11</v>
          </cell>
          <cell r="L2827">
            <v>460.11</v>
          </cell>
        </row>
        <row r="2829">
          <cell r="A2829">
            <v>1827003071</v>
          </cell>
          <cell r="B2829" t="str">
            <v>SUMINISTRO, INSTALACION Y PRUEBAS DE REDUCCIÓN BUSHING COBRE-COBRE, DE 100X38 MM;  INCLUYE: ACARREO, LIMPIEZA, PREPARACIÓN DE LOS ELEMENTOS, SOLDADURA, HERRAMIENTA MENOR, MANO DE OBRA Y TODO LO NECESARIO PARA SU CORRECTA EJECUCION.</v>
          </cell>
          <cell r="C2829" t="str">
            <v>PZA</v>
          </cell>
          <cell r="D2829">
            <v>461.55</v>
          </cell>
          <cell r="E2829">
            <v>461.55</v>
          </cell>
          <cell r="F2829">
            <v>461.55</v>
          </cell>
          <cell r="G2829">
            <v>461.55</v>
          </cell>
          <cell r="H2829">
            <v>479.98</v>
          </cell>
          <cell r="I2829">
            <v>462.36</v>
          </cell>
          <cell r="J2829">
            <v>462.36</v>
          </cell>
          <cell r="K2829">
            <v>462.36</v>
          </cell>
          <cell r="L2829">
            <v>462.36</v>
          </cell>
        </row>
        <row r="2831">
          <cell r="A2831">
            <v>1827003081</v>
          </cell>
          <cell r="B2831" t="str">
            <v>SUMINISTRO, INSTALACION Y PRUEBAS DE REDUCCIÓN CAMPANA COBRE-COBRE, DE 100X38 MM;  INCLUYE: ACARREO, LIMPIEZA, PREPARACIÓN DE LOS ELEMENTOS, SOLDADURA, HERRAMIENTA MENOR, MANO DE OBRA Y TODO LO NECESARIO PARA SU CORRECTA EJECUCION.</v>
          </cell>
          <cell r="C2831" t="str">
            <v>PZA</v>
          </cell>
          <cell r="D2831">
            <v>461.53</v>
          </cell>
          <cell r="E2831">
            <v>461.53</v>
          </cell>
          <cell r="F2831">
            <v>461.53</v>
          </cell>
          <cell r="G2831">
            <v>461.53</v>
          </cell>
          <cell r="H2831">
            <v>479.96</v>
          </cell>
          <cell r="I2831">
            <v>462.32</v>
          </cell>
          <cell r="J2831">
            <v>462.32</v>
          </cell>
          <cell r="K2831">
            <v>462.32</v>
          </cell>
          <cell r="L2831">
            <v>462.32</v>
          </cell>
        </row>
        <row r="2833">
          <cell r="A2833">
            <v>1827003091</v>
          </cell>
          <cell r="B2833" t="str">
            <v>SUMINISTRO, INSTALACION Y PRUEBAS DE REDUCCIÓN BUSHING COBRE-COBRE, DE 100X51 MM;  INCLUYE: ACARREO, LIMPIEZA, PREPARACIÓN DE LOS ELEMENTOS, SOLDADURA, HERRAMIENTA MENOR, MANO DE OBRA Y TODO LO NECESARIO PARA SU CORRECTA EJECUCION.</v>
          </cell>
          <cell r="C2833" t="str">
            <v>PZA</v>
          </cell>
          <cell r="D2833">
            <v>466.26</v>
          </cell>
          <cell r="E2833">
            <v>466.26</v>
          </cell>
          <cell r="F2833">
            <v>466.26</v>
          </cell>
          <cell r="G2833">
            <v>466.26</v>
          </cell>
          <cell r="H2833">
            <v>484.69</v>
          </cell>
          <cell r="I2833">
            <v>467.07</v>
          </cell>
          <cell r="J2833">
            <v>467.07</v>
          </cell>
          <cell r="K2833">
            <v>467.07</v>
          </cell>
          <cell r="L2833">
            <v>467.07</v>
          </cell>
        </row>
        <row r="2835">
          <cell r="A2835">
            <v>1827003101</v>
          </cell>
          <cell r="B2835" t="str">
            <v>SUMINISTRO, INSTALACION Y PRUEBAS DE REDUCCIÓN CAMPANA COBRE-COBRE, DE 100X51 MM;  INCLUYE: ACARREO, LIMPIEZA, PREPARACIÓN DE LOS ELEMENTOS, SOLDADURA, HERRAMIENTA MENOR, MANO DE OBRA Y TODO LO NECESARIO PARA SU CORRECTA EJECUCION.</v>
          </cell>
          <cell r="C2835" t="str">
            <v>PZA</v>
          </cell>
          <cell r="D2835">
            <v>338.24</v>
          </cell>
          <cell r="E2835">
            <v>338.24</v>
          </cell>
          <cell r="F2835">
            <v>338.24</v>
          </cell>
          <cell r="G2835">
            <v>338.24</v>
          </cell>
          <cell r="H2835">
            <v>356.67</v>
          </cell>
          <cell r="I2835">
            <v>339.03</v>
          </cell>
          <cell r="J2835">
            <v>339.03</v>
          </cell>
          <cell r="K2835">
            <v>339.03</v>
          </cell>
          <cell r="L2835">
            <v>339.03</v>
          </cell>
        </row>
        <row r="2837">
          <cell r="A2837">
            <v>1827003111</v>
          </cell>
          <cell r="B2837" t="str">
            <v>SUMINISTRO, INSTALACION Y PRUEBAS DE REDUCCIÓN BUSHING COBRE-COBRE, DE 100X64 MM;  INCLUYE: ACARREO, LIMPIEZA, PREPARACIÓN DE LOS ELEMENTOS, SOLDADURA, HERRAMIENTA MENOR, MANO DE OBRA Y TODO LO NECESARIO PARA SU CORRECTA EJECUCION.</v>
          </cell>
          <cell r="C2837" t="str">
            <v>PZA</v>
          </cell>
          <cell r="D2837">
            <v>488.77</v>
          </cell>
          <cell r="E2837">
            <v>488.77</v>
          </cell>
          <cell r="F2837">
            <v>488.77</v>
          </cell>
          <cell r="G2837">
            <v>488.77</v>
          </cell>
          <cell r="H2837">
            <v>511.79</v>
          </cell>
          <cell r="I2837">
            <v>489.75</v>
          </cell>
          <cell r="J2837">
            <v>489.75</v>
          </cell>
          <cell r="K2837">
            <v>489.75</v>
          </cell>
          <cell r="L2837">
            <v>489.75</v>
          </cell>
        </row>
        <row r="2839">
          <cell r="A2839">
            <v>1827003121</v>
          </cell>
          <cell r="B2839" t="str">
            <v>SUMINISTRO, INSTALACION Y PRUEBAS DE REDUCCIÓN CAMPANA COBRE-COBRE, DE 100X64 MM;  INCLUYE: ACARREO, LIMPIEZA, PREPARACIÓN DE LOS ELEMENTOS, SOLDADURA, HERRAMIENTA MENOR, MANO DE OBRA Y TODO LO NECESARIO PARA SU CORRECTA EJECUCION.</v>
          </cell>
          <cell r="C2839" t="str">
            <v>PZA</v>
          </cell>
          <cell r="D2839">
            <v>488.73</v>
          </cell>
          <cell r="E2839">
            <v>488.73</v>
          </cell>
          <cell r="F2839">
            <v>488.73</v>
          </cell>
          <cell r="G2839">
            <v>488.73</v>
          </cell>
          <cell r="H2839">
            <v>511.77</v>
          </cell>
          <cell r="I2839">
            <v>489.72</v>
          </cell>
          <cell r="J2839">
            <v>489.72</v>
          </cell>
          <cell r="K2839">
            <v>489.72</v>
          </cell>
          <cell r="L2839">
            <v>489.72</v>
          </cell>
        </row>
        <row r="2841">
          <cell r="A2841">
            <v>1827003131</v>
          </cell>
          <cell r="B2841" t="str">
            <v>SUMINISTRO, INSTALACION Y PRUEBAS DE REDUCCIÓN BUSHING COBRE-COBRE, DE 100X75 MM;  INCLUYE: ACARREO, LIMPIEZA, PREPARACIÓN DE LOS ELEMENTOS, SOLDADURA, HERRAMIENTA MENOR, MANO DE OBRA Y TODO LO NECESARIO PARA SU CORRECTA EJECUCION.</v>
          </cell>
          <cell r="C2841" t="str">
            <v>PZA</v>
          </cell>
          <cell r="D2841">
            <v>491.97</v>
          </cell>
          <cell r="E2841">
            <v>491.97</v>
          </cell>
          <cell r="F2841">
            <v>491.97</v>
          </cell>
          <cell r="G2841">
            <v>491.97</v>
          </cell>
          <cell r="H2841">
            <v>514.99</v>
          </cell>
          <cell r="I2841">
            <v>492.94</v>
          </cell>
          <cell r="J2841">
            <v>492.94</v>
          </cell>
          <cell r="K2841">
            <v>492.94</v>
          </cell>
          <cell r="L2841">
            <v>492.94</v>
          </cell>
        </row>
        <row r="2843">
          <cell r="A2843">
            <v>1827003141</v>
          </cell>
          <cell r="B2843" t="str">
            <v>SUMINISTRO, INSTALACION Y PRUEBAS DE REDUCCIÓN CAMPANA COBRE-COBRE, DE 100X75 MM;  INCLUYE: ACARREO, LIMPIEZA, PREPARACIÓN DE LOS ELEMENTOS, SOLDADURA, HERRAMIENTA MENOR, MANO DE OBRA Y TODO LO NECESARIO PARA SU CORRECTA EJECUCION.</v>
          </cell>
          <cell r="C2843" t="str">
            <v>PZA</v>
          </cell>
          <cell r="D2843">
            <v>491.95</v>
          </cell>
          <cell r="E2843">
            <v>491.95</v>
          </cell>
          <cell r="F2843">
            <v>491.95</v>
          </cell>
          <cell r="G2843">
            <v>491.95</v>
          </cell>
          <cell r="H2843">
            <v>514.97</v>
          </cell>
          <cell r="I2843">
            <v>492.91</v>
          </cell>
          <cell r="J2843">
            <v>492.91</v>
          </cell>
          <cell r="K2843">
            <v>492.91</v>
          </cell>
          <cell r="L2843">
            <v>492.91</v>
          </cell>
        </row>
        <row r="2845">
          <cell r="A2845">
            <v>1827003151</v>
          </cell>
          <cell r="B2845" t="str">
            <v>SUMINISTRO, INSTALACION Y PRUEBAS DE CODO GALVANIZADO 90G X 13 MM;  INCLUYE: ACARREO, LIMPIEZA, PREPARACIÓN DE LOS ELEMENTOS, SELLO CON CINTA DE TEFLÓN EN LAS CUERDAS PARA EVITAR FUGAS, HERRAMIENTA MENOR, MANO DE OBRA  Y TODO LO NECESARIO PARA SU CORRECTA</v>
          </cell>
          <cell r="C2845" t="str">
            <v>PZA</v>
          </cell>
          <cell r="D2845">
            <v>30.95</v>
          </cell>
          <cell r="E2845">
            <v>30.95</v>
          </cell>
          <cell r="F2845">
            <v>30.95</v>
          </cell>
          <cell r="G2845">
            <v>30.95</v>
          </cell>
          <cell r="H2845">
            <v>36.200000000000003</v>
          </cell>
          <cell r="I2845">
            <v>31.17</v>
          </cell>
          <cell r="J2845">
            <v>31.17</v>
          </cell>
          <cell r="K2845">
            <v>31.17</v>
          </cell>
          <cell r="L2845">
            <v>31.17</v>
          </cell>
        </row>
        <row r="2847">
          <cell r="A2847">
            <v>1827003161</v>
          </cell>
          <cell r="B2847" t="str">
            <v>SUMINISTRO, INSTALACION Y PRUEBAS DE CODO GALVANIZADO 90G X 19 MM;  INCLUYE: ACARREO, LIMPIEZA, PREPARACIÓN DE LOS ELEMENTOS, SELLO CON CINTA DE TEFLÓN EN LAS CUERDAS PARA EVITAR FUGAS, HERRAMIENTA MENOR, MANO DE OBRA  Y TODO LO NECESARIO PARA SU CORRECTA</v>
          </cell>
          <cell r="C2847" t="str">
            <v>PZA</v>
          </cell>
          <cell r="D2847">
            <v>35.659999999999997</v>
          </cell>
          <cell r="E2847">
            <v>35.659999999999997</v>
          </cell>
          <cell r="F2847">
            <v>35.659999999999997</v>
          </cell>
          <cell r="G2847">
            <v>35.659999999999997</v>
          </cell>
          <cell r="H2847">
            <v>41.25</v>
          </cell>
          <cell r="I2847">
            <v>35.9</v>
          </cell>
          <cell r="J2847">
            <v>35.9</v>
          </cell>
          <cell r="K2847">
            <v>35.9</v>
          </cell>
          <cell r="L2847">
            <v>35.9</v>
          </cell>
        </row>
        <row r="2849">
          <cell r="A2849">
            <v>1827003171</v>
          </cell>
          <cell r="B2849" t="str">
            <v>SUMINISTRO, INSTALACION Y PRUEBAS DE CODO GALVANIZADO 90G X 25 MM;  INCLUYE: ACARREO, LIMPIEZA, PREPARACIÓN DE LOS ELEMENTOS, SELLO CON CINTA DE TEFLÓN EN LAS CUERDAS PARA EVITAR FUGAS, HERRAMIENTA MENOR, MANO DE OBRA  Y TODO LO NECESARIO PARA SU CORRECTA</v>
          </cell>
          <cell r="C2849" t="str">
            <v>PZA</v>
          </cell>
          <cell r="D2849">
            <v>41.27</v>
          </cell>
          <cell r="E2849">
            <v>41.27</v>
          </cell>
          <cell r="F2849">
            <v>41.27</v>
          </cell>
          <cell r="G2849">
            <v>41.27</v>
          </cell>
          <cell r="H2849">
            <v>47.42</v>
          </cell>
          <cell r="I2849">
            <v>41.53</v>
          </cell>
          <cell r="J2849">
            <v>41.53</v>
          </cell>
          <cell r="K2849">
            <v>41.53</v>
          </cell>
          <cell r="L2849">
            <v>41.53</v>
          </cell>
        </row>
        <row r="2851">
          <cell r="A2851">
            <v>1827003181</v>
          </cell>
          <cell r="B2851" t="str">
            <v>SUMINISTRO, INSTALACION Y PRUEBAS DE CODO GALVANIZADO 90G X 32 MM;  INCLUYE: ACARREO, LIMPIEZA, PREPARACIÓN DE LOS ELEMENTOS, SELLO CON CINTA DE TEFLÓN EN LAS CUERDAS PARA EVITAR FUGAS, HERRAMIENTA MENOR, MANO DE OBRA  Y TODO LO NECESARIO PARA SU CORRECTA</v>
          </cell>
          <cell r="C2851" t="str">
            <v>PZA</v>
          </cell>
          <cell r="D2851">
            <v>58.04</v>
          </cell>
          <cell r="E2851">
            <v>58.04</v>
          </cell>
          <cell r="F2851">
            <v>58.04</v>
          </cell>
          <cell r="G2851">
            <v>58.04</v>
          </cell>
          <cell r="H2851">
            <v>64.88</v>
          </cell>
          <cell r="I2851">
            <v>58.35</v>
          </cell>
          <cell r="J2851">
            <v>58.35</v>
          </cell>
          <cell r="K2851">
            <v>58.35</v>
          </cell>
          <cell r="L2851">
            <v>58.35</v>
          </cell>
        </row>
        <row r="2853">
          <cell r="A2853">
            <v>1827003191</v>
          </cell>
          <cell r="B2853" t="str">
            <v>SUMINISTRO, INSTALACION Y PRUEBAS DE CODO GALVANIZADO 90G X 38 MM;  INCLUYE: ACARREO, LIMPIEZA, PREPARACIÓN DE LOS ELEMENTOS, SELLO CON CINTA DE TEFLÓN EN LAS CUERDAS PARA EVITAR FUGAS, HERRAMIENTA MENOR, MANO DE OBRA  Y TODO LO NECESARIO PARA SU CORRECTA</v>
          </cell>
          <cell r="C2853" t="str">
            <v>PZA</v>
          </cell>
          <cell r="D2853">
            <v>68.72</v>
          </cell>
          <cell r="E2853">
            <v>68.72</v>
          </cell>
          <cell r="F2853">
            <v>68.72</v>
          </cell>
          <cell r="G2853">
            <v>68.72</v>
          </cell>
          <cell r="H2853">
            <v>76.099999999999994</v>
          </cell>
          <cell r="I2853">
            <v>69.040000000000006</v>
          </cell>
          <cell r="J2853">
            <v>69.040000000000006</v>
          </cell>
          <cell r="K2853">
            <v>69.040000000000006</v>
          </cell>
          <cell r="L2853">
            <v>69.040000000000006</v>
          </cell>
        </row>
        <row r="2855">
          <cell r="A2855">
            <v>1827003201</v>
          </cell>
          <cell r="B2855" t="str">
            <v>SUMINISTRO, INSTALACION Y PRUEBAS DE CODO GALVANIZADO 90G X 50 MM;  INCLUYE: ACARREO, LIMPIEZA, PREPARACIÓN DE LOS ELEMENTOS, SELLO CON CINTA DE TEFLÓN EN LAS CUERDAS PARA EVITAR FUGAS, HERRAMIENTA MENOR, MANO DE OBRA  Y TODO LO NECESARIO PARA SU CORRECTA</v>
          </cell>
          <cell r="C2855" t="str">
            <v>PZA</v>
          </cell>
          <cell r="D2855">
            <v>98.18</v>
          </cell>
          <cell r="E2855">
            <v>98.18</v>
          </cell>
          <cell r="F2855">
            <v>98.18</v>
          </cell>
          <cell r="G2855">
            <v>98.18</v>
          </cell>
          <cell r="H2855">
            <v>106.55</v>
          </cell>
          <cell r="I2855">
            <v>98.54</v>
          </cell>
          <cell r="J2855">
            <v>98.54</v>
          </cell>
          <cell r="K2855">
            <v>98.54</v>
          </cell>
          <cell r="L2855">
            <v>98.54</v>
          </cell>
        </row>
        <row r="2857">
          <cell r="A2857">
            <v>1827003211</v>
          </cell>
          <cell r="B2857" t="str">
            <v>SUMINISTRO, INSTALACION Y PRUEBAS DE CODO GALVANIZADO 90G X 64 MM;  INCLUYE: ACARREO, LIMPIEZA, PREPARACIÓN DE LOS ELEMENTOS, SELLO CON CINTA DE TEFLÓN EN LAS CUERDAS PARA EVITAR FUGAS, HERRAMIENTA MENOR, MANO DE OBRA  Y TODO LO NECESARIO PARA SU CORRECTA</v>
          </cell>
          <cell r="C2857" t="str">
            <v>PZA</v>
          </cell>
          <cell r="D2857">
            <v>154.19999999999999</v>
          </cell>
          <cell r="E2857">
            <v>154.19999999999999</v>
          </cell>
          <cell r="F2857">
            <v>154.19999999999999</v>
          </cell>
          <cell r="G2857">
            <v>154.19999999999999</v>
          </cell>
          <cell r="H2857">
            <v>163.41999999999999</v>
          </cell>
          <cell r="I2857">
            <v>154.61000000000001</v>
          </cell>
          <cell r="J2857">
            <v>154.61000000000001</v>
          </cell>
          <cell r="K2857">
            <v>154.61000000000001</v>
          </cell>
          <cell r="L2857">
            <v>154.61000000000001</v>
          </cell>
        </row>
        <row r="2859">
          <cell r="A2859">
            <v>1827003221</v>
          </cell>
          <cell r="B2859" t="str">
            <v>SUMINISTRO, INSTALACION Y PRUEBAS DE CODO GALVANIZADO 90G X 75 MM;  INCLUYE: ACARREO, LIMPIEZA, PREPARACIÓN DE LOS ELEMENTOS, SELLO CON CINTA DE TEFLÓN EN LAS CUERDAS PARA EVITAR FUGAS, HERRAMIENTA MENOR, MANO DE OBRA  Y TODO LO NECESARIO PARA SU CORRECTA</v>
          </cell>
          <cell r="C2859" t="str">
            <v>PZA</v>
          </cell>
          <cell r="D2859">
            <v>239.16</v>
          </cell>
          <cell r="E2859">
            <v>239.16</v>
          </cell>
          <cell r="F2859">
            <v>239.16</v>
          </cell>
          <cell r="G2859">
            <v>239.16</v>
          </cell>
          <cell r="H2859">
            <v>250</v>
          </cell>
          <cell r="I2859">
            <v>239.63</v>
          </cell>
          <cell r="J2859">
            <v>239.63</v>
          </cell>
          <cell r="K2859">
            <v>239.63</v>
          </cell>
          <cell r="L2859">
            <v>239.63</v>
          </cell>
        </row>
        <row r="2861">
          <cell r="A2861">
            <v>1827003231</v>
          </cell>
          <cell r="B2861" t="str">
            <v>SUMINISTRO, INSTALACION Y PRUEBAS DE CODO GALVANIZADO 90G X 100 MM;  INCLUYE: ACARREO, LIMPIEZA, PREPARACIÓN DE LOS ELEMENTOS, SELLO CON CINTA DE TEFLÓN EN LAS CUERDAS PARA EVITAR FUGAS, HERRAMIENTA MENOR, MANO DE OBRA  Y TODO LO NECESARIO PARA SU CORRECT</v>
          </cell>
          <cell r="C2861" t="str">
            <v>PZA</v>
          </cell>
          <cell r="D2861">
            <v>478.27</v>
          </cell>
          <cell r="E2861">
            <v>478.27</v>
          </cell>
          <cell r="F2861">
            <v>478.27</v>
          </cell>
          <cell r="G2861">
            <v>478.27</v>
          </cell>
          <cell r="H2861">
            <v>490.55</v>
          </cell>
          <cell r="I2861">
            <v>478.79</v>
          </cell>
          <cell r="J2861">
            <v>478.79</v>
          </cell>
          <cell r="K2861">
            <v>478.79</v>
          </cell>
          <cell r="L2861">
            <v>478.79</v>
          </cell>
        </row>
        <row r="2863">
          <cell r="A2863">
            <v>1827003241</v>
          </cell>
          <cell r="B2863" t="str">
            <v>SUMINISTRO, INSTALACION Y PRUEBAS DE CODO GALVANIZADO 45G X 13 MM;  INCLUYE: ACARREO, LIMPIEZA, PREPARACIÓN DE LOS ELEMENTOS, SELLO CON CINTA DE TEFLÓN EN LAS CUERDAS PARA EVITAR FUGAS, HERRAMIENTA MENOR, MANO DE OBRA  Y TODO LO NECESARIO PARA SU CORRECTA</v>
          </cell>
          <cell r="C2863" t="str">
            <v>PZA</v>
          </cell>
          <cell r="D2863">
            <v>25.66</v>
          </cell>
          <cell r="E2863">
            <v>25.66</v>
          </cell>
          <cell r="F2863">
            <v>25.66</v>
          </cell>
          <cell r="G2863">
            <v>25.66</v>
          </cell>
          <cell r="H2863">
            <v>30.93</v>
          </cell>
          <cell r="I2863">
            <v>25.89</v>
          </cell>
          <cell r="J2863">
            <v>25.89</v>
          </cell>
          <cell r="K2863">
            <v>25.89</v>
          </cell>
          <cell r="L2863">
            <v>25.89</v>
          </cell>
        </row>
        <row r="2865">
          <cell r="A2865">
            <v>1827003251</v>
          </cell>
          <cell r="B2865" t="str">
            <v>SUMINISTRO, INSTALACION Y PRUEBAS DE CODO GALVANIZADO 45G X 19 MM;  INCLUYE: ACARREO, LIMPIEZA, PREPARACIÓN DE LOS ELEMENTOS, SELLO CON CINTA DE TEFLÓN EN LAS CUERDAS PARA EVITAR FUGAS, HERRAMIENTA MENOR, MANO DE OBRA  Y TODO LO NECESARIO PARA SU CORRECTA</v>
          </cell>
          <cell r="C2865" t="str">
            <v>PZA</v>
          </cell>
          <cell r="D2865">
            <v>35.659999999999997</v>
          </cell>
          <cell r="E2865">
            <v>35.659999999999997</v>
          </cell>
          <cell r="F2865">
            <v>35.659999999999997</v>
          </cell>
          <cell r="G2865">
            <v>35.659999999999997</v>
          </cell>
          <cell r="H2865">
            <v>41.25</v>
          </cell>
          <cell r="I2865">
            <v>35.9</v>
          </cell>
          <cell r="J2865">
            <v>35.9</v>
          </cell>
          <cell r="K2865">
            <v>35.9</v>
          </cell>
          <cell r="L2865">
            <v>35.9</v>
          </cell>
        </row>
        <row r="2867">
          <cell r="A2867">
            <v>1827003261</v>
          </cell>
          <cell r="B2867" t="str">
            <v>SUMINISTRO, INSTALACION Y PRUEBAS DE CODO GALVANIZADO 45G X 25 MM;  INCLUYE: ACARREO, LIMPIEZA, PREPARACIÓN DE LOS ELEMENTOS, SELLO CON CINTA DE TEFLÓN EN LAS CUERDAS PARA EVITAR FUGAS, HERRAMIENTA MENOR, MANO DE OBRA  Y TODO LO NECESARIO PARA SU CORRECTA</v>
          </cell>
          <cell r="C2867" t="str">
            <v>PZA</v>
          </cell>
          <cell r="D2867">
            <v>41.27</v>
          </cell>
          <cell r="E2867">
            <v>41.27</v>
          </cell>
          <cell r="F2867">
            <v>41.27</v>
          </cell>
          <cell r="G2867">
            <v>41.27</v>
          </cell>
          <cell r="H2867">
            <v>47.42</v>
          </cell>
          <cell r="I2867">
            <v>41.53</v>
          </cell>
          <cell r="J2867">
            <v>41.53</v>
          </cell>
          <cell r="K2867">
            <v>41.53</v>
          </cell>
          <cell r="L2867">
            <v>41.53</v>
          </cell>
        </row>
        <row r="2869">
          <cell r="A2869">
            <v>1827003271</v>
          </cell>
          <cell r="B2869" t="str">
            <v>SUMINISTRO, INSTALACION Y PRUEBAS DE CODO GALVANIZADO 45G X 32 MM;  INCLUYE: ACARREO, LIMPIEZA, PREPARACIÓN DE LOS ELEMENTOS, SELLO CON CINTA DE TEFLÓN EN LAS CUERDAS PARA EVITAR FUGAS, HERRAMIENTA MENOR, MANO DE OBRA  Y TODO LO NECESARIO PARA SU CORRECTA</v>
          </cell>
          <cell r="C2869" t="str">
            <v>PZA</v>
          </cell>
          <cell r="D2869">
            <v>58.04</v>
          </cell>
          <cell r="E2869">
            <v>58.04</v>
          </cell>
          <cell r="F2869">
            <v>58.04</v>
          </cell>
          <cell r="G2869">
            <v>58.04</v>
          </cell>
          <cell r="H2869">
            <v>64.88</v>
          </cell>
          <cell r="I2869">
            <v>58.35</v>
          </cell>
          <cell r="J2869">
            <v>58.35</v>
          </cell>
          <cell r="K2869">
            <v>58.35</v>
          </cell>
          <cell r="L2869">
            <v>58.35</v>
          </cell>
        </row>
        <row r="2871">
          <cell r="A2871">
            <v>1827003281</v>
          </cell>
          <cell r="B2871" t="str">
            <v>SUMINISTRO, INSTALACION Y PRUEBAS DE CODO GALVANIZADO 45G X 38 MM;  INCLUYE: ACARREO, LIMPIEZA, PREPARACIÓN DE LOS ELEMENTOS, SELLO CON CINTA DE TEFLÓN EN LAS CUERDAS PARA EVITAR FUGAS, HERRAMIENTA MENOR, MANO DE OBRA  Y TODO LO NECESARIO PARA SU CORRECTA</v>
          </cell>
          <cell r="C2871" t="str">
            <v>PZA</v>
          </cell>
          <cell r="D2871">
            <v>68.72</v>
          </cell>
          <cell r="E2871">
            <v>68.72</v>
          </cell>
          <cell r="F2871">
            <v>68.72</v>
          </cell>
          <cell r="G2871">
            <v>68.72</v>
          </cell>
          <cell r="H2871">
            <v>76.099999999999994</v>
          </cell>
          <cell r="I2871">
            <v>69.040000000000006</v>
          </cell>
          <cell r="J2871">
            <v>69.040000000000006</v>
          </cell>
          <cell r="K2871">
            <v>69.040000000000006</v>
          </cell>
          <cell r="L2871">
            <v>69.040000000000006</v>
          </cell>
        </row>
        <row r="2874">
          <cell r="A2874">
            <v>1827003291</v>
          </cell>
          <cell r="B2874" t="str">
            <v>SUMINISTRO, INSTALACION Y PRUEBAS DE CODO GALVANIZADO 45G X 50 MM;  INCLUYE: ACARREO, LIMPIEZA, PREPARACIÓN DE LOS ELEMENTOS, SELLO CON CINTA DE TEFLÓN EN LAS CUERDAS PARA EVITAR FUGAS, HERRAMIENTA MENOR, MANO DE OBRA  Y TODO LO NECESARIO PARA SU CORRECTA</v>
          </cell>
          <cell r="C2874" t="str">
            <v>PZA</v>
          </cell>
          <cell r="D2874">
            <v>98.18</v>
          </cell>
          <cell r="E2874">
            <v>98.18</v>
          </cell>
          <cell r="F2874">
            <v>98.18</v>
          </cell>
          <cell r="G2874">
            <v>98.18</v>
          </cell>
          <cell r="H2874">
            <v>106.55</v>
          </cell>
          <cell r="I2874">
            <v>98.54</v>
          </cell>
          <cell r="J2874">
            <v>98.54</v>
          </cell>
          <cell r="K2874">
            <v>98.54</v>
          </cell>
          <cell r="L2874">
            <v>98.54</v>
          </cell>
        </row>
        <row r="2876">
          <cell r="A2876">
            <v>1827003301</v>
          </cell>
          <cell r="B2876" t="str">
            <v>SUMINISTRO, INSTALACION Y PRUEBAS DE CODO GALVANIZADO 45G X 64 MM;  INCLUYE: ACARREO, LIMPIEZA, PREPARACIÓN DE LOS ELEMENTOS, SELLO CON CINTA DE TEFLÓN EN LAS CUERDAS PARA EVITAR FUGAS, HERRAMIENTA MENOR, MANO DE OBRA  Y TODO LO NECESARIO PARA SU CORRECTA</v>
          </cell>
          <cell r="C2876" t="str">
            <v>PZA</v>
          </cell>
          <cell r="D2876">
            <v>154.19999999999999</v>
          </cell>
          <cell r="E2876">
            <v>154.19999999999999</v>
          </cell>
          <cell r="F2876">
            <v>154.19999999999999</v>
          </cell>
          <cell r="G2876">
            <v>154.19999999999999</v>
          </cell>
          <cell r="H2876">
            <v>163.41999999999999</v>
          </cell>
          <cell r="I2876">
            <v>154.61000000000001</v>
          </cell>
          <cell r="J2876">
            <v>154.61000000000001</v>
          </cell>
          <cell r="K2876">
            <v>154.61000000000001</v>
          </cell>
          <cell r="L2876">
            <v>154.61000000000001</v>
          </cell>
        </row>
        <row r="2878">
          <cell r="A2878">
            <v>1827003311</v>
          </cell>
          <cell r="B2878" t="str">
            <v>SUMINISTRO, INSTALACION Y PRUEBAS DE CODO GALVANIZADO 45G X 75 MM;  INCLUYE: ACARREO, LIMPIEZA, PREPARACIÓN DE LOS ELEMENTOS, SELLO CON CINTA DE TEFLÓN EN LAS CUERDAS PARA EVITAR FUGAS, HERRAMIENTA MENOR, MANO DE OBRA  Y TODO LO NECESARIO PARA SU CORRECTA</v>
          </cell>
          <cell r="C2878" t="str">
            <v>PZA</v>
          </cell>
          <cell r="D2878">
            <v>239.16</v>
          </cell>
          <cell r="E2878">
            <v>239.16</v>
          </cell>
          <cell r="F2878">
            <v>239.16</v>
          </cell>
          <cell r="G2878">
            <v>239.16</v>
          </cell>
          <cell r="H2878">
            <v>250</v>
          </cell>
          <cell r="I2878">
            <v>239.63</v>
          </cell>
          <cell r="J2878">
            <v>239.63</v>
          </cell>
          <cell r="K2878">
            <v>239.63</v>
          </cell>
          <cell r="L2878">
            <v>239.63</v>
          </cell>
        </row>
        <row r="2880">
          <cell r="A2880">
            <v>1827003321</v>
          </cell>
          <cell r="B2880" t="str">
            <v>SUMINISTRO, INSTALACION Y PRUEBAS DE CODO GALVANIZADO 45G X 100 MM;  INCLUYE: ACARREO, LIMPIEZA, PREPARACIÓN DE LOS ELEMENTOS, SELLO CON CINTA DE TEFLÓN EN LAS CUERDAS PARA EVITAR FUGAS, HERRAMIENTA MENOR, MANO DE OBRA Y TODO LO NECESARIO PARA SU CORRECTA</v>
          </cell>
          <cell r="C2880" t="str">
            <v>PZA</v>
          </cell>
          <cell r="D2880">
            <v>478.27</v>
          </cell>
          <cell r="E2880">
            <v>478.27</v>
          </cell>
          <cell r="F2880">
            <v>478.27</v>
          </cell>
          <cell r="G2880">
            <v>478.27</v>
          </cell>
          <cell r="H2880">
            <v>490.55</v>
          </cell>
          <cell r="I2880">
            <v>478.79</v>
          </cell>
          <cell r="J2880">
            <v>478.79</v>
          </cell>
          <cell r="K2880">
            <v>478.79</v>
          </cell>
          <cell r="L2880">
            <v>478.79</v>
          </cell>
        </row>
        <row r="2882">
          <cell r="A2882">
            <v>1827003331</v>
          </cell>
          <cell r="B2882" t="str">
            <v>SUMINISTRO, INSTALACION Y PRUEBAS DE COPLE DE FIERRO GALVANIZADO CED-40, ROSCADO DE 13 MM;  INCLUYE: ACARREO, LIMPIEZA, PREPARACIÓN DE LOS ELEMENTOS, SELLO CON CINTA DE TEFLÓN EN LAS CUERDAS PARA EVITAR FUGAS, HERRAMIENTA MENOR, MANO DE OBRA  Y TODO LO NE</v>
          </cell>
          <cell r="C2882" t="str">
            <v>PZA</v>
          </cell>
          <cell r="D2882">
            <v>25.66</v>
          </cell>
          <cell r="E2882">
            <v>25.66</v>
          </cell>
          <cell r="F2882">
            <v>25.66</v>
          </cell>
          <cell r="G2882">
            <v>25.66</v>
          </cell>
          <cell r="H2882">
            <v>30.93</v>
          </cell>
          <cell r="I2882">
            <v>25.89</v>
          </cell>
          <cell r="J2882">
            <v>25.89</v>
          </cell>
          <cell r="K2882">
            <v>25.89</v>
          </cell>
          <cell r="L2882">
            <v>25.89</v>
          </cell>
        </row>
        <row r="2884">
          <cell r="A2884">
            <v>1827003341</v>
          </cell>
          <cell r="B2884" t="str">
            <v>SUMINISTRO, INSTALACION Y PRUEBAS DE COPLE DE FIERRO GALVANIZADO CED-40, ROSCADO DE 19 MM;  INCLUYE: ACARREO, LIMPIEZA, PREPARACIÓN DE LOS ELEMENTOS, SELLO CON CINTA DE TEFLÓN EN LAS CUERDAS PARA EVITAR FUGAS, HERRAMIENTA MENOR, MANO DE OBRA  Y TODO LO NE</v>
          </cell>
          <cell r="C2884" t="str">
            <v>PZA</v>
          </cell>
          <cell r="D2884">
            <v>27.8</v>
          </cell>
          <cell r="E2884">
            <v>27.8</v>
          </cell>
          <cell r="F2884">
            <v>27.8</v>
          </cell>
          <cell r="G2884">
            <v>27.8</v>
          </cell>
          <cell r="H2884">
            <v>33.39</v>
          </cell>
          <cell r="I2884">
            <v>28.05</v>
          </cell>
          <cell r="J2884">
            <v>28.05</v>
          </cell>
          <cell r="K2884">
            <v>28.05</v>
          </cell>
          <cell r="L2884">
            <v>28.05</v>
          </cell>
        </row>
        <row r="2886">
          <cell r="A2886">
            <v>1827003351</v>
          </cell>
          <cell r="B2886" t="str">
            <v>SUMINISTRO, INSTALACION Y PRUEBAS DE COPLE DE FIERRO GALVANIZADO CED-40, ROSCADO DE 25 MM;  INCLUYE: ACARREO, LIMPIEZA, PREPARACIÓN DE LOS ELEMENTOS, SELLO CON CINTA DE TEFLÓN EN LAS CUERDAS PARA EVITAR FUGAS, HERRAMIENTA MENOR, MANO DE OBRA Y TODO LO NEC</v>
          </cell>
          <cell r="C2886" t="str">
            <v>PZA</v>
          </cell>
          <cell r="D2886">
            <v>39.81</v>
          </cell>
          <cell r="E2886">
            <v>39.81</v>
          </cell>
          <cell r="F2886">
            <v>39.81</v>
          </cell>
          <cell r="G2886">
            <v>39.81</v>
          </cell>
          <cell r="H2886">
            <v>45.95</v>
          </cell>
          <cell r="I2886">
            <v>40.08</v>
          </cell>
          <cell r="J2886">
            <v>40.08</v>
          </cell>
          <cell r="K2886">
            <v>40.08</v>
          </cell>
          <cell r="L2886">
            <v>40.08</v>
          </cell>
        </row>
        <row r="2888">
          <cell r="A2888">
            <v>1827003361</v>
          </cell>
          <cell r="B2888" t="str">
            <v>SUMINISTRO, INSTALACION Y PRUEBAS DE COPLE DE FIERRO GALVANIZADO CED-40, ROSCADO DE 32 MM;  INCLUYE: ACARREO, LIMPIEZA, PREPARACIÓN DE LOS ELEMENTOS, SELLO CON CINTA DE TEFLÓN EN LAS CUERDAS PARA EVITAR FUGAS, HERRAMIENTA MENOR, MANO DE OBRA  Y TODO LO NE</v>
          </cell>
          <cell r="C2888" t="str">
            <v>PZA</v>
          </cell>
          <cell r="D2888">
            <v>47.73</v>
          </cell>
          <cell r="E2888">
            <v>47.73</v>
          </cell>
          <cell r="F2888">
            <v>47.73</v>
          </cell>
          <cell r="G2888">
            <v>47.73</v>
          </cell>
          <cell r="H2888">
            <v>54.57</v>
          </cell>
          <cell r="I2888">
            <v>48.03</v>
          </cell>
          <cell r="J2888">
            <v>48.03</v>
          </cell>
          <cell r="K2888">
            <v>48.03</v>
          </cell>
          <cell r="L2888">
            <v>48.03</v>
          </cell>
        </row>
        <row r="2890">
          <cell r="A2890">
            <v>1827003371</v>
          </cell>
          <cell r="B2890" t="str">
            <v>SUMINISTRO, INSTALACION Y PRUEBAS DE COPLE DE FIERRO GALVANIZADO CED-40, ROSCADO DE 38 MM;  INCLUYE: ACARREO, LIMPIEZA, PREPARACIÓN DE LOS ELEMENTOS, SELLO CON CINTA DE TEFLÓN EN LAS CUERDAS PARA EVITAR FUGAS, HERRAMIENTA MENOR, MANO DE OBRA  Y TODO LO NE</v>
          </cell>
          <cell r="C2890" t="str">
            <v>PZA</v>
          </cell>
          <cell r="D2890">
            <v>55.24</v>
          </cell>
          <cell r="E2890">
            <v>55.24</v>
          </cell>
          <cell r="F2890">
            <v>55.24</v>
          </cell>
          <cell r="G2890">
            <v>55.24</v>
          </cell>
          <cell r="H2890">
            <v>62.62</v>
          </cell>
          <cell r="I2890">
            <v>55.56</v>
          </cell>
          <cell r="J2890">
            <v>55.56</v>
          </cell>
          <cell r="K2890">
            <v>55.56</v>
          </cell>
          <cell r="L2890">
            <v>55.56</v>
          </cell>
        </row>
        <row r="2892">
          <cell r="A2892">
            <v>1827003381</v>
          </cell>
          <cell r="B2892" t="str">
            <v>SUMINISTRO, INSTALACION Y PRUEBAS DE COPLE DE FIERRO GALVANIZADO CED-40, ROSCADO DE 50 MM;  INCLUYE: ACARREO, LIMPIEZA, PREPARACIÓN DE LOS ELEMENTOS, SELLO CON CINTA DE TEFLÓN EN LAS CUERDAS PARA EVITAR FUGAS, HERRAMIENTA MENOR, MANO DE OBRA  Y TODO LO NE</v>
          </cell>
          <cell r="C2892" t="str">
            <v>PZA</v>
          </cell>
          <cell r="D2892">
            <v>72.069999999999993</v>
          </cell>
          <cell r="E2892">
            <v>72.069999999999993</v>
          </cell>
          <cell r="F2892">
            <v>72.069999999999993</v>
          </cell>
          <cell r="G2892">
            <v>72.069999999999993</v>
          </cell>
          <cell r="H2892">
            <v>80.430000000000007</v>
          </cell>
          <cell r="I2892">
            <v>72.430000000000007</v>
          </cell>
          <cell r="J2892">
            <v>72.430000000000007</v>
          </cell>
          <cell r="K2892">
            <v>72.430000000000007</v>
          </cell>
          <cell r="L2892">
            <v>72.430000000000007</v>
          </cell>
        </row>
        <row r="2894">
          <cell r="A2894">
            <v>1827003391</v>
          </cell>
          <cell r="B2894" t="str">
            <v>SUMINISTRO, INSTALACION Y PRUEBAS DE COPLE DE FIERRO GALVANIZADO CED-40, ROSCADO DE 64 MM;  INCLUYE: ACARREO, LIMPIEZA, PREPARACIÓN DE LOS ELEMENTOS, SELLO CON CINTA DE TEFLÓN EN LAS CUERDAS PARA EVITAR FUGAS, HERRAMIENTA MENOR, MANO DE OBRA  Y TODO LO NE</v>
          </cell>
          <cell r="C2894" t="str">
            <v>PZA</v>
          </cell>
          <cell r="D2894">
            <v>123.51</v>
          </cell>
          <cell r="E2894">
            <v>123.51</v>
          </cell>
          <cell r="F2894">
            <v>123.51</v>
          </cell>
          <cell r="G2894">
            <v>123.51</v>
          </cell>
          <cell r="H2894">
            <v>132.72</v>
          </cell>
          <cell r="I2894">
            <v>123.9</v>
          </cell>
          <cell r="J2894">
            <v>123.9</v>
          </cell>
          <cell r="K2894">
            <v>123.9</v>
          </cell>
          <cell r="L2894">
            <v>123.9</v>
          </cell>
        </row>
        <row r="2896">
          <cell r="A2896">
            <v>1827003401</v>
          </cell>
          <cell r="B2896" t="str">
            <v>SUMINISTRO, INSTALACION Y PRUEBAS DE COPLE DE FIERRO GALVANIZADO CED-40, ROSCADO DE 75 MM;  INCLUYE: ACARREO, LIMPIEZA, PREPARACIÓN DE LOS ELEMENTOS, SELLO CON CINTA DE TEFLÓN EN LAS CUERDAS PARA EVITAR FUGAS, HERRAMIENTA MENOR, MANO DE OBRA Y TODO LO NEC</v>
          </cell>
          <cell r="C2896" t="str">
            <v>PZA</v>
          </cell>
          <cell r="D2896">
            <v>234.54</v>
          </cell>
          <cell r="E2896">
            <v>234.54</v>
          </cell>
          <cell r="F2896">
            <v>234.54</v>
          </cell>
          <cell r="G2896">
            <v>234.54</v>
          </cell>
          <cell r="H2896">
            <v>245.38</v>
          </cell>
          <cell r="I2896">
            <v>235</v>
          </cell>
          <cell r="J2896">
            <v>235</v>
          </cell>
          <cell r="K2896">
            <v>235</v>
          </cell>
          <cell r="L2896">
            <v>235</v>
          </cell>
        </row>
        <row r="2898">
          <cell r="A2898">
            <v>1827003411</v>
          </cell>
          <cell r="B2898" t="str">
            <v>SUMINISTRO, INSTALACION Y PRUEBAS DE COPLE DE FIERRO GALVANIZADO CED-40, ROSCADO DE 100 MM;  INCLUYE: ACARREO, LIMPIEZA, PREPARACIÓN DE LOS ELEMENTOS, SELLO CON CINTA DE TEFLÓN EN LAS CUERDAS PARA EVITAR FUGAS, HERRAMIENTA MENOR, MANO DE OBRA  Y TODO LO N</v>
          </cell>
          <cell r="C2898" t="str">
            <v>PZA</v>
          </cell>
          <cell r="D2898">
            <v>244.25</v>
          </cell>
          <cell r="E2898">
            <v>244.25</v>
          </cell>
          <cell r="F2898">
            <v>244.25</v>
          </cell>
          <cell r="G2898">
            <v>244.25</v>
          </cell>
          <cell r="H2898">
            <v>256.52999999999997</v>
          </cell>
          <cell r="I2898">
            <v>244.77</v>
          </cell>
          <cell r="J2898">
            <v>244.77</v>
          </cell>
          <cell r="K2898">
            <v>244.77</v>
          </cell>
          <cell r="L2898">
            <v>244.77</v>
          </cell>
        </row>
        <row r="2900">
          <cell r="A2900">
            <v>1827003421</v>
          </cell>
          <cell r="B2900" t="str">
            <v xml:space="preserve">SUMINISTRO, INSTALACION Y PRUEBAS DE REDUCCIÓN BUSHING DE FIERRO GALVANIZADO, ROSCADA DE 13 MM;  INCLUYE: ACARREO, LIMPIEZA, PREPARACIÓN DE LOS ELEMENTOS, SELLO CON CINTA DE TEFLÓN EN LAS CUERDAS PARA EVITAR FUGAS, HERRAMIENTA MENOR, MANO DE OBRA  Y TODO </v>
          </cell>
          <cell r="C2900" t="str">
            <v>PZA</v>
          </cell>
          <cell r="D2900">
            <v>20.5</v>
          </cell>
          <cell r="E2900">
            <v>20.5</v>
          </cell>
          <cell r="F2900">
            <v>20.5</v>
          </cell>
          <cell r="G2900">
            <v>20.5</v>
          </cell>
          <cell r="H2900">
            <v>23.58</v>
          </cell>
          <cell r="I2900">
            <v>20.63</v>
          </cell>
          <cell r="J2900">
            <v>20.63</v>
          </cell>
          <cell r="K2900">
            <v>20.63</v>
          </cell>
          <cell r="L2900">
            <v>20.63</v>
          </cell>
        </row>
        <row r="2902">
          <cell r="A2902">
            <v>1827003431</v>
          </cell>
          <cell r="B2902" t="str">
            <v>SUMINISTRO, INSTALACION Y PRUEBAS DE REDUCCIÓN BUSHING DE FIERRO GALVANIZADO, ROSCADA DE 19 MM;  INCLUYE: ACARREO, LIMPIEZA, PREPARACIÓN DE LOS ELEMENTOS, SELLO CON CINTA DE TEFLÓN EN LAS CUERDAS PARA EVITAR FUGAS, HERRAMIENTA MENOR, MANO DE OBRA Y TODO L</v>
          </cell>
          <cell r="C2902" t="str">
            <v>PZA</v>
          </cell>
          <cell r="D2902">
            <v>22.24</v>
          </cell>
          <cell r="E2902">
            <v>22.24</v>
          </cell>
          <cell r="F2902">
            <v>22.24</v>
          </cell>
          <cell r="G2902">
            <v>22.24</v>
          </cell>
          <cell r="H2902">
            <v>25.52</v>
          </cell>
          <cell r="I2902">
            <v>22.38</v>
          </cell>
          <cell r="J2902">
            <v>22.38</v>
          </cell>
          <cell r="K2902">
            <v>22.38</v>
          </cell>
          <cell r="L2902">
            <v>22.38</v>
          </cell>
        </row>
        <row r="2904">
          <cell r="A2904">
            <v>1827003441</v>
          </cell>
          <cell r="B2904" t="str">
            <v>SUMINISTRO, INSTALACION Y PRUEBAS DE REDUCCIÓN BUSHING DE FIERRO GALVANIZADO, ROSCADA DE 25 MM;  INCLUYE: ACARREO, LIMPIEZA, PREPARACIÓN DE LOS ELEMENTOS, SELLO CON CINTA DE TEFLÓN EN LAS CUERDAS PARA EVITAR FUGAS, HERRAMIENTA MENOR, MANO DE OBRA Y TODO L</v>
          </cell>
          <cell r="C2904" t="str">
            <v>PZA</v>
          </cell>
          <cell r="D2904">
            <v>34.020000000000003</v>
          </cell>
          <cell r="E2904">
            <v>34.020000000000003</v>
          </cell>
          <cell r="F2904">
            <v>34.020000000000003</v>
          </cell>
          <cell r="G2904">
            <v>34.020000000000003</v>
          </cell>
          <cell r="H2904">
            <v>38.619999999999997</v>
          </cell>
          <cell r="I2904">
            <v>34.22</v>
          </cell>
          <cell r="J2904">
            <v>34.22</v>
          </cell>
          <cell r="K2904">
            <v>34.22</v>
          </cell>
          <cell r="L2904">
            <v>34.22</v>
          </cell>
        </row>
        <row r="2906">
          <cell r="A2906">
            <v>1827003451</v>
          </cell>
          <cell r="B2906" t="str">
            <v>SUMINISTRO, INSTALACION Y PRUEBAS DE REDUCCIÓN BUSHING DE FIERRO GALVANIZADO, ROSCADA DE 32 MM;  INCLUYE: ACARREO, LIMPIEZA, PREPARACIÓN DE LOS ELEMENTOS, SELLO CON CINTA DE TEFLÓN EN LAS CUERDAS PARA EVITAR FUGAS, HERRAMIENTA MENOR, MANO DE OBRA Y TODO L</v>
          </cell>
          <cell r="C2906" t="str">
            <v>PZA</v>
          </cell>
          <cell r="D2906">
            <v>41.64</v>
          </cell>
          <cell r="E2906">
            <v>41.64</v>
          </cell>
          <cell r="F2906">
            <v>41.64</v>
          </cell>
          <cell r="G2906">
            <v>41.64</v>
          </cell>
          <cell r="H2906">
            <v>46.75</v>
          </cell>
          <cell r="I2906">
            <v>41.87</v>
          </cell>
          <cell r="J2906">
            <v>41.87</v>
          </cell>
          <cell r="K2906">
            <v>41.87</v>
          </cell>
          <cell r="L2906">
            <v>41.87</v>
          </cell>
        </row>
        <row r="2908">
          <cell r="A2908">
            <v>1827003461</v>
          </cell>
          <cell r="B2908" t="str">
            <v>SUMINISTRO, INSTALACION Y PRUEBAS DE REDUCCIÓN BUSHING DE FIERRO GALVANIZADO, ROSCADA DE 38 MM;  INCLUYE: ACARREO, LIMPIEZA, PREPARACIÓN DE LOS ELEMENTOS, SELLO CON CINTA DE TEFLÓN EN LAS CUERDAS PARA EVITAR FUGAS, HERRAMIENTA MENOR, MANO DE OBRA Y TODO L</v>
          </cell>
          <cell r="C2908" t="str">
            <v>PZA</v>
          </cell>
          <cell r="D2908">
            <v>61.01</v>
          </cell>
          <cell r="E2908">
            <v>61.01</v>
          </cell>
          <cell r="F2908">
            <v>61.01</v>
          </cell>
          <cell r="G2908">
            <v>61.01</v>
          </cell>
          <cell r="H2908">
            <v>67.599999999999994</v>
          </cell>
          <cell r="I2908">
            <v>61.3</v>
          </cell>
          <cell r="J2908">
            <v>61.3</v>
          </cell>
          <cell r="K2908">
            <v>61.3</v>
          </cell>
          <cell r="L2908">
            <v>61.3</v>
          </cell>
        </row>
        <row r="2910">
          <cell r="A2910">
            <v>1827003471</v>
          </cell>
          <cell r="B2910" t="str">
            <v>SUMINISTRO, INSTALACION Y PRUEBAS DE REDUCCIÓN BUSHING DE FIERRO GALVANIZADO, ROSCADA DE 50 MM;  INCLUYE: ACARREO, LIMPIEZA, PREPARACIÓN DE LOS ELEMENTOS, SELLO CON CINTA DE TEFLÓN EN LAS CUERDAS PARA EVITAR FUGAS, HERRAMIENTA MENOR, MANO DE OBRA Y TODO L</v>
          </cell>
          <cell r="C2910" t="str">
            <v>PZA</v>
          </cell>
          <cell r="D2910">
            <v>71.37</v>
          </cell>
          <cell r="E2910">
            <v>71.37</v>
          </cell>
          <cell r="F2910">
            <v>71.37</v>
          </cell>
          <cell r="G2910">
            <v>71.37</v>
          </cell>
          <cell r="H2910">
            <v>80.58</v>
          </cell>
          <cell r="I2910">
            <v>71.77</v>
          </cell>
          <cell r="J2910">
            <v>71.77</v>
          </cell>
          <cell r="K2910">
            <v>71.77</v>
          </cell>
          <cell r="L2910">
            <v>71.77</v>
          </cell>
        </row>
        <row r="2912">
          <cell r="A2912">
            <v>1827003481</v>
          </cell>
          <cell r="B2912" t="str">
            <v>SUMINISTRO, INSTALACION Y PRUEBAS DE REDUCCIÓN BUSHING DE FIERRO GALVANIZADO, ROSCADA DE 64 MM;  INCLUYE: ACARREO, LIMPIEZA, PREPARACIÓN DE LOS ELEMENTOS, SELLO CON CINTA DE TEFLÓN EN LAS CUERDAS PARA EVITAR FUGAS, HERRAMIENTA MENOR, MANO DE OBRA Y TODO L</v>
          </cell>
          <cell r="C2912" t="str">
            <v>PZA</v>
          </cell>
          <cell r="D2912">
            <v>102.23</v>
          </cell>
          <cell r="E2912">
            <v>102.23</v>
          </cell>
          <cell r="F2912">
            <v>102.23</v>
          </cell>
          <cell r="G2912">
            <v>102.23</v>
          </cell>
          <cell r="H2912">
            <v>112.47</v>
          </cell>
          <cell r="I2912">
            <v>102.67</v>
          </cell>
          <cell r="J2912">
            <v>102.67</v>
          </cell>
          <cell r="K2912">
            <v>102.67</v>
          </cell>
          <cell r="L2912">
            <v>102.67</v>
          </cell>
        </row>
        <row r="2914">
          <cell r="A2914">
            <v>1827003491</v>
          </cell>
          <cell r="B2914" t="str">
            <v>SUMINISTRO, INSTALACION Y PRUEBAS DE REDUCCIÓN BUSHING DE FIERRO GALVANIZADO, ROSCADA DE 75 MM;  INCLUYE: ACARREO, LIMPIEZA, PREPARACIÓN DE LOS ELEMENTOS, SELLO CON CINTA DE TEFLÓN EN LAS CUERDAS PARA EVITAR FUGAS, HERRAMIENTA MENOR, MANO DE OBRA Y TODO L</v>
          </cell>
          <cell r="C2914" t="str">
            <v>PZA</v>
          </cell>
          <cell r="D2914">
            <v>137.24</v>
          </cell>
          <cell r="E2914">
            <v>137.24</v>
          </cell>
          <cell r="F2914">
            <v>137.24</v>
          </cell>
          <cell r="G2914">
            <v>137.24</v>
          </cell>
          <cell r="H2914">
            <v>150.41</v>
          </cell>
          <cell r="I2914">
            <v>137.80000000000001</v>
          </cell>
          <cell r="J2914">
            <v>137.80000000000001</v>
          </cell>
          <cell r="K2914">
            <v>137.80000000000001</v>
          </cell>
          <cell r="L2914">
            <v>137.80000000000001</v>
          </cell>
        </row>
        <row r="2916">
          <cell r="A2916">
            <v>1827003501</v>
          </cell>
          <cell r="B2916" t="str">
            <v xml:space="preserve">SUMINISTRO, INSTALACION Y PRUEBAS DE REDUCCIÓN BUSHING DE FIERRO GALVANIZADO, ROSCADA DE 100 MM;  INCLUYE: ACARREO, LIMPIEZA, PREPARACIÓN DE LOS ELEMENTOS, SELLO CON CINTA DE TEFLÓN EN LAS CUERDAS PARA EVITAR FUGAS, HERRAMIENTA MENOR, MANO DE OBRA Y TODO </v>
          </cell>
          <cell r="C2916" t="str">
            <v>PZA</v>
          </cell>
          <cell r="D2916">
            <v>238.33</v>
          </cell>
          <cell r="E2916">
            <v>238.33</v>
          </cell>
          <cell r="F2916">
            <v>238.33</v>
          </cell>
          <cell r="G2916">
            <v>238.33</v>
          </cell>
          <cell r="H2916">
            <v>256.77</v>
          </cell>
          <cell r="I2916">
            <v>239.14</v>
          </cell>
          <cell r="J2916">
            <v>239.14</v>
          </cell>
          <cell r="K2916">
            <v>239.14</v>
          </cell>
          <cell r="L2916">
            <v>239.14</v>
          </cell>
        </row>
        <row r="2918">
          <cell r="A2918">
            <v>1827003511</v>
          </cell>
          <cell r="B2918" t="str">
            <v>SUMINISTRO, INSTALACION Y PRUEBAS DE TAPÓN MACHO DE FIERRO GALVANIZADO, ROSCADO PARA TUBERÍA, DE 13 MM;  INCLUYE: ACARREO, LIMPIEZA, PREPARACIÓN DE LOS ELEMENTOS, SELLO CON CINTA DE TEFLÓN EN LAS CUERDAS PARA EVITAR FUGAS, HERRAMIENTA MENOR Y MANO DE OBRA</v>
          </cell>
          <cell r="C2918" t="str">
            <v>PZA</v>
          </cell>
          <cell r="D2918">
            <v>16.46</v>
          </cell>
          <cell r="E2918">
            <v>16.46</v>
          </cell>
          <cell r="F2918">
            <v>16.46</v>
          </cell>
          <cell r="G2918">
            <v>16.46</v>
          </cell>
          <cell r="H2918">
            <v>19.53</v>
          </cell>
          <cell r="I2918">
            <v>16.59</v>
          </cell>
          <cell r="J2918">
            <v>16.59</v>
          </cell>
          <cell r="K2918">
            <v>16.59</v>
          </cell>
          <cell r="L2918">
            <v>16.59</v>
          </cell>
        </row>
        <row r="2920">
          <cell r="A2920">
            <v>1827003521</v>
          </cell>
          <cell r="B2920" t="str">
            <v xml:space="preserve">SUMINISTRO, INSTALACION Y PRUEBAS DE TAPÓN MACHO DE FIERRO GALVANIZADO, ROSCADO PARA TUBERÍA, DE 19 MM;  INCLUYE: ACARREO, LIMPIEZA, PREPARACIÓN DE LOS ELEMENTOS, SELLO CON CINTA DE TEFLÓN EN LAS CUERDAS PARA EVITAR FUGAS, HERRAMIENTA MENOR, MANO DE OBRA </v>
          </cell>
          <cell r="C2920" t="str">
            <v>PZA</v>
          </cell>
          <cell r="D2920">
            <v>18.440000000000001</v>
          </cell>
          <cell r="E2920">
            <v>18.440000000000001</v>
          </cell>
          <cell r="F2920">
            <v>18.440000000000001</v>
          </cell>
          <cell r="G2920">
            <v>18.440000000000001</v>
          </cell>
          <cell r="H2920">
            <v>21.73</v>
          </cell>
          <cell r="I2920">
            <v>18.579999999999998</v>
          </cell>
          <cell r="J2920">
            <v>18.579999999999998</v>
          </cell>
          <cell r="K2920">
            <v>18.579999999999998</v>
          </cell>
          <cell r="L2920">
            <v>18.579999999999998</v>
          </cell>
        </row>
        <row r="2922">
          <cell r="A2922">
            <v>1827003531</v>
          </cell>
          <cell r="B2922" t="str">
            <v xml:space="preserve">SUMINISTRO, INSTALACION Y PRUEBAS DE TAPÓN MACHO DE FIERRO GALVANIZADO, ROSCADO PARA TUBERÍA, DE 25 MM;  INCLUYE: ACARREO, LIMPIEZA, PREPARACIÓN DE LOS ELEMENTOS, SELLO CON CINTA DE TEFLÓN EN LAS CUERDAS PARA EVITAR FUGAS, HERRAMIENTA MENOR, MANO DE OBRA </v>
          </cell>
          <cell r="C2922" t="str">
            <v>PZA</v>
          </cell>
          <cell r="D2922">
            <v>25.97</v>
          </cell>
          <cell r="E2922">
            <v>25.97</v>
          </cell>
          <cell r="F2922">
            <v>25.97</v>
          </cell>
          <cell r="G2922">
            <v>25.97</v>
          </cell>
          <cell r="H2922">
            <v>30.57</v>
          </cell>
          <cell r="I2922">
            <v>26.17</v>
          </cell>
          <cell r="J2922">
            <v>26.17</v>
          </cell>
          <cell r="K2922">
            <v>26.17</v>
          </cell>
          <cell r="L2922">
            <v>26.17</v>
          </cell>
        </row>
        <row r="2924">
          <cell r="A2924">
            <v>1827003541</v>
          </cell>
          <cell r="B2924" t="str">
            <v xml:space="preserve">SUMINISTRO, INSTALACION Y PRUEBAS DE TAPÓN MACHO DE FIERRO GALVANIZADO, ROSCADO PARA TUBERÍA, DE 32 MM;  INCLUYE: ACARREO, LIMPIEZA, PREPARACIÓN DE LOS ELEMENTOS, SELLO CON CINTA DE TEFLÓN EN LAS CUERDAS PARA EVITAR FUGAS, HERRAMIENTA MENOR, MANO DE OBRA </v>
          </cell>
          <cell r="C2924" t="str">
            <v>PZA</v>
          </cell>
          <cell r="D2924">
            <v>33.47</v>
          </cell>
          <cell r="E2924">
            <v>33.47</v>
          </cell>
          <cell r="F2924">
            <v>33.47</v>
          </cell>
          <cell r="G2924">
            <v>33.47</v>
          </cell>
          <cell r="H2924">
            <v>38.6</v>
          </cell>
          <cell r="I2924">
            <v>33.700000000000003</v>
          </cell>
          <cell r="J2924">
            <v>33.700000000000003</v>
          </cell>
          <cell r="K2924">
            <v>33.700000000000003</v>
          </cell>
          <cell r="L2924">
            <v>33.700000000000003</v>
          </cell>
        </row>
        <row r="2926">
          <cell r="A2926">
            <v>1827003551</v>
          </cell>
          <cell r="B2926" t="str">
            <v xml:space="preserve">SUMINISTRO, INSTALACION Y PRUEBAS DE TAPÓN MACHO DE FIERRO GALVANIZADO, ROSCADO PARA TUBERÍA, DE 38 MM;  INCLUYE: ACARREO, LIMPIEZA, PREPARACIÓN DE LOS ELEMENTOS, SELLO CON CINTA DE TEFLÓN EN LAS CUERDAS PARA EVITAR FUGAS, HERRAMIENTA MENOR, MANO DE OBRA </v>
          </cell>
          <cell r="C2926" t="str">
            <v>PZA</v>
          </cell>
          <cell r="D2926">
            <v>42.02</v>
          </cell>
          <cell r="E2926">
            <v>42.02</v>
          </cell>
          <cell r="F2926">
            <v>42.02</v>
          </cell>
          <cell r="G2926">
            <v>42.02</v>
          </cell>
          <cell r="H2926">
            <v>48.61</v>
          </cell>
          <cell r="I2926">
            <v>42.32</v>
          </cell>
          <cell r="J2926">
            <v>42.32</v>
          </cell>
          <cell r="K2926">
            <v>42.32</v>
          </cell>
          <cell r="L2926">
            <v>42.32</v>
          </cell>
        </row>
        <row r="2928">
          <cell r="A2928">
            <v>1827003561</v>
          </cell>
          <cell r="B2928" t="str">
            <v xml:space="preserve">SUMINISTRO, INSTALACION Y PRUEBAS DE TAPÓN MACHO DE FIERRO GALVANIZADO, ROSCADO PARA TUBERÍA, DE 50 MM;  INCLUYE: ACARREO, LIMPIEZA, PREPARACIÓN DE LOS ELEMENTOS, SELLO CON CINTA DE TEFLÓN EN LAS CUERDAS PARA EVITAR FUGAS, HERRAMIENTA MENOR, MANO DE OBRA </v>
          </cell>
          <cell r="C2928" t="str">
            <v>PZA</v>
          </cell>
          <cell r="D2928">
            <v>55.97</v>
          </cell>
          <cell r="E2928">
            <v>55.97</v>
          </cell>
          <cell r="F2928">
            <v>55.97</v>
          </cell>
          <cell r="G2928">
            <v>55.97</v>
          </cell>
          <cell r="H2928">
            <v>64.33</v>
          </cell>
          <cell r="I2928">
            <v>56.32</v>
          </cell>
          <cell r="J2928">
            <v>56.32</v>
          </cell>
          <cell r="K2928">
            <v>56.32</v>
          </cell>
          <cell r="L2928">
            <v>56.32</v>
          </cell>
        </row>
        <row r="2930">
          <cell r="A2930">
            <v>1827003571</v>
          </cell>
          <cell r="B2930" t="str">
            <v xml:space="preserve">SUMINISTRO, INSTALACION Y PRUEBAS DE TAPÓN MACHO DE FIERRO GALVANIZADO, ROSCADO PARA TUBERÍA, DE 64 MM;  INCLUYE: ACARREO, LIMPIEZA, PREPARACIÓN DE LOS ELEMENTOS, SELLO CON CINTA DE TEFLÓN EN LAS CUERDAS PARA EVITAR FUGAS, HERRAMIENTA MENOR, MANO DE OBRA </v>
          </cell>
          <cell r="C2930" t="str">
            <v>PZA</v>
          </cell>
          <cell r="D2930">
            <v>80.41</v>
          </cell>
          <cell r="E2930">
            <v>80.41</v>
          </cell>
          <cell r="F2930">
            <v>80.41</v>
          </cell>
          <cell r="G2930">
            <v>80.41</v>
          </cell>
          <cell r="H2930">
            <v>90.66</v>
          </cell>
          <cell r="I2930">
            <v>80.849999999999994</v>
          </cell>
          <cell r="J2930">
            <v>80.849999999999994</v>
          </cell>
          <cell r="K2930">
            <v>80.849999999999994</v>
          </cell>
          <cell r="L2930">
            <v>80.849999999999994</v>
          </cell>
        </row>
        <row r="2932">
          <cell r="A2932">
            <v>1827003581</v>
          </cell>
          <cell r="B2932" t="str">
            <v xml:space="preserve">SUMINISTRO, INSTALACION Y PRUEBAS DE TAPÓN MACHO DE FIERRO GALVANIZADO, ROSCADO PARA TUBERÍA, DE 75 MM;  INCLUYE: ACARREO, LIMPIEZA, PREPARACIÓN DE LOS ELEMENTOS, SELLO CON CINTA DE TEFLÓN EN LAS CUERDAS PARA EVITAR FUGAS, HERRAMIENTA MENOR, MANO DE OBRA </v>
          </cell>
          <cell r="C2932" t="str">
            <v>PZA</v>
          </cell>
          <cell r="D2932">
            <v>115.51</v>
          </cell>
          <cell r="E2932">
            <v>115.51</v>
          </cell>
          <cell r="F2932">
            <v>115.51</v>
          </cell>
          <cell r="G2932">
            <v>115.51</v>
          </cell>
          <cell r="H2932">
            <v>128.66999999999999</v>
          </cell>
          <cell r="I2932">
            <v>116.07</v>
          </cell>
          <cell r="J2932">
            <v>116.07</v>
          </cell>
          <cell r="K2932">
            <v>116.07</v>
          </cell>
          <cell r="L2932">
            <v>116.07</v>
          </cell>
        </row>
        <row r="2934">
          <cell r="A2934">
            <v>1827003591</v>
          </cell>
          <cell r="B2934" t="str">
            <v>SUMINISTRO, INSTALACION Y PRUEBAS DE TAPÓN MACHO DE FIERRO GALVANIZADO, ROSCADO PARA TUBERÍA, DE 100 MM;  INCLUYE: ACARREO, LIMPIEZA, PREPARACIÓN DE LOS ELEMENTOS, SELLO CON CINTA DE TEFLÓN EN LAS CUERDAS PARA EVITAR FUGAS, HERRAMIENTA MENOR, MANO DE OBRA</v>
          </cell>
          <cell r="C2934" t="str">
            <v>PZA</v>
          </cell>
          <cell r="D2934">
            <v>185.38</v>
          </cell>
          <cell r="E2934">
            <v>185.38</v>
          </cell>
          <cell r="F2934">
            <v>185.38</v>
          </cell>
          <cell r="G2934">
            <v>185.38</v>
          </cell>
          <cell r="H2934">
            <v>203.81</v>
          </cell>
          <cell r="I2934">
            <v>186.18</v>
          </cell>
          <cell r="J2934">
            <v>186.18</v>
          </cell>
          <cell r="K2934">
            <v>186.18</v>
          </cell>
          <cell r="L2934">
            <v>186.18</v>
          </cell>
        </row>
        <row r="2936">
          <cell r="A2936">
            <v>1827003601</v>
          </cell>
          <cell r="B2936" t="str">
            <v>SUMINISTRO, INSTALACION Y PRUEBAS DE TAPÓN CACHUCHA DE FIERRO GALVANIZADO, ROSCADO PARA TUBERÍA, DE 13 MM;  INCLUYE: ACARREO, LIMPIEZA, PREPARACIÓN DE LOS ELEMENTOS, SELLO CON CINTA DE TEFLÓN EN LAS CUERDAS PARA EVITAR FUGAS, HERRAMIENTA MENOR, MANO DE OB</v>
          </cell>
          <cell r="C2936" t="str">
            <v>PZA</v>
          </cell>
          <cell r="D2936">
            <v>18.239999999999998</v>
          </cell>
          <cell r="E2936">
            <v>18.239999999999998</v>
          </cell>
          <cell r="F2936">
            <v>18.239999999999998</v>
          </cell>
          <cell r="G2936">
            <v>18.239999999999998</v>
          </cell>
          <cell r="H2936">
            <v>21.31</v>
          </cell>
          <cell r="I2936">
            <v>18.37</v>
          </cell>
          <cell r="J2936">
            <v>18.37</v>
          </cell>
          <cell r="K2936">
            <v>18.37</v>
          </cell>
          <cell r="L2936">
            <v>18.37</v>
          </cell>
        </row>
        <row r="2938">
          <cell r="A2938">
            <v>1827003611</v>
          </cell>
          <cell r="B2938" t="str">
            <v>SUMINISTRO, INSTALACION Y PRUEBAS DE TAPÓN CACHUCHA DE FIERRO GALVANIZADO, ROSCADO PARA TUBERÍA, DE 19 MM;  INCLUYE: ACARREO, LIMPIEZA, PREPARACIÓN DE LOS ELEMENTOS, SELLO CON CINTA DE TEFLÓN EN LAS CUERDAS PARA EVITAR FUGAS, HERRAMIENTA MENOR, MANO DE OB</v>
          </cell>
          <cell r="C2938" t="str">
            <v>PZA</v>
          </cell>
          <cell r="D2938">
            <v>23.69</v>
          </cell>
          <cell r="E2938">
            <v>23.69</v>
          </cell>
          <cell r="F2938">
            <v>23.69</v>
          </cell>
          <cell r="G2938">
            <v>23.69</v>
          </cell>
          <cell r="H2938">
            <v>26.99</v>
          </cell>
          <cell r="I2938">
            <v>23.83</v>
          </cell>
          <cell r="J2938">
            <v>23.83</v>
          </cell>
          <cell r="K2938">
            <v>23.83</v>
          </cell>
          <cell r="L2938">
            <v>23.83</v>
          </cell>
        </row>
        <row r="2940">
          <cell r="A2940">
            <v>1827003621</v>
          </cell>
          <cell r="B2940" t="str">
            <v>SUMINISTRO, INSTALACION Y PRUEBAS DE TAPÓN CACHUCHA DE FIERRO GALVANIZADO, ROSCADO PARA TUBERÍA, DE 25 MM;  INCLUYE: ACARREO, LIMPIEZA, PREPARACIÓN DE LOS ELEMENTOS, SELLO CON CINTA DE TEFLÓN EN LAS CUERDAS PARA EVITAR FUGAS, HERRAMIENTA MENOR, MANO DE OB</v>
          </cell>
          <cell r="C2940" t="str">
            <v>PZA</v>
          </cell>
          <cell r="D2940">
            <v>32.450000000000003</v>
          </cell>
          <cell r="E2940">
            <v>32.450000000000003</v>
          </cell>
          <cell r="F2940">
            <v>32.450000000000003</v>
          </cell>
          <cell r="G2940">
            <v>32.450000000000003</v>
          </cell>
          <cell r="H2940">
            <v>37.04</v>
          </cell>
          <cell r="I2940">
            <v>32.630000000000003</v>
          </cell>
          <cell r="J2940">
            <v>32.630000000000003</v>
          </cell>
          <cell r="K2940">
            <v>32.630000000000003</v>
          </cell>
          <cell r="L2940">
            <v>32.630000000000003</v>
          </cell>
        </row>
        <row r="2942">
          <cell r="A2942">
            <v>1827003631</v>
          </cell>
          <cell r="B2942" t="str">
            <v>SUMINISTRO, INSTALACION Y PRUEBAS DE TAPÓN CACHUCHA DE FIERRO GALVANIZADO, ROSCADO PARA TUBERÍA, DE 32 MM;  INCLUYE: ACARREO, LIMPIEZA, PREPARACIÓN DE LOS ELEMENTOS, SELLO CON CINTA DE TEFLÓN EN LAS CUERDAS PARA EVITAR FUGAS, HERRAMIENTA MENOR, MANO DE OB</v>
          </cell>
          <cell r="C2942" t="str">
            <v>PZA</v>
          </cell>
          <cell r="D2942">
            <v>38.06</v>
          </cell>
          <cell r="E2942">
            <v>38.06</v>
          </cell>
          <cell r="F2942">
            <v>38.06</v>
          </cell>
          <cell r="G2942">
            <v>38.06</v>
          </cell>
          <cell r="H2942">
            <v>43.17</v>
          </cell>
          <cell r="I2942">
            <v>38.29</v>
          </cell>
          <cell r="J2942">
            <v>38.29</v>
          </cell>
          <cell r="K2942">
            <v>38.29</v>
          </cell>
          <cell r="L2942">
            <v>38.29</v>
          </cell>
        </row>
        <row r="2944">
          <cell r="A2944">
            <v>1827003641</v>
          </cell>
          <cell r="B2944" t="str">
            <v>SUMINISTRO, INSTALACION Y PRUEBAS DE TAPÓN CACHUCHA DE FIERRO GALVANIZADO, ROSCADO PARA TUBERÍA, DE 38 MM;  INCLUYE: ACARREO, LIMPIEZA, PREPARACIÓN DE LOS ELEMENTOS, SELLO CON CINTA DE TEFLÓN EN LAS CUERDAS PARA EVITAR FUGAS, HERRAMIENTA MENOR, MANO DE OB</v>
          </cell>
          <cell r="C2944" t="str">
            <v>PZA</v>
          </cell>
          <cell r="D2944">
            <v>51.07</v>
          </cell>
          <cell r="E2944">
            <v>51.07</v>
          </cell>
          <cell r="F2944">
            <v>51.07</v>
          </cell>
          <cell r="G2944">
            <v>51.07</v>
          </cell>
          <cell r="H2944">
            <v>57.66</v>
          </cell>
          <cell r="I2944">
            <v>51.37</v>
          </cell>
          <cell r="J2944">
            <v>51.37</v>
          </cell>
          <cell r="K2944">
            <v>51.37</v>
          </cell>
          <cell r="L2944">
            <v>51.37</v>
          </cell>
        </row>
        <row r="2946">
          <cell r="A2946">
            <v>1827003651</v>
          </cell>
          <cell r="B2946" t="str">
            <v>SUMINISTRO, INSTALACION Y PRUEBAS DE TAPÓN CACHUCHA DE FIERRO GALVANIZADO, ROSCADO PARA TUBERÍA, DE 50 MM;  INCLUYE: ACARREO, LIMPIEZA, PREPARACIÓN DE LOS ELEMENTOS, SELLO CON CINTA DE TEFLÓN EN LAS CUERDAS PARA EVITAR FUGAS, HERRAMIENTA MENOR, MANO DE OB</v>
          </cell>
          <cell r="C2946" t="str">
            <v>PZA</v>
          </cell>
          <cell r="D2946">
            <v>87.79</v>
          </cell>
          <cell r="E2946">
            <v>87.79</v>
          </cell>
          <cell r="F2946">
            <v>87.79</v>
          </cell>
          <cell r="G2946">
            <v>87.79</v>
          </cell>
          <cell r="H2946">
            <v>96.16</v>
          </cell>
          <cell r="I2946">
            <v>88.16</v>
          </cell>
          <cell r="J2946">
            <v>88.16</v>
          </cell>
          <cell r="K2946">
            <v>88.16</v>
          </cell>
          <cell r="L2946">
            <v>88.16</v>
          </cell>
        </row>
        <row r="2948">
          <cell r="A2948">
            <v>1827003661</v>
          </cell>
          <cell r="B2948" t="str">
            <v>SUMINISTRO, INSTALACION Y PRUEBAS DE TAPÓN CACHUCHA DE FIERRO GALVANIZADO, ROSCADO PARA TUBERÍA, DE 64 MM;  INCLUYE: ACARREO, LIMPIEZA, PREPARACIÓN DE LOS ELEMENTOS, SELLO CON CINTA DE TEFLÓN EN LAS CUERDAS PARA EVITAR FUGAS, HERRAMIENTA MENOR, MANO DE OB</v>
          </cell>
          <cell r="C2948" t="str">
            <v>PZA</v>
          </cell>
          <cell r="D2948">
            <v>113.15</v>
          </cell>
          <cell r="E2948">
            <v>113.15</v>
          </cell>
          <cell r="F2948">
            <v>113.15</v>
          </cell>
          <cell r="G2948">
            <v>113.15</v>
          </cell>
          <cell r="H2948">
            <v>123.39</v>
          </cell>
          <cell r="I2948">
            <v>113.59</v>
          </cell>
          <cell r="J2948">
            <v>113.59</v>
          </cell>
          <cell r="K2948">
            <v>113.59</v>
          </cell>
          <cell r="L2948">
            <v>113.59</v>
          </cell>
        </row>
        <row r="2950">
          <cell r="A2950">
            <v>1827003671</v>
          </cell>
          <cell r="B2950" t="str">
            <v>SUMINISTRO, INSTALACION Y PRUEBAS DE TAPÓN CACHUCHA DE FIERRO GALVANIZADO, ROSCADO PARA TUBERÍA, DE 75 MM;  INCLUYE: ACARREO, LIMPIEZA, PREPARACIÓN DE LOS ELEMENTOS, SELLO CON CINTA DE TEFLÓN EN LAS CUERDAS PARA EVITAR FUGAS, HERRAMIENTA MENOR, MANO DE OB</v>
          </cell>
          <cell r="C2950" t="str">
            <v>PZA</v>
          </cell>
          <cell r="D2950">
            <v>176.41</v>
          </cell>
          <cell r="E2950">
            <v>176.41</v>
          </cell>
          <cell r="F2950">
            <v>176.41</v>
          </cell>
          <cell r="G2950">
            <v>176.41</v>
          </cell>
          <cell r="H2950">
            <v>189.58</v>
          </cell>
          <cell r="I2950">
            <v>176.97</v>
          </cell>
          <cell r="J2950">
            <v>176.97</v>
          </cell>
          <cell r="K2950">
            <v>176.97</v>
          </cell>
          <cell r="L2950">
            <v>176.97</v>
          </cell>
        </row>
        <row r="2952">
          <cell r="A2952">
            <v>1827003681</v>
          </cell>
          <cell r="B2952" t="str">
            <v>SUMINISTRO, INSTALACION Y PRUEBAS DE TAPÓN CACHUCHA DE FIERRO GALVANIZADO, ROSCADO PARA TUBERÍA, DE 100 MM;  INCLUYE: ACARREO, LIMPIEZA, PREPARACIÓN DE LOS ELEMENTOS, SELLO CON CINTA DE TEFLÓN EN LAS CUERDAS PARA EVITAR FUGAS, HERRAMIENTA MENOR, MANO DE O</v>
          </cell>
          <cell r="C2952" t="str">
            <v>PZA</v>
          </cell>
          <cell r="D2952">
            <v>213.18</v>
          </cell>
          <cell r="E2952">
            <v>213.18</v>
          </cell>
          <cell r="F2952">
            <v>213.18</v>
          </cell>
          <cell r="G2952">
            <v>213.18</v>
          </cell>
          <cell r="H2952">
            <v>231.63</v>
          </cell>
          <cell r="I2952">
            <v>213.98</v>
          </cell>
          <cell r="J2952">
            <v>213.98</v>
          </cell>
          <cell r="K2952">
            <v>213.98</v>
          </cell>
          <cell r="L2952">
            <v>213.98</v>
          </cell>
        </row>
        <row r="2954">
          <cell r="A2954">
            <v>1827003691</v>
          </cell>
          <cell r="B2954" t="str">
            <v>SUMINISTRO, INSTALACION Y PRUEBAS DE TEE REFORZADA DE FIERRO GALVANIZADO, ROSCADA DE 13 MM;  INCLUYE: ACARREO, LIMPIEZA, PREPARACIÓN DE LOS ELEMENTOS, SELLO CON CINTA DE TEFLÓN EN LAS CUERDAS PARA EVITAR FUGAS, HERRAMIENTA MENOR, MANO DE OBRA Y TODO LO NE</v>
          </cell>
          <cell r="C2954" t="str">
            <v>PZA</v>
          </cell>
          <cell r="D2954">
            <v>39.28</v>
          </cell>
          <cell r="E2954">
            <v>39.28</v>
          </cell>
          <cell r="F2954">
            <v>39.28</v>
          </cell>
          <cell r="G2954">
            <v>39.28</v>
          </cell>
          <cell r="H2954">
            <v>46.38</v>
          </cell>
          <cell r="I2954">
            <v>39.590000000000003</v>
          </cell>
          <cell r="J2954">
            <v>39.590000000000003</v>
          </cell>
          <cell r="K2954">
            <v>39.590000000000003</v>
          </cell>
          <cell r="L2954">
            <v>39.590000000000003</v>
          </cell>
        </row>
        <row r="2956">
          <cell r="A2956">
            <v>1827003701</v>
          </cell>
          <cell r="B2956" t="str">
            <v>SUMINISTRO, INSTALACION Y PRUEBAS DE TEE REFORZADA DE FIERRO GALVANIZADO, ROSCADA DE 19 MM;  INCLUYE: ACARREO, LIMPIEZA, PREPARACIÓN DE LOS ELEMENTOS, SELLO CON CINTA DE TEFLÓN EN LAS CUERDAS PARA EVITAR FUGAS, HERRAMIENTA MENOR, MANO DE OBRA Y TODO LO NE</v>
          </cell>
          <cell r="C2956" t="str">
            <v>PZA</v>
          </cell>
          <cell r="D2956">
            <v>42.25</v>
          </cell>
          <cell r="E2956">
            <v>42.25</v>
          </cell>
          <cell r="F2956">
            <v>42.25</v>
          </cell>
          <cell r="G2956">
            <v>42.25</v>
          </cell>
          <cell r="H2956">
            <v>49.91</v>
          </cell>
          <cell r="I2956">
            <v>42.55</v>
          </cell>
          <cell r="J2956">
            <v>42.55</v>
          </cell>
          <cell r="K2956">
            <v>42.55</v>
          </cell>
          <cell r="L2956">
            <v>42.55</v>
          </cell>
        </row>
        <row r="2958">
          <cell r="A2958">
            <v>1827003711</v>
          </cell>
          <cell r="B2958" t="str">
            <v>SUMINISTRO, INSTALACION Y PRUEBAS DE TEE REFORZADA DE FIERRO GALVANIZADO, ROSCADA DE 25 MM;  INCLUYE: ACARREO, LIMPIEZA, PREPARACIÓN DE LOS ELEMENTOS, SELLO CON CINTA DE TEFLÓN EN LAS CUERDAS PARA EVITAR FUGAS, HERRAMIENTA MENOR, MANO DE OBRA Y TODO LO NE</v>
          </cell>
          <cell r="C2958" t="str">
            <v>PZA</v>
          </cell>
          <cell r="D2958">
            <v>56.93</v>
          </cell>
          <cell r="E2958">
            <v>56.93</v>
          </cell>
          <cell r="F2958">
            <v>56.93</v>
          </cell>
          <cell r="G2958">
            <v>56.93</v>
          </cell>
          <cell r="H2958">
            <v>65.31</v>
          </cell>
          <cell r="I2958">
            <v>57.29</v>
          </cell>
          <cell r="J2958">
            <v>57.29</v>
          </cell>
          <cell r="K2958">
            <v>57.29</v>
          </cell>
          <cell r="L2958">
            <v>57.29</v>
          </cell>
        </row>
        <row r="2960">
          <cell r="A2960">
            <v>1827003721</v>
          </cell>
          <cell r="B2960" t="str">
            <v>SUMINISTRO, INSTALACION Y PRUEBAS DE TEE REFORZADA DE FIERRO GALVANIZADO, ROSCADA DE 32 MM;  INCLUYE: ACARREO, LIMPIEZA, PREPARACIÓN DE LOS ELEMENTOS, SELLO CON CINTA DE TEFLÓN EN LAS CUERDAS PARA EVITAR FUGAS, HERRAMIENTA MENOR, MANO DE OBRA Y TODO LO NE</v>
          </cell>
          <cell r="C2960" t="str">
            <v>PZA</v>
          </cell>
          <cell r="D2960">
            <v>84.88</v>
          </cell>
          <cell r="E2960">
            <v>84.88</v>
          </cell>
          <cell r="F2960">
            <v>84.88</v>
          </cell>
          <cell r="G2960">
            <v>84.88</v>
          </cell>
          <cell r="H2960">
            <v>94.09</v>
          </cell>
          <cell r="I2960">
            <v>85.27</v>
          </cell>
          <cell r="J2960">
            <v>85.27</v>
          </cell>
          <cell r="K2960">
            <v>85.27</v>
          </cell>
          <cell r="L2960">
            <v>85.27</v>
          </cell>
        </row>
        <row r="2962">
          <cell r="A2962">
            <v>1827003731</v>
          </cell>
          <cell r="B2962" t="str">
            <v>SUMINISTRO, INSTALACION Y PRUEBAS DE TEE REFORZADA DE FIERRO GALVANIZADO, ROSCADA DE 38 MM;  INCLUYE: ACARREO, LIMPIEZA, PREPARACIÓN DE LOS ELEMENTOS, SELLO CON CINTA DE TEFLÓN EN LAS CUERDAS PARA EVITAR FUGAS, HERRAMIENTA MENOR, MANO DE OBRA Y TODO LO NE</v>
          </cell>
          <cell r="C2962" t="str">
            <v>PZA</v>
          </cell>
          <cell r="D2962">
            <v>95.53</v>
          </cell>
          <cell r="E2962">
            <v>95.53</v>
          </cell>
          <cell r="F2962">
            <v>95.53</v>
          </cell>
          <cell r="G2962">
            <v>95.53</v>
          </cell>
          <cell r="H2962">
            <v>105.76</v>
          </cell>
          <cell r="I2962">
            <v>95.96</v>
          </cell>
          <cell r="J2962">
            <v>95.96</v>
          </cell>
          <cell r="K2962">
            <v>95.96</v>
          </cell>
          <cell r="L2962">
            <v>95.96</v>
          </cell>
        </row>
        <row r="2964">
          <cell r="A2964">
            <v>1827003741</v>
          </cell>
          <cell r="B2964" t="str">
            <v>SUMINISTRO, INSTALACION Y PRUEBAS DE TEE REFORZADA DE FIERRO GALVANIZADO, ROSCADA DE 50 MM;  INCLUYE: ACARREO, LIMPIEZA, PREPARACIÓN DE LOS ELEMENTOS, SELLO CON CINTA DE TEFLÓN EN LAS CUERDAS PARA EVITAR FUGAS, HERRAMIENTA MENOR, MANO DE OBRA Y TODO LO NE</v>
          </cell>
          <cell r="C2964" t="str">
            <v>PZA</v>
          </cell>
          <cell r="D2964">
            <v>173.82</v>
          </cell>
          <cell r="E2964">
            <v>173.82</v>
          </cell>
          <cell r="F2964">
            <v>173.82</v>
          </cell>
          <cell r="G2964">
            <v>173.82</v>
          </cell>
          <cell r="H2964">
            <v>185.35</v>
          </cell>
          <cell r="I2964">
            <v>174.32</v>
          </cell>
          <cell r="J2964">
            <v>174.32</v>
          </cell>
          <cell r="K2964">
            <v>174.32</v>
          </cell>
          <cell r="L2964">
            <v>174.32</v>
          </cell>
        </row>
        <row r="2966">
          <cell r="A2966">
            <v>1827003751</v>
          </cell>
          <cell r="B2966" t="str">
            <v>SUMINISTRO, INSTALACION Y PRUEBAS DE TEE REFORZADA DE FIERRO GALVANIZADO, ROSCADA DE 64 MM;  INCLUYE: ACARREO, LIMPIEZA, PREPARACIÓN DE LOS ELEMENTOS, SELLO CON CINTA DE TEFLÓN EN LAS CUERDAS PARA EVITAR FUGAS, HERRAMIENTA MENOR, MANO DE OBRA Y TODO LO NE</v>
          </cell>
          <cell r="C2966" t="str">
            <v>PZA</v>
          </cell>
          <cell r="D2966">
            <v>379.44</v>
          </cell>
          <cell r="E2966">
            <v>379.44</v>
          </cell>
          <cell r="F2966">
            <v>379.44</v>
          </cell>
          <cell r="G2966">
            <v>379.44</v>
          </cell>
          <cell r="H2966">
            <v>392.62</v>
          </cell>
          <cell r="I2966">
            <v>380.01</v>
          </cell>
          <cell r="J2966">
            <v>380.01</v>
          </cell>
          <cell r="K2966">
            <v>380.01</v>
          </cell>
          <cell r="L2966">
            <v>380.01</v>
          </cell>
        </row>
        <row r="2968">
          <cell r="A2968">
            <v>1827003761</v>
          </cell>
          <cell r="B2968" t="str">
            <v>SUMINISTRO, INSTALACION Y PRUEBAS DE TEE REFORZADA DE FIERRO GALVANIZADO, ROSCADA DE 75 MM;  INCLUYE: ACARREO, LIMPIEZA, PREPARACIÓN DE LOS ELEMENTOS, SELLO CON CINTA DE TEFLÓN EN LAS CUERDAS PARA EVITAR FUGAS, HERRAMIENTA MENOR, MANO DE OBRA Y TODO LO NE</v>
          </cell>
          <cell r="C2968" t="str">
            <v>PZA</v>
          </cell>
          <cell r="D2968">
            <v>398.01</v>
          </cell>
          <cell r="E2968">
            <v>398.01</v>
          </cell>
          <cell r="F2968">
            <v>398.01</v>
          </cell>
          <cell r="G2968">
            <v>398.01</v>
          </cell>
          <cell r="H2968">
            <v>413.37</v>
          </cell>
          <cell r="I2968">
            <v>398.68</v>
          </cell>
          <cell r="J2968">
            <v>398.68</v>
          </cell>
          <cell r="K2968">
            <v>398.68</v>
          </cell>
          <cell r="L2968">
            <v>398.68</v>
          </cell>
        </row>
        <row r="2970">
          <cell r="A2970">
            <v>1827003771</v>
          </cell>
          <cell r="B2970" t="str">
            <v>SUMINISTRO, INSTALACION Y PRUEBAS DE TEE REFORZADA DE FIERRO GALVANIZADO, ROSCADA DE 100 MM;  INCLUYE: ACARREO, LIMPIEZA, PREPARACIÓN DE LOS ELEMENTOS, SELLO CON CINTA DE TEFLÓN EN LAS CUERDAS PARA EVITAR FUGAS, HERRAMIENTA MENOR, MANO DE OBRA Y TODO LO N</v>
          </cell>
          <cell r="C2970" t="str">
            <v>PZA</v>
          </cell>
          <cell r="D2970">
            <v>854.94</v>
          </cell>
          <cell r="E2970">
            <v>854.94</v>
          </cell>
          <cell r="F2970">
            <v>854.94</v>
          </cell>
          <cell r="G2970">
            <v>854.94</v>
          </cell>
          <cell r="H2970">
            <v>873.37</v>
          </cell>
          <cell r="I2970">
            <v>855.73</v>
          </cell>
          <cell r="J2970">
            <v>855.73</v>
          </cell>
          <cell r="K2970">
            <v>855.73</v>
          </cell>
          <cell r="L2970">
            <v>855.73</v>
          </cell>
        </row>
        <row r="2972">
          <cell r="A2972">
            <v>1827003781</v>
          </cell>
          <cell r="B2972" t="str">
            <v xml:space="preserve">SUMINISTRO, INSTALACION Y PRUEBAS DE TUERCA UNIÓN DE FIERRO  GALVANIZADO  CON  ASIENTO  DE BRONCE, ROSCADA DE 13 MM;  INCLUYE: ACARREO, LIMPIEZA, PREPARACIÓN DE LOS ELEMENTOS, SELLO CON CINTA DE TEFLÓN EN LAS CUERDAS PARA EVITAR FUGAS, HERRAMIENTA MENOR, </v>
          </cell>
          <cell r="C2972" t="str">
            <v>PZA</v>
          </cell>
          <cell r="D2972">
            <v>23.11</v>
          </cell>
          <cell r="E2972">
            <v>23.11</v>
          </cell>
          <cell r="F2972">
            <v>23.11</v>
          </cell>
          <cell r="G2972">
            <v>23.11</v>
          </cell>
          <cell r="H2972">
            <v>28.36</v>
          </cell>
          <cell r="I2972">
            <v>23.34</v>
          </cell>
          <cell r="J2972">
            <v>23.34</v>
          </cell>
          <cell r="K2972">
            <v>23.34</v>
          </cell>
          <cell r="L2972">
            <v>23.34</v>
          </cell>
        </row>
        <row r="2974">
          <cell r="A2974">
            <v>1827003791</v>
          </cell>
          <cell r="B2974" t="str">
            <v xml:space="preserve">SUMINISTRO, INSTALACION Y PRUEBAS DE TUERCA UNIÓN DE FIERRO  GALVANIZADO  CON  ASIENTO  DE BRONCE, ROSCADA DE 19 MM;  INCLUYE: ACARREO, LIMPIEZA, PREPARACIÓN DE LOS ELEMENTOS, SELLO CON CINTA DE TEFLÓN EN LAS CUERDAS PARA EVITAR FUGAS, HERRAMIENTA MENOR, </v>
          </cell>
          <cell r="C2974" t="str">
            <v>PZA</v>
          </cell>
          <cell r="D2974">
            <v>57.88</v>
          </cell>
          <cell r="E2974">
            <v>57.88</v>
          </cell>
          <cell r="F2974">
            <v>57.88</v>
          </cell>
          <cell r="G2974">
            <v>57.88</v>
          </cell>
          <cell r="H2974">
            <v>63.46</v>
          </cell>
          <cell r="I2974">
            <v>58.12</v>
          </cell>
          <cell r="J2974">
            <v>58.12</v>
          </cell>
          <cell r="K2974">
            <v>58.12</v>
          </cell>
          <cell r="L2974">
            <v>58.12</v>
          </cell>
        </row>
        <row r="2976">
          <cell r="A2976">
            <v>1827003801</v>
          </cell>
          <cell r="B2976" t="str">
            <v xml:space="preserve">SUMINISTRO, INSTALACION Y PRUEBAS DE TUERCA UNIÓN DE FIERRO  GALVANIZADO  CON  ASIENTO  DE BRONCE, ROSCADA DE 25 MM;  INCLUYE: ACARREO, LIMPIEZA, PREPARACIÓN DE LOS ELEMENTOS, SELLO CON CINTA DE TEFLÓN EN LAS CUERDAS PARA EVITAR FUGAS, HERRAMIENTA MENOR, </v>
          </cell>
          <cell r="C2976" t="str">
            <v>PZA</v>
          </cell>
          <cell r="D2976">
            <v>74.52</v>
          </cell>
          <cell r="E2976">
            <v>74.52</v>
          </cell>
          <cell r="F2976">
            <v>74.52</v>
          </cell>
          <cell r="G2976">
            <v>74.52</v>
          </cell>
          <cell r="H2976">
            <v>80.66</v>
          </cell>
          <cell r="I2976">
            <v>74.8</v>
          </cell>
          <cell r="J2976">
            <v>74.8</v>
          </cell>
          <cell r="K2976">
            <v>74.8</v>
          </cell>
          <cell r="L2976">
            <v>74.8</v>
          </cell>
        </row>
        <row r="2978">
          <cell r="A2978">
            <v>1827003811</v>
          </cell>
          <cell r="B2978" t="str">
            <v xml:space="preserve">SUMINISTRO, INSTALACION Y PRUEBAS DE TUERCA UNIÓN DE FIERRO  GALVANIZADO  CON  ASIENTO  DE BRONCE, ROSCADA DE 32 MM;  INCLUYE: ACARREO, LIMPIEZA, PREPARACIÓN DE LOS ELEMENTOS, SELLO CON CINTA DE TEFLÓN EN LAS CUERDAS PARA EVITAR FUGAS, HERRAMIENTA MENOR, </v>
          </cell>
          <cell r="C2978" t="str">
            <v>PZA</v>
          </cell>
          <cell r="D2978">
            <v>103.7</v>
          </cell>
          <cell r="E2978">
            <v>103.7</v>
          </cell>
          <cell r="F2978">
            <v>103.7</v>
          </cell>
          <cell r="G2978">
            <v>103.7</v>
          </cell>
          <cell r="H2978">
            <v>110.54</v>
          </cell>
          <cell r="I2978">
            <v>104.01</v>
          </cell>
          <cell r="J2978">
            <v>104.01</v>
          </cell>
          <cell r="K2978">
            <v>104.01</v>
          </cell>
          <cell r="L2978">
            <v>104.01</v>
          </cell>
        </row>
        <row r="2980">
          <cell r="A2980">
            <v>1827003821</v>
          </cell>
          <cell r="B2980" t="str">
            <v xml:space="preserve">SUMINISTRO, INSTALACION Y PRUEBAS DE TUERCA UNIÓN DE FIERRO  GALVANIZADO  CON  ASIENTO  DE BRONCE, ROSCADA DE 38 MM;  INCLUYE: ACARREO, LIMPIEZA, PREPARACIÓN DE LOS ELEMENTOS, SELLO CON CINTA DE TEFLÓN EN LAS CUERDAS PARA EVITAR FUGAS, HERRAMIENTA MENOR, </v>
          </cell>
          <cell r="C2980" t="str">
            <v>PZA</v>
          </cell>
          <cell r="D2980">
            <v>129.54</v>
          </cell>
          <cell r="E2980">
            <v>129.54</v>
          </cell>
          <cell r="F2980">
            <v>129.54</v>
          </cell>
          <cell r="G2980">
            <v>129.54</v>
          </cell>
          <cell r="H2980">
            <v>136.93</v>
          </cell>
          <cell r="I2980">
            <v>129.85</v>
          </cell>
          <cell r="J2980">
            <v>129.85</v>
          </cell>
          <cell r="K2980">
            <v>129.85</v>
          </cell>
          <cell r="L2980">
            <v>129.85</v>
          </cell>
        </row>
        <row r="2982">
          <cell r="A2982">
            <v>1827003831</v>
          </cell>
          <cell r="B2982" t="str">
            <v xml:space="preserve">SUMINISTRO, INSTALACION Y PRUEBAS DE TUERCA UNIÓN DE FIERRO  GALVANIZADO  CON  ASIENTO  DE BRONCE, ROSCADA DE 50 MM;  INCLUYE: ACARREO, LIMPIEZA, PREPARACIÓN DE LOS ELEMENTOS, SELLO CON CINTA DE TEFLÓN EN LAS CUERDAS PARA EVITAR FUGAS, HERRAMIENTA MENOR, </v>
          </cell>
          <cell r="C2982" t="str">
            <v>PZA</v>
          </cell>
          <cell r="D2982">
            <v>158.65</v>
          </cell>
          <cell r="E2982">
            <v>158.65</v>
          </cell>
          <cell r="F2982">
            <v>158.65</v>
          </cell>
          <cell r="G2982">
            <v>158.65</v>
          </cell>
          <cell r="H2982">
            <v>167.01</v>
          </cell>
          <cell r="I2982">
            <v>159.01</v>
          </cell>
          <cell r="J2982">
            <v>159.01</v>
          </cell>
          <cell r="K2982">
            <v>159.01</v>
          </cell>
          <cell r="L2982">
            <v>159.01</v>
          </cell>
        </row>
        <row r="2984">
          <cell r="A2984">
            <v>1827003841</v>
          </cell>
          <cell r="B2984" t="str">
            <v xml:space="preserve">SUMINISTRO, INSTALACION Y PRUEBAS DE TUERCA UNIÓN DE FIERRO  GALVANIZADO  CON  ASIENTO  DE BRONCE, ROSCADA DE 64 MM;  INCLUYE: ACARREO, LIMPIEZA, PREPARACIÓN DE LOS ELEMENTOS, SELLO CON CINTA DE TEFLÓN EN LAS CUERDAS PARA EVITAR FUGAS, HERRAMIENTA MENOR, </v>
          </cell>
          <cell r="C2984" t="str">
            <v>PZA</v>
          </cell>
          <cell r="D2984">
            <v>304.58</v>
          </cell>
          <cell r="E2984">
            <v>304.58</v>
          </cell>
          <cell r="F2984">
            <v>304.58</v>
          </cell>
          <cell r="G2984">
            <v>304.58</v>
          </cell>
          <cell r="H2984">
            <v>313.81</v>
          </cell>
          <cell r="I2984">
            <v>304.99</v>
          </cell>
          <cell r="J2984">
            <v>304.99</v>
          </cell>
          <cell r="K2984">
            <v>304.99</v>
          </cell>
          <cell r="L2984">
            <v>304.99</v>
          </cell>
        </row>
        <row r="2986">
          <cell r="A2986">
            <v>1827003851</v>
          </cell>
          <cell r="B2986" t="str">
            <v xml:space="preserve">SUMINISTRO, INSTALACION Y PRUEBAS DE TUERCA UNIÓN DE FIERRO  GALVANIZADO  CON  ASIENTO  DE BRONCE, ROSCADA DE 75 MM;  INCLUYE: ACARREO, LIMPIEZA, PREPARACIÓN DE LOS ELEMENTOS, SELLO CON CINTA DE TEFLÓN EN LAS CUERDAS PARA EVITAR FUGAS, HERRAMIENTA MENOR, </v>
          </cell>
          <cell r="C2986" t="str">
            <v>PZA</v>
          </cell>
          <cell r="D2986">
            <v>448.63</v>
          </cell>
          <cell r="E2986">
            <v>448.63</v>
          </cell>
          <cell r="F2986">
            <v>448.63</v>
          </cell>
          <cell r="G2986">
            <v>448.63</v>
          </cell>
          <cell r="H2986">
            <v>459.47</v>
          </cell>
          <cell r="I2986">
            <v>449.1</v>
          </cell>
          <cell r="J2986">
            <v>449.1</v>
          </cell>
          <cell r="K2986">
            <v>449.1</v>
          </cell>
          <cell r="L2986">
            <v>449.1</v>
          </cell>
        </row>
        <row r="2988">
          <cell r="A2988">
            <v>1827003861</v>
          </cell>
          <cell r="B2988" t="str">
            <v>SUMINISTRO, INSTALACION Y PRUEBAS DE TUERCA UNIÓN DE FIERRO  GALVANIZADO  CON  ASIENTO  DE BRONCE, ROSCADA DE 100 MM;  INCLUYE: ACARREO, LIMPIEZA, PREPARACIÓN DE LOS ELEMENTOS, SELLO CON CINTA DE TEFLÓN EN LAS CUERDAS PARA EVITAR FUGAS, HERRAMIENTA MENOR,</v>
          </cell>
          <cell r="C2988" t="str">
            <v>PZA</v>
          </cell>
          <cell r="D2988">
            <v>718.95</v>
          </cell>
          <cell r="E2988">
            <v>718.95</v>
          </cell>
          <cell r="F2988">
            <v>718.95</v>
          </cell>
          <cell r="G2988">
            <v>718.95</v>
          </cell>
          <cell r="H2988">
            <v>731.23</v>
          </cell>
          <cell r="I2988">
            <v>719.47</v>
          </cell>
          <cell r="J2988">
            <v>719.47</v>
          </cell>
          <cell r="K2988">
            <v>719.47</v>
          </cell>
          <cell r="L2988">
            <v>719.47</v>
          </cell>
        </row>
        <row r="2990">
          <cell r="A2990">
            <v>1827003871</v>
          </cell>
          <cell r="B2990" t="str">
            <v>SUMINISTRO Y COLOCACION DE T DE PVC DE 4" (PARA  FOSAS  SÉPTICAS); INCLUYE: ACARREO, EMPAQUES, PEGAMENTO, HERRAMIENTA MENOR, MANO DE OBRA  Y TODO LO NECESARIO PARA SU CORRECTA EJECUCION.</v>
          </cell>
          <cell r="C2990" t="str">
            <v>PZA</v>
          </cell>
          <cell r="D2990">
            <v>209.97</v>
          </cell>
          <cell r="E2990">
            <v>209.97</v>
          </cell>
          <cell r="F2990">
            <v>209.97</v>
          </cell>
          <cell r="G2990">
            <v>209.97</v>
          </cell>
          <cell r="H2990">
            <v>225.34</v>
          </cell>
          <cell r="I2990">
            <v>210.63</v>
          </cell>
          <cell r="J2990">
            <v>210.63</v>
          </cell>
          <cell r="K2990">
            <v>210.63</v>
          </cell>
          <cell r="L2990">
            <v>210.63</v>
          </cell>
        </row>
        <row r="2992">
          <cell r="A2992">
            <v>1827003881</v>
          </cell>
          <cell r="B2992" t="str">
            <v>SUMINISTRO Y COLOCACION DE TUBO DE F0. GALVANIZADO CED-40 DE 25 MM DE DIAMETRO CON NIPLE Y VALVULA DE COMPUERTA PARA LIMPIEZA DE TANQUE TINACO DE 30 CM; INCLUYE: ACARREO, HERRAMIENTA MENOR, MANO DE OBRA Y TODO LO NECESARIO PARA SU CORRECTA EJECUCION.</v>
          </cell>
          <cell r="C2992" t="str">
            <v>PZA</v>
          </cell>
          <cell r="D2992">
            <v>331.87</v>
          </cell>
          <cell r="E2992">
            <v>331.87</v>
          </cell>
          <cell r="F2992">
            <v>331.87</v>
          </cell>
          <cell r="G2992">
            <v>331.87</v>
          </cell>
          <cell r="H2992">
            <v>377.96</v>
          </cell>
          <cell r="I2992">
            <v>333.85</v>
          </cell>
          <cell r="J2992">
            <v>333.85</v>
          </cell>
          <cell r="K2992">
            <v>333.85</v>
          </cell>
          <cell r="L2992">
            <v>333.85</v>
          </cell>
        </row>
        <row r="2994">
          <cell r="A2994">
            <v>1827003891</v>
          </cell>
          <cell r="B2994" t="str">
            <v>SUMINISTRO Y COLOCACION DE TUBO GALVANIZADO, CED-40 DE 3" PARA VENTILACIÓN CON NIPLE DE 30 CM., CODO DE 90 GRADOS, "T" DE 3", TAPÓN CAPA CON PERFORACIONES DE 1/16"; INCLUYE: ACARREO, HERRAMIENTA MENOR, MANO DE OBRA Y TODO LO NECESARIO PARA SU CORRECTA EJE</v>
          </cell>
          <cell r="C2994" t="str">
            <v>PZA</v>
          </cell>
          <cell r="D2994">
            <v>1316.43</v>
          </cell>
          <cell r="E2994">
            <v>1316.43</v>
          </cell>
          <cell r="F2994">
            <v>1316.43</v>
          </cell>
          <cell r="G2994">
            <v>1316.43</v>
          </cell>
          <cell r="H2994">
            <v>1377.87</v>
          </cell>
          <cell r="I2994">
            <v>1319.05</v>
          </cell>
          <cell r="J2994">
            <v>1319.05</v>
          </cell>
          <cell r="K2994">
            <v>1319.05</v>
          </cell>
          <cell r="L2994">
            <v>1319.05</v>
          </cell>
        </row>
        <row r="2996">
          <cell r="A2996">
            <v>1827003893</v>
          </cell>
          <cell r="B2996" t="str">
            <v>SUMINISTRO Y COLOCACION DE TUBO DE FO.GO. DE 2" DE DIÁMETRO 0.80 M CON UNA "T" DE 2" DE DIÁMETRO, 2 CODOS DE 2" DE DIÁMETRO Y 2 TAPONES CAPA DE 2" DE DIÁMETRO. PARA VENTILACIÓN; INCLUYE: ACARREO, HERRAMIENTA MENOR, MANO DE OBRA  Y TODO LO NECESARIO PARA S</v>
          </cell>
          <cell r="C2996" t="str">
            <v>PZA</v>
          </cell>
          <cell r="D2996">
            <v>639.41999999999996</v>
          </cell>
          <cell r="E2996">
            <v>639.41999999999996</v>
          </cell>
          <cell r="F2996">
            <v>639.41999999999996</v>
          </cell>
          <cell r="G2996">
            <v>639.41999999999996</v>
          </cell>
          <cell r="H2996">
            <v>676.28</v>
          </cell>
          <cell r="I2996">
            <v>640.99</v>
          </cell>
          <cell r="J2996">
            <v>640.99</v>
          </cell>
          <cell r="K2996">
            <v>640.99</v>
          </cell>
          <cell r="L2996">
            <v>640.99</v>
          </cell>
        </row>
        <row r="2998">
          <cell r="A2998">
            <v>1827000021</v>
          </cell>
          <cell r="B2998" t="str">
            <v>SUMINISTRO Y COLOCACIÓN DE REGULADOR PARA GAS MARCA BARO. ROCK-WELL O SIMILAR; INCLUYE: HERRAMIENTA MANO DE OBRA, PRUEBA Y TODO LO NECESARIO PARA SU CORRECTA EJECUCION.</v>
          </cell>
          <cell r="C2998" t="str">
            <v>PZA</v>
          </cell>
          <cell r="D2998">
            <v>344.41</v>
          </cell>
          <cell r="E2998">
            <v>344.41</v>
          </cell>
          <cell r="F2998">
            <v>344.41</v>
          </cell>
          <cell r="G2998">
            <v>344.41</v>
          </cell>
          <cell r="H2998">
            <v>390.49</v>
          </cell>
          <cell r="I2998">
            <v>346.38</v>
          </cell>
          <cell r="J2998">
            <v>346.38</v>
          </cell>
          <cell r="K2998">
            <v>346.38</v>
          </cell>
          <cell r="L2998">
            <v>346.38</v>
          </cell>
        </row>
        <row r="3000">
          <cell r="A3000">
            <v>1827000011</v>
          </cell>
          <cell r="B3000" t="str">
            <v>SUMINISTRO Y COLOCACIÓN DE LLAVE PARA MANGUERA; INCLUYE: HERRAMIENTA, MANO DE OBRA, PRUEBA Y TODO LO NECESARIO PARA SU CORRECTA EJECUCION.</v>
          </cell>
          <cell r="C3000" t="str">
            <v>PZA</v>
          </cell>
          <cell r="D3000">
            <v>75.37</v>
          </cell>
          <cell r="E3000">
            <v>75.37</v>
          </cell>
          <cell r="F3000">
            <v>75.37</v>
          </cell>
          <cell r="G3000">
            <v>75.37</v>
          </cell>
          <cell r="H3000">
            <v>84.59</v>
          </cell>
          <cell r="I3000">
            <v>75.78</v>
          </cell>
          <cell r="J3000">
            <v>75.78</v>
          </cell>
          <cell r="K3000">
            <v>75.78</v>
          </cell>
          <cell r="L3000">
            <v>75.78</v>
          </cell>
        </row>
        <row r="3002">
          <cell r="B3002" t="str">
            <v>Total  INSTALACION HIDRO-SANITARIA</v>
          </cell>
        </row>
        <row r="3003">
          <cell r="A3003" t="str">
            <v>A1828</v>
          </cell>
          <cell r="B3003" t="str">
            <v>SALIDAS HIDRO-SANITARIAS</v>
          </cell>
        </row>
        <row r="3004">
          <cell r="A3004">
            <v>1828000011</v>
          </cell>
          <cell r="B3004" t="str">
            <v>SALIDA DE AGUA EN LABORATORIO ÚNICO CON TUBO HIDRAÚLICO COBRE "M" Y SANITARIO PVC., INCLUYE VÁLVULA CONTROL GENERAL, CONEXIONES DE COBRE Y PVC, SOLDADURA, FIJACIÓN, ACARREOS, PRUEBA, HERRAMIENTA, MANO DE OBRA Y TODO LO NECESARIO PARA SU CORRECTA EJECUCION</v>
          </cell>
          <cell r="C3004" t="str">
            <v>SAL</v>
          </cell>
          <cell r="D3004">
            <v>1254.25</v>
          </cell>
          <cell r="E3004">
            <v>1254.25</v>
          </cell>
          <cell r="F3004">
            <v>1254.25</v>
          </cell>
          <cell r="G3004">
            <v>1254.25</v>
          </cell>
          <cell r="H3004">
            <v>1438.56</v>
          </cell>
          <cell r="I3004">
            <v>1262.1099999999999</v>
          </cell>
          <cell r="J3004">
            <v>1262.1099999999999</v>
          </cell>
          <cell r="K3004">
            <v>1262.1099999999999</v>
          </cell>
          <cell r="L3004">
            <v>1262.1099999999999</v>
          </cell>
        </row>
        <row r="3006">
          <cell r="A3006">
            <v>1828000021</v>
          </cell>
          <cell r="B3006" t="str">
            <v>SALIDA DE GAS EN LABORATORIO ÚNICO CON TUBO DE COBRE TIPO "L", INCLUYE VÁLVULA DE CONTROL GENERAL, CONEXIONES, SOLDADURA NO. 90, FIJACIÓN, ACARREOS, PRUEBA, HERRAMIENTA, MANO DE OBRA Y TODO LO NECESARIO PARA SU CORRECTA EJECUCION.</v>
          </cell>
          <cell r="C3006" t="str">
            <v>SAL</v>
          </cell>
          <cell r="D3006">
            <v>978.42</v>
          </cell>
          <cell r="E3006">
            <v>978.42</v>
          </cell>
          <cell r="F3006">
            <v>978.42</v>
          </cell>
          <cell r="G3006">
            <v>978.42</v>
          </cell>
          <cell r="H3006">
            <v>1145.97</v>
          </cell>
          <cell r="I3006">
            <v>985.58</v>
          </cell>
          <cell r="J3006">
            <v>985.58</v>
          </cell>
          <cell r="K3006">
            <v>985.58</v>
          </cell>
          <cell r="L3006">
            <v>985.58</v>
          </cell>
        </row>
        <row r="3008">
          <cell r="A3008">
            <v>1828000031</v>
          </cell>
          <cell r="B3008" t="str">
            <v>SALIDA MUEBLE SANITARIO CON TUBO HIDRÁULICO COBRE "M" Y SANITARIO P.V.C. CAMPANA ANGER LISO INCLUYE: VALVULA DE PASO Y  VÁLVULA DE CONTROL GENERAL, RAMALEO CON TUBO DE COBRE DE PVC DE 13 A 100 MM DE DIÁMETRO, CONEXIONES, ALIMENTACIÓN Y DESCARGA DE TINACO,</v>
          </cell>
          <cell r="C3008" t="str">
            <v>SAL</v>
          </cell>
          <cell r="D3008">
            <v>1014.43</v>
          </cell>
          <cell r="E3008">
            <v>1014.43</v>
          </cell>
          <cell r="F3008">
            <v>1014.43</v>
          </cell>
          <cell r="G3008">
            <v>1014.43</v>
          </cell>
          <cell r="H3008">
            <v>1106.57</v>
          </cell>
          <cell r="I3008">
            <v>1018.35</v>
          </cell>
          <cell r="J3008">
            <v>1018.35</v>
          </cell>
          <cell r="K3008">
            <v>1018.35</v>
          </cell>
          <cell r="L3008">
            <v>1018.35</v>
          </cell>
        </row>
        <row r="3010">
          <cell r="A3010">
            <v>1828000051</v>
          </cell>
          <cell r="B3010" t="str">
            <v xml:space="preserve">SALIDA MUEBLE SANITARIO CON TUBO HIDRÁULICO DE FO.GO. Y SANITARIO PVC DE 13 A 100 MM DE DIÁMETRO CON CAMPANA ANGER  Y LISO; INCLUYE: VALVULA DE PASO  Y VÁLVULA CONTROL GENERAL, RAMALEO, ALIMENTACION Y DESCARGA DE TINACO, CONEXIONES (CODOS, COPLES, NIPLES </v>
          </cell>
          <cell r="C3010" t="str">
            <v>SAL</v>
          </cell>
          <cell r="D3010">
            <v>1223.79</v>
          </cell>
          <cell r="E3010">
            <v>1223.79</v>
          </cell>
          <cell r="F3010">
            <v>1223.79</v>
          </cell>
          <cell r="G3010">
            <v>1223.79</v>
          </cell>
          <cell r="H3010">
            <v>1408.12</v>
          </cell>
          <cell r="I3010">
            <v>1231.67</v>
          </cell>
          <cell r="J3010">
            <v>1231.67</v>
          </cell>
          <cell r="K3010">
            <v>1231.67</v>
          </cell>
          <cell r="L3010">
            <v>1231.67</v>
          </cell>
        </row>
        <row r="3012">
          <cell r="A3012">
            <v>1828000052</v>
          </cell>
          <cell r="B3012" t="str">
            <v>SALIDA DE LAVABO CON TUBO HIDRÁULICO DE COBRE TIPO " M" Y SANITARIO  PVC DE 50 A 100 MM, CON CAMPANA ANGER LISO; INCLUYE:CONEXIONES, RAMALEO, CONEXIONES A BAJADA DE AGUAS NEGRAS, HERRAMIENTA MENOR, MANO DE OBRA Y TODO LO NECESARIO PARA SU CORRECTA EJECUCI</v>
          </cell>
          <cell r="C3012" t="str">
            <v>SAL</v>
          </cell>
          <cell r="D3012">
            <v>871.56</v>
          </cell>
          <cell r="E3012">
            <v>871.56</v>
          </cell>
          <cell r="F3012">
            <v>871.56</v>
          </cell>
          <cell r="G3012">
            <v>871.56</v>
          </cell>
          <cell r="H3012">
            <v>1009.81</v>
          </cell>
          <cell r="I3012">
            <v>877.48</v>
          </cell>
          <cell r="J3012">
            <v>877.48</v>
          </cell>
          <cell r="K3012">
            <v>877.48</v>
          </cell>
          <cell r="L3012">
            <v>877.48</v>
          </cell>
        </row>
        <row r="3014">
          <cell r="A3014">
            <v>1828000053</v>
          </cell>
          <cell r="B3014" t="str">
            <v>SALIDA DE W.C. TANQUE BAJO CON TUBO HIDRÁULICO DE COBRE TIPO "M" DE 13 A 19 MM Y SANITARIO PVC DE 50 A 100 MM, CON CAMPANA; INCLUYE: RAMALEO, CONEXIONES A REGISTROS  HERRAMIENTA MENOR, MANO DE OBRA  Y TODO LO NECESARIO PARA SU CORRECTA EJECUCION.</v>
          </cell>
          <cell r="C3014" t="str">
            <v>SAL</v>
          </cell>
          <cell r="D3014">
            <v>2466.5500000000002</v>
          </cell>
          <cell r="E3014">
            <v>2466.5500000000002</v>
          </cell>
          <cell r="F3014">
            <v>2466.5500000000002</v>
          </cell>
          <cell r="G3014">
            <v>2466.5500000000002</v>
          </cell>
          <cell r="H3014">
            <v>2650.88</v>
          </cell>
          <cell r="I3014">
            <v>2474.42</v>
          </cell>
          <cell r="J3014">
            <v>2474.42</v>
          </cell>
          <cell r="K3014">
            <v>2474.42</v>
          </cell>
          <cell r="L3014">
            <v>2474.42</v>
          </cell>
        </row>
        <row r="3016">
          <cell r="A3016">
            <v>1828000060</v>
          </cell>
          <cell r="B3016" t="str">
            <v>SALIDA DE AGUA EN LABORATORIO UNICO CON TUBO HIDRAULICO DE COBRE "M" Y SANITARIO PVC. EN LABORATORIO POLIFUNCIONAL.INCLUYE: TUBERIA Y CONEXIONES DE COBRE VARIOS DIAMETROS, SOLDADURA, VALVULA DE CONTROL, PRUEBAS, MATERIALES, MANO DE OBRA, HERRAMIENTA Y TOD</v>
          </cell>
          <cell r="C3016" t="str">
            <v>PZA</v>
          </cell>
          <cell r="D3016">
            <v>780.91</v>
          </cell>
          <cell r="E3016">
            <v>780.91</v>
          </cell>
          <cell r="F3016">
            <v>780.91</v>
          </cell>
          <cell r="G3016">
            <v>780.91</v>
          </cell>
          <cell r="H3016">
            <v>903.8</v>
          </cell>
          <cell r="I3016">
            <v>786.16</v>
          </cell>
          <cell r="J3016">
            <v>786.16</v>
          </cell>
          <cell r="K3016">
            <v>786.16</v>
          </cell>
          <cell r="L3016">
            <v>786.16</v>
          </cell>
        </row>
        <row r="3018">
          <cell r="A3018">
            <v>1828000070</v>
          </cell>
          <cell r="B3018" t="str">
            <v>SALIDA DE GAS EN LABORATORIO CON TUBO DE COBRE TIPO "L", LABORATORIO POLIFUNCIONAL (EST. U1C).  INCLUYE: TUBERIA Y CONEXIONES DE COBRE TIPO "L" VARIOS DIAMETROS, SOLDADURA, VALVULA DE PASO, PRUEBAS, MATERIALES, MANO DE OBRA, HERRAMIENTA Y TODO LO NECESARI</v>
          </cell>
          <cell r="C3018" t="str">
            <v>PZA</v>
          </cell>
          <cell r="D3018">
            <v>875.54</v>
          </cell>
          <cell r="E3018">
            <v>875.54</v>
          </cell>
          <cell r="F3018">
            <v>875.54</v>
          </cell>
          <cell r="G3018">
            <v>875.54</v>
          </cell>
          <cell r="H3018">
            <v>998.43</v>
          </cell>
          <cell r="I3018">
            <v>880.8</v>
          </cell>
          <cell r="J3018">
            <v>880.8</v>
          </cell>
          <cell r="K3018">
            <v>880.8</v>
          </cell>
          <cell r="L3018">
            <v>880.8</v>
          </cell>
        </row>
        <row r="3020">
          <cell r="A3020">
            <v>1828000080</v>
          </cell>
          <cell r="B3020" t="str">
            <v>SALIDA DE MUEBLE SANITARIO CON TUBO HIDRAULICO DE COBRE TIPO "M" VARIOS DIAMETROS . (SERVICIO SANITARIO EST. U1C MATERIAL HIDRAULICO DE COBRE) INCLUYE: TUBERIA Y CONEXIONES DE COBRE, SOLDADURA, VALVULA DE CONTROL, PRUEBAS, MATERIALES, MANO DE OBRA, HERRAM</v>
          </cell>
          <cell r="C3020" t="str">
            <v>PZA</v>
          </cell>
          <cell r="D3020">
            <v>1318.16</v>
          </cell>
          <cell r="E3020">
            <v>1318.16</v>
          </cell>
          <cell r="F3020">
            <v>1318.16</v>
          </cell>
          <cell r="G3020">
            <v>1318.16</v>
          </cell>
          <cell r="H3020">
            <v>1502.47</v>
          </cell>
          <cell r="I3020">
            <v>1326.03</v>
          </cell>
          <cell r="J3020">
            <v>1326.03</v>
          </cell>
          <cell r="K3020">
            <v>1326.03</v>
          </cell>
          <cell r="L3020">
            <v>1326.03</v>
          </cell>
        </row>
        <row r="3022">
          <cell r="A3022">
            <v>1828000090</v>
          </cell>
          <cell r="B3022" t="str">
            <v>SALIDA DE MUEBLE SANITARIO CON TUBO PVC SANITARIO PVC VARIOS DIAMETROS EN SERVICIO SANITARIO (ES. U1C, MATERIAL SANITARIO).  INCLUYE: TUBERIA Y CONEXIONES DE PVC SANITARIO, MATERIALES, MANO DE OBRA, HERRAMIENTA Y TODO LO NECESARIO PARA SU CORRECTA EJECUCI</v>
          </cell>
          <cell r="C3022" t="str">
            <v>PZA</v>
          </cell>
          <cell r="D3022">
            <v>497.57</v>
          </cell>
          <cell r="E3022">
            <v>497.57</v>
          </cell>
          <cell r="F3022">
            <v>497.57</v>
          </cell>
          <cell r="G3022">
            <v>497.57</v>
          </cell>
          <cell r="H3022">
            <v>589.71</v>
          </cell>
          <cell r="I3022">
            <v>501.51</v>
          </cell>
          <cell r="J3022">
            <v>501.51</v>
          </cell>
          <cell r="K3022">
            <v>501.51</v>
          </cell>
          <cell r="L3022">
            <v>501.51</v>
          </cell>
        </row>
        <row r="3024">
          <cell r="A3024">
            <v>1828000100</v>
          </cell>
          <cell r="B3024" t="str">
            <v>SALIDA HIDRAULICA EN PISOS DE MESAS DE LABORATORIO ( EST.U3C).  CON MATERIALES DE COBRE Y PVC VARIOS DIAMETROS. INCLUYE:CONEXIONES DE COBRE Y CONEXIONES DE PVC, SOLDADURA, VALVULA DE CONTROL Y VALVULA DE PASO, MATERIALES, PRUEBAS, MANO DE OBRA, HERRAMIENT</v>
          </cell>
          <cell r="C3024" t="str">
            <v>PZA</v>
          </cell>
          <cell r="D3024">
            <v>1322.63</v>
          </cell>
          <cell r="E3024">
            <v>1322.63</v>
          </cell>
          <cell r="F3024">
            <v>1322.63</v>
          </cell>
          <cell r="G3024">
            <v>1322.63</v>
          </cell>
          <cell r="H3024">
            <v>1445.5</v>
          </cell>
          <cell r="I3024">
            <v>1327.87</v>
          </cell>
          <cell r="J3024">
            <v>1327.87</v>
          </cell>
          <cell r="K3024">
            <v>1327.87</v>
          </cell>
          <cell r="L3024">
            <v>1327.87</v>
          </cell>
        </row>
        <row r="3026">
          <cell r="A3026">
            <v>1828000110</v>
          </cell>
          <cell r="B3026" t="str">
            <v>SALIDA HIDRAULICA EN PISOS PARA MESAS DE LABORATORIO. INCLUYE: TUBERIA Y CONEXIONES DE COBRE VARIOS DIAMETROS, SOLDADURA, VALVULA DE CONTROL, PRUEBAS, MATERIALES, MANO DE OBRA, HERRAMIENTA Y TODO LO NECESARIO PARA SU CORRECTA EJECUCION.</v>
          </cell>
          <cell r="C3026" t="str">
            <v>PZA</v>
          </cell>
          <cell r="D3026">
            <v>864.63</v>
          </cell>
          <cell r="E3026">
            <v>864.63</v>
          </cell>
          <cell r="F3026">
            <v>864.63</v>
          </cell>
          <cell r="G3026">
            <v>864.63</v>
          </cell>
          <cell r="H3026">
            <v>987.51</v>
          </cell>
          <cell r="I3026">
            <v>869.87</v>
          </cell>
          <cell r="J3026">
            <v>869.87</v>
          </cell>
          <cell r="K3026">
            <v>869.87</v>
          </cell>
          <cell r="L3026">
            <v>869.87</v>
          </cell>
        </row>
        <row r="3028">
          <cell r="A3028">
            <v>1828000120</v>
          </cell>
          <cell r="B3028" t="str">
            <v>SALIDA HIDRAULICA EN MESAS DE LAVADO EN TARJAS (EDICIO EST. U3C) INCLUYE: MATERIALES DE COBRE VARIOS DIAMETROS. INCLUYE: CONEXIONES DE COBRE, SOLDADURA, VALVULA DE CONTROL, MATERIALES, PRUEBAS, MANO DE OBRA, HERRAMIENTA Y TODO LO NECESARIO PARA SU CORRECT</v>
          </cell>
          <cell r="C3028" t="str">
            <v>PZA</v>
          </cell>
          <cell r="D3028">
            <v>910.58</v>
          </cell>
          <cell r="E3028">
            <v>910.58</v>
          </cell>
          <cell r="F3028">
            <v>910.58</v>
          </cell>
          <cell r="G3028">
            <v>910.58</v>
          </cell>
          <cell r="H3028">
            <v>1033.46</v>
          </cell>
          <cell r="I3028">
            <v>915.82</v>
          </cell>
          <cell r="J3028">
            <v>915.82</v>
          </cell>
          <cell r="K3028">
            <v>915.82</v>
          </cell>
          <cell r="L3028">
            <v>915.82</v>
          </cell>
        </row>
        <row r="3030">
          <cell r="A3030">
            <v>1828000130</v>
          </cell>
          <cell r="B3030" t="str">
            <v>SALIDA SANITARIA EN MUROS PARA MESAS DE LAVADO INCLUYE: TUBERIA Y CONEXIONES DE PVC VARIOS DIAMETROS, PRUEBAS, MATERIALES, MANO DE OBRA, HERRAMIENTA Y TODO LO NECESARIO PARA SU CORRECTA EJECUCION.</v>
          </cell>
          <cell r="C3030" t="str">
            <v>PZA</v>
          </cell>
          <cell r="D3030">
            <v>623.91999999999996</v>
          </cell>
          <cell r="E3030">
            <v>623.91999999999996</v>
          </cell>
          <cell r="F3030">
            <v>623.91999999999996</v>
          </cell>
          <cell r="G3030">
            <v>623.91999999999996</v>
          </cell>
          <cell r="H3030">
            <v>746.8</v>
          </cell>
          <cell r="I3030">
            <v>629.16999999999996</v>
          </cell>
          <cell r="J3030">
            <v>629.16999999999996</v>
          </cell>
          <cell r="K3030">
            <v>629.16999999999996</v>
          </cell>
          <cell r="L3030">
            <v>629.16999999999996</v>
          </cell>
        </row>
        <row r="3032">
          <cell r="A3032">
            <v>1828000131</v>
          </cell>
          <cell r="B3032" t="str">
            <v>BAJADA DE AGUAS PLUVIALES CON TUBERIA DE PVC SANITARIA DE 100 MM. DE DIAMETRO, INCLUYE: CORTES, PEGADO, COPLES,  CODOS, SOPORTES PARA SU FIJACION, PRUEBAS DE CONTINUIDAD, HERRAMINETA  Y TODO LO NECESARIO PARA SU CORRECTA EJECUCION.</v>
          </cell>
          <cell r="C3032" t="str">
            <v>ML</v>
          </cell>
          <cell r="D3032">
            <v>81.56</v>
          </cell>
          <cell r="E3032">
            <v>81.56</v>
          </cell>
          <cell r="F3032">
            <v>81.56</v>
          </cell>
          <cell r="G3032">
            <v>81.56</v>
          </cell>
          <cell r="H3032">
            <v>89.23</v>
          </cell>
          <cell r="I3032">
            <v>81.87</v>
          </cell>
          <cell r="J3032">
            <v>81.87</v>
          </cell>
          <cell r="K3032">
            <v>81.87</v>
          </cell>
          <cell r="L3032">
            <v>81.87</v>
          </cell>
        </row>
        <row r="3034">
          <cell r="B3034" t="str">
            <v>Total  SALIDAS HIDRO-SANITARIAS</v>
          </cell>
        </row>
        <row r="3035">
          <cell r="A3035" t="str">
            <v>A1829</v>
          </cell>
          <cell r="B3035" t="str">
            <v>CONEXIÓN HIDRAULICA SANITARIA Y GAS EN MESA DE LABORATORIO.</v>
          </cell>
        </row>
        <row r="3036">
          <cell r="A3036">
            <v>1829000011</v>
          </cell>
          <cell r="B3036" t="str">
            <v>CONEXIÓN HIDRAULICA SANITARIA Y GAS EN MESA DE LABORATORIO. INCLUYE TODO LO NECESARIO PARA SU CORRECTA EJECUCION.</v>
          </cell>
          <cell r="C3036" t="str">
            <v>SAL</v>
          </cell>
          <cell r="D3036">
            <v>926.4</v>
          </cell>
          <cell r="E3036">
            <v>926.4</v>
          </cell>
          <cell r="F3036">
            <v>926.4</v>
          </cell>
          <cell r="G3036">
            <v>926.4</v>
          </cell>
          <cell r="H3036">
            <v>1092.28</v>
          </cell>
          <cell r="I3036">
            <v>933.48</v>
          </cell>
          <cell r="J3036">
            <v>933.48</v>
          </cell>
          <cell r="K3036">
            <v>933.48</v>
          </cell>
          <cell r="L3036">
            <v>933.48</v>
          </cell>
        </row>
        <row r="3038">
          <cell r="A3038">
            <v>1829000021</v>
          </cell>
          <cell r="B3038" t="str">
            <v>CONEXIÓN HIDRAULICA Y SANITARIA EN MESA DE LAVADO LABORATORIO. INCLUYE TODO LO NECESARIO PARA SU CORRECTA EJECUCION.</v>
          </cell>
          <cell r="C3038" t="str">
            <v>SAL</v>
          </cell>
          <cell r="D3038">
            <v>241.61</v>
          </cell>
          <cell r="E3038">
            <v>241.61</v>
          </cell>
          <cell r="F3038">
            <v>241.61</v>
          </cell>
          <cell r="G3038">
            <v>241.61</v>
          </cell>
          <cell r="H3038">
            <v>287.69</v>
          </cell>
          <cell r="I3038">
            <v>243.58</v>
          </cell>
          <cell r="J3038">
            <v>243.58</v>
          </cell>
          <cell r="K3038">
            <v>243.58</v>
          </cell>
          <cell r="L3038">
            <v>243.58</v>
          </cell>
        </row>
        <row r="3040">
          <cell r="A3040">
            <v>1829000031</v>
          </cell>
          <cell r="B3040" t="str">
            <v>CONEXIÓN HIDRAULICA SANITARIA Y GAS EN MESA DE DEMOSTRACIONES PARA LABORATORIO. INCLUYE TODO LO NECESARIO PARA SU CORRECTA EJECUCION.</v>
          </cell>
          <cell r="C3040" t="str">
            <v>SAL</v>
          </cell>
          <cell r="D3040">
            <v>305.08999999999997</v>
          </cell>
          <cell r="E3040">
            <v>305.08999999999997</v>
          </cell>
          <cell r="F3040">
            <v>305.08999999999997</v>
          </cell>
          <cell r="G3040">
            <v>305.08999999999997</v>
          </cell>
          <cell r="H3040">
            <v>351.17</v>
          </cell>
          <cell r="I3040">
            <v>307.06</v>
          </cell>
          <cell r="J3040">
            <v>307.06</v>
          </cell>
          <cell r="K3040">
            <v>307.06</v>
          </cell>
          <cell r="L3040">
            <v>307.06</v>
          </cell>
        </row>
        <row r="3042">
          <cell r="A3042">
            <v>1829000032</v>
          </cell>
          <cell r="B3042" t="str">
            <v>SUMINISTRO Y COLOCACIÓN DE TUBO DE COBRE TIPO "M" PERFORADO DE 1/2" DE DIÁMETRO Y 1.10 MTS. DE LONGITUD CON ABRAZADERAS DE UÑA; INCLUYE:HERRAMIENTA MENOR, MANO DE  OBRA Y TODO LO NECESARIO PARA SU CORRECTA EJECUCION.</v>
          </cell>
          <cell r="C3042" t="str">
            <v>PZA</v>
          </cell>
          <cell r="D3042">
            <v>119.93</v>
          </cell>
          <cell r="E3042">
            <v>119.93</v>
          </cell>
          <cell r="F3042">
            <v>119.93</v>
          </cell>
          <cell r="G3042">
            <v>119.93</v>
          </cell>
          <cell r="H3042">
            <v>138.35</v>
          </cell>
          <cell r="I3042">
            <v>120.72</v>
          </cell>
          <cell r="J3042">
            <v>120.72</v>
          </cell>
          <cell r="K3042">
            <v>120.72</v>
          </cell>
          <cell r="L3042">
            <v>120.72</v>
          </cell>
        </row>
        <row r="3044">
          <cell r="A3044">
            <v>1829000041</v>
          </cell>
          <cell r="B3044" t="str">
            <v>PREPARACIÓN DE GAS CON TUBO DE COBRE TIPO "L" DIÁMETRO 13 MM. (8ML.) PARA CALENTADOR O ESTUFA INCLUYE VÁLVULA DE PASO, TUBO DE COBRE, CONEXIONES, SOLDADURA, PINTURA DISTINTIVA, ACARREOS, HERRAMIENTA, MANO DE OBRA Y TODO LO NECESARIO PARA SU CORRECTA EJECU</v>
          </cell>
          <cell r="C3044" t="str">
            <v>SAL</v>
          </cell>
          <cell r="D3044">
            <v>778.53</v>
          </cell>
          <cell r="E3044">
            <v>778.53</v>
          </cell>
          <cell r="F3044">
            <v>778.53</v>
          </cell>
          <cell r="G3044">
            <v>778.53</v>
          </cell>
          <cell r="H3044">
            <v>839.98</v>
          </cell>
          <cell r="I3044">
            <v>781.15</v>
          </cell>
          <cell r="J3044">
            <v>781.15</v>
          </cell>
          <cell r="K3044">
            <v>781.15</v>
          </cell>
          <cell r="L3044">
            <v>781.15</v>
          </cell>
        </row>
        <row r="3046">
          <cell r="A3046">
            <v>1829000051</v>
          </cell>
          <cell r="B3046" t="str">
            <v>PREPARACIÓN DE GAS CON TUBO DE COBRE TIPO "L" DIÁMETRO 19 MM. (8 ML.) PARA CALENTADOR O ESTUFA INCLUYE VÁLVULA DE PASO, TUBO DE COBRE, CONEXIONES, SOLDADURA, PINTURA DISTINTIVA, ACARREOS, HERRAMIENTA, MANO DE OBRA Y TODO LO NECESARIO PARA SU CORRECTA EJEC</v>
          </cell>
          <cell r="C3046" t="str">
            <v>SAL</v>
          </cell>
          <cell r="D3046">
            <v>1056.98</v>
          </cell>
          <cell r="E3046">
            <v>1056.98</v>
          </cell>
          <cell r="F3046">
            <v>1056.98</v>
          </cell>
          <cell r="G3046">
            <v>1056.98</v>
          </cell>
          <cell r="H3046">
            <v>1118.42</v>
          </cell>
          <cell r="I3046">
            <v>1059.5999999999999</v>
          </cell>
          <cell r="J3046">
            <v>1059.5999999999999</v>
          </cell>
          <cell r="K3046">
            <v>1059.5999999999999</v>
          </cell>
          <cell r="L3046">
            <v>1059.5999999999999</v>
          </cell>
        </row>
        <row r="3048">
          <cell r="B3048" t="str">
            <v>Total  CONEXIÓN HIDRAULICA SANITARIA Y GAS EN M</v>
          </cell>
        </row>
        <row r="3049">
          <cell r="A3049" t="str">
            <v>A1831</v>
          </cell>
          <cell r="B3049" t="str">
            <v>BARRAS DE APOYO DISCAPACITADOS</v>
          </cell>
        </row>
        <row r="3050">
          <cell r="A3050">
            <v>1831000050</v>
          </cell>
          <cell r="B3050" t="str">
            <v>SUMINISTRO Y COLOCACIÓN DE REJILLA  RECTANGULAR CROMADA  MOD. 632-H, MARCA HELVEX; INCLUYE: ACARREO, MATERIALES PARA SU FIJACIÓN, NIVELACIÓN, HERRAMIENTA MENOR, MANO DE OBRA Y TODO LO NECESARIO PARA SU CORRECTA EJECUCION.</v>
          </cell>
          <cell r="C3050" t="str">
            <v>PZA</v>
          </cell>
          <cell r="D3050">
            <v>1106.75</v>
          </cell>
          <cell r="E3050">
            <v>1106.75</v>
          </cell>
          <cell r="F3050">
            <v>1106.75</v>
          </cell>
          <cell r="G3050">
            <v>1106.75</v>
          </cell>
          <cell r="H3050">
            <v>1197.1600000000001</v>
          </cell>
          <cell r="I3050">
            <v>1108.78</v>
          </cell>
          <cell r="J3050">
            <v>1108.73</v>
          </cell>
          <cell r="K3050">
            <v>1108.73</v>
          </cell>
          <cell r="L3050">
            <v>1108.73</v>
          </cell>
        </row>
        <row r="3052">
          <cell r="A3052">
            <v>1831000060</v>
          </cell>
          <cell r="B3052" t="str">
            <v>SUMINISTRO Y COLOCACIÓN DE REBOSADERO CON REJILLA REDONDA MOD. 342-R, MARCA HELVEX; INCLUYE: ACARREO, MATERIALES PARA SU FIJACIÓN, NIVELACIÓN, HERRAMIENTA MENOR, MANO DE OBRA Y TODO LO NECESARIO PARA SU CORRECTA EJECUCION.</v>
          </cell>
          <cell r="C3052" t="str">
            <v>PZA</v>
          </cell>
          <cell r="D3052">
            <v>471.32</v>
          </cell>
          <cell r="E3052">
            <v>471.32</v>
          </cell>
          <cell r="F3052">
            <v>471.32</v>
          </cell>
          <cell r="G3052">
            <v>471.32</v>
          </cell>
          <cell r="H3052">
            <v>531.6</v>
          </cell>
          <cell r="I3052">
            <v>472.69</v>
          </cell>
          <cell r="J3052">
            <v>472.62</v>
          </cell>
          <cell r="K3052">
            <v>472.62</v>
          </cell>
          <cell r="L3052">
            <v>472.62</v>
          </cell>
        </row>
        <row r="3054">
          <cell r="A3054">
            <v>1831000010</v>
          </cell>
          <cell r="B3054" t="str">
            <v>SUMINISTRO Y COLOCACIÓN DE BARRA DE APOYO RECTA SATINADA MOD. 305 MM, B-305-S, MARCA HELVEX; INCLUYE: ACARREO, MATERIALES PARA SU FIJACIÓN, NIVELACIÓN, HERRAMIENTA MENOR, MANO DE OBRA Y TODO LO NECESARIO PARA SU CORRECTA EJECUCION.</v>
          </cell>
          <cell r="C3054" t="str">
            <v>PZA</v>
          </cell>
          <cell r="D3054">
            <v>770.87</v>
          </cell>
          <cell r="E3054">
            <v>770.87</v>
          </cell>
          <cell r="F3054">
            <v>770.87</v>
          </cell>
          <cell r="G3054">
            <v>770.87</v>
          </cell>
          <cell r="H3054">
            <v>862.64</v>
          </cell>
          <cell r="I3054">
            <v>774</v>
          </cell>
          <cell r="J3054">
            <v>772.84</v>
          </cell>
          <cell r="K3054">
            <v>772.84</v>
          </cell>
          <cell r="L3054">
            <v>772.84</v>
          </cell>
        </row>
        <row r="3056">
          <cell r="A3056">
            <v>1831000020</v>
          </cell>
          <cell r="B3056" t="str">
            <v>SUMINISTRO Y COLOCACIÓN DE BARRA DE APOYO HOKEY SATINADA MOD. 810 MM X 350 MM, B-062-S, DERECHA- IZQUIERDA, MARCA HELVEX; INCLUYE: ACARREO, MATERIALES PARA SU FIJACIÓN, NIVELACIÓN, HERRAMIENTA MENOR, MANO DE OBRA Y TODO LO NECESARIO PARA SU CORRECTA EJECU</v>
          </cell>
          <cell r="C3056" t="str">
            <v>PZA</v>
          </cell>
          <cell r="D3056">
            <v>1579.17</v>
          </cell>
          <cell r="E3056">
            <v>1579.17</v>
          </cell>
          <cell r="F3056">
            <v>1579.17</v>
          </cell>
          <cell r="G3056">
            <v>1579.17</v>
          </cell>
          <cell r="H3056">
            <v>1701.05</v>
          </cell>
          <cell r="I3056">
            <v>1582.96</v>
          </cell>
          <cell r="J3056">
            <v>1581.8</v>
          </cell>
          <cell r="K3056">
            <v>1581.8</v>
          </cell>
          <cell r="L3056">
            <v>1581.8</v>
          </cell>
        </row>
        <row r="3058">
          <cell r="A3058">
            <v>1831000030</v>
          </cell>
          <cell r="B3058" t="str">
            <v>SUMINISTRO Y COLOCACIÓN DE BARRA DE APOYO RECTA SATINADA MOD. 700 MM, B-700-S, MARCA HELVEX; INCLUYE: ACARREO, MATERIALES PARA SU FIJACIÓN, NIVELACIÓN, HERRAMIENTA MENOR, MANO DE OBRA Y TODO LO NECESARIO PARA SU CORRECTA EJECUCION.</v>
          </cell>
          <cell r="C3058" t="str">
            <v>PZA</v>
          </cell>
          <cell r="D3058">
            <v>847.76</v>
          </cell>
          <cell r="E3058">
            <v>847.76</v>
          </cell>
          <cell r="F3058">
            <v>847.76</v>
          </cell>
          <cell r="G3058">
            <v>847.76</v>
          </cell>
          <cell r="H3058">
            <v>952.13</v>
          </cell>
          <cell r="I3058">
            <v>850.92</v>
          </cell>
          <cell r="J3058">
            <v>850</v>
          </cell>
          <cell r="K3058">
            <v>850</v>
          </cell>
          <cell r="L3058">
            <v>850</v>
          </cell>
        </row>
        <row r="3060">
          <cell r="A3060">
            <v>1831000040</v>
          </cell>
          <cell r="B3060" t="str">
            <v>SUMINISTRO Y COLOCACIÓN DE BARRA DE APOYO RECTA SATINADA MOD. 610 MM, B-610-S, MARCA HELVEX; INCLUYE: ACARREO, MATERIALES PARA SU FIJACIÓN, NIVELACIÓN, HERRAMIENTA MENOR, MANO DE OBRA Y TODO LO NECESARIO PARA SU CORRECTA EJECUCION.</v>
          </cell>
          <cell r="C3060" t="str">
            <v>PZA</v>
          </cell>
          <cell r="D3060">
            <v>805.95</v>
          </cell>
          <cell r="E3060">
            <v>805.95</v>
          </cell>
          <cell r="F3060">
            <v>805.95</v>
          </cell>
          <cell r="G3060">
            <v>805.95</v>
          </cell>
          <cell r="H3060">
            <v>897.42</v>
          </cell>
          <cell r="I3060">
            <v>808.83</v>
          </cell>
          <cell r="J3060">
            <v>807.92</v>
          </cell>
          <cell r="K3060">
            <v>807.92</v>
          </cell>
          <cell r="L3060">
            <v>807.92</v>
          </cell>
        </row>
        <row r="3062">
          <cell r="B3062" t="str">
            <v>Total  BARRAS DE APOYO DISCAPACITADOS</v>
          </cell>
        </row>
        <row r="3063">
          <cell r="A3063" t="str">
            <v>A1840</v>
          </cell>
          <cell r="B3063" t="str">
            <v>INTERCEPTOR DE GRASA</v>
          </cell>
        </row>
        <row r="3064">
          <cell r="A3064">
            <v>1840000010</v>
          </cell>
          <cell r="B3064" t="str">
            <v>SUMINISTRO Y COLOCACIÓN DE INTERCEPTOR DE GRASA CONSTRUIDO CON LAMINA COLD ROLLED DE ESPESOR 6mm (1/4") SOLDADA Y PROBADA A PRESIÓN. DE GRAN RESISTENCIA A LA CORROSIÓN Y OXIDACIÓN. TAPA DE REGISTRO ANTIDERRAPANTE. CAPACIDAD MÁXIMA DE ALMACENAJE DE HASTA 1</v>
          </cell>
          <cell r="C3064" t="str">
            <v>PZA</v>
          </cell>
          <cell r="D3064">
            <v>7739.57</v>
          </cell>
          <cell r="E3064">
            <v>7739.57</v>
          </cell>
          <cell r="F3064">
            <v>7739.57</v>
          </cell>
          <cell r="G3064">
            <v>7739.57</v>
          </cell>
          <cell r="H3064">
            <v>7862.45</v>
          </cell>
          <cell r="I3064">
            <v>7744.81</v>
          </cell>
          <cell r="J3064">
            <v>7744.81</v>
          </cell>
          <cell r="K3064">
            <v>7744.81</v>
          </cell>
          <cell r="L3064">
            <v>7744.81</v>
          </cell>
        </row>
        <row r="3066">
          <cell r="B3066" t="str">
            <v>Total  INTERCETOR DE GRASA</v>
          </cell>
        </row>
        <row r="3067">
          <cell r="B3067" t="str">
            <v>Total  INSTALACION HIDRO-SANITARIA</v>
          </cell>
        </row>
        <row r="3069">
          <cell r="A3069" t="str">
            <v>A19</v>
          </cell>
          <cell r="B3069" t="str">
            <v>PISOS Y RECUBRIMIENTOS</v>
          </cell>
        </row>
        <row r="3070">
          <cell r="A3070">
            <v>1901000011</v>
          </cell>
          <cell r="B3070" t="str">
            <v>SUMINISTRO Y COLOCACION DE PISO DE CONCRETO F'c=150 KG/CM2 DE 10 CMS. DE ESPESOR ACABADO PULIDO O RAYADO CON BROCHA DE PELO, LOSAS 3.06 X 2.00 METROS,  JUNTAS FRIAS ACABADOS CON VOLTEADOR Y REVOLVEDORA; INCLUYE: ACARREO, COLADO, CIMBRADO,  DESCIMBRADO CON</v>
          </cell>
          <cell r="C3070" t="str">
            <v>M2</v>
          </cell>
          <cell r="D3070">
            <v>214.83</v>
          </cell>
          <cell r="E3070">
            <v>214.83</v>
          </cell>
          <cell r="F3070">
            <v>214.83</v>
          </cell>
          <cell r="G3070">
            <v>214.83</v>
          </cell>
          <cell r="H3070">
            <v>275.3</v>
          </cell>
          <cell r="I3070">
            <v>236.68</v>
          </cell>
          <cell r="J3070">
            <v>215.74</v>
          </cell>
          <cell r="K3070">
            <v>215.74</v>
          </cell>
          <cell r="L3070">
            <v>215.74</v>
          </cell>
        </row>
        <row r="3072">
          <cell r="A3072">
            <v>1901000021</v>
          </cell>
          <cell r="B3072" t="str">
            <v>SUMINISTRO Y COLOCACION DE PISO DE CONCRETO F'c=150 KG/CM2 DE 12 CMS. DE ESPESOR ACABADO PULIDO O RAYADO CON BROCHA DE PELO, LOSAS 3.06 X 2.00 METROS,  JUNTAS FRIAS ACABADOS CON VOLTEADOR Y REVOLVEDORA; INCLUYE: ACARREO, COLADO, CIMBRADO,  DESCIMBRADO CON</v>
          </cell>
          <cell r="C3072" t="str">
            <v>M2</v>
          </cell>
          <cell r="D3072">
            <v>250.42</v>
          </cell>
          <cell r="E3072">
            <v>250.42</v>
          </cell>
          <cell r="F3072">
            <v>250.42</v>
          </cell>
          <cell r="G3072">
            <v>250.42</v>
          </cell>
          <cell r="H3072">
            <v>320.70999999999998</v>
          </cell>
          <cell r="I3072">
            <v>276.61</v>
          </cell>
          <cell r="J3072">
            <v>251.47</v>
          </cell>
          <cell r="K3072">
            <v>251.47</v>
          </cell>
          <cell r="L3072">
            <v>251.47</v>
          </cell>
        </row>
        <row r="3074">
          <cell r="A3074">
            <v>1901000022</v>
          </cell>
          <cell r="B3074" t="str">
            <v>PISO DE TIERRA APISONADA ESPESOR PROMEDIO DE 20 CMS. COMPACTADO CON PISON DE MANO Y AGUA; INCLUYE: ACARREO,  NIVELACIÓN, HERRAMIENTA,  MANO DE OBRA Y TODO LO NECESARIO PARA SU CORRECTA EJECUCION.</v>
          </cell>
          <cell r="C3074" t="str">
            <v>M2</v>
          </cell>
          <cell r="D3074">
            <v>17.59</v>
          </cell>
          <cell r="E3074">
            <v>17.59</v>
          </cell>
          <cell r="F3074">
            <v>17.59</v>
          </cell>
          <cell r="G3074">
            <v>17.59</v>
          </cell>
          <cell r="H3074">
            <v>28.94</v>
          </cell>
          <cell r="I3074">
            <v>17.78</v>
          </cell>
          <cell r="J3074">
            <v>17.78</v>
          </cell>
          <cell r="K3074">
            <v>17.78</v>
          </cell>
          <cell r="L3074">
            <v>17.78</v>
          </cell>
        </row>
        <row r="3076">
          <cell r="A3076">
            <v>1901000031</v>
          </cell>
          <cell r="B3076" t="str">
            <v>SUMINISTRO Y COLOCACION DE REFUERZO DE MALLA-LAC 6-6/10-10, EN PISO DE CONCRETO; INCLUYE: ACARREOS, ALAMBRE DE AMARRE, TRASLAPES, DESPERDICIOS, CORTES, HERRAMIENTA MENOR, MANO DE OBRA Y TODO LO NECESARIO PARA SU CORRECTA EJECUCION.</v>
          </cell>
          <cell r="C3076" t="str">
            <v>M2</v>
          </cell>
          <cell r="D3076">
            <v>30.2</v>
          </cell>
          <cell r="E3076">
            <v>30.2</v>
          </cell>
          <cell r="F3076">
            <v>30.2</v>
          </cell>
          <cell r="G3076">
            <v>30.2</v>
          </cell>
          <cell r="H3076">
            <v>37.43</v>
          </cell>
          <cell r="I3076">
            <v>30.37</v>
          </cell>
          <cell r="J3076">
            <v>30.37</v>
          </cell>
          <cell r="K3076">
            <v>30.37</v>
          </cell>
          <cell r="L3076">
            <v>30.37</v>
          </cell>
        </row>
        <row r="3078">
          <cell r="A3078">
            <v>1901000041</v>
          </cell>
          <cell r="B3078" t="str">
            <v>SUMINISTRO Y COLOCACION DE REFUERZO DE MALLA-LAC 6-6/4-4, EN PISO DE CONCRETO; INCLUYE: ACARREOS, ALAMBRE DE AMARRE, TRASLAPES, DESPERDICIOS, CORTES, HERRAMIENTA MENOR, MANO DE OBRA Y TODO LO NECESARIO PARA SU CORRECTA EJECUCION.</v>
          </cell>
          <cell r="C3078" t="str">
            <v>M2</v>
          </cell>
          <cell r="D3078">
            <v>48.58</v>
          </cell>
          <cell r="E3078">
            <v>48.58</v>
          </cell>
          <cell r="F3078">
            <v>48.58</v>
          </cell>
          <cell r="G3078">
            <v>48.58</v>
          </cell>
          <cell r="H3078">
            <v>57.61</v>
          </cell>
          <cell r="I3078">
            <v>48.78</v>
          </cell>
          <cell r="J3078">
            <v>48.78</v>
          </cell>
          <cell r="K3078">
            <v>48.78</v>
          </cell>
          <cell r="L3078">
            <v>48.78</v>
          </cell>
        </row>
        <row r="3080">
          <cell r="A3080">
            <v>1901000042</v>
          </cell>
          <cell r="B3080" t="str">
            <v>SUMINISTRO Y COLOCACION DE REFUERZO DE MALLA-LAC 6-6/6-6, EN PISO DE CONCRETO; INCLUYE: ACARREOS, ALAMBRE DE AMARRE, TRASLAPES, DESPERDICIOS, CORTES, HERRAMIENTA MENOR, MANO DE OBRA Y TODO LO NECESARIO PARA SU CORRECTA EJECUCION.</v>
          </cell>
          <cell r="C3080" t="str">
            <v>M2</v>
          </cell>
          <cell r="D3080">
            <v>57.05</v>
          </cell>
          <cell r="E3080">
            <v>57.05</v>
          </cell>
          <cell r="F3080">
            <v>57.05</v>
          </cell>
          <cell r="G3080">
            <v>57.05</v>
          </cell>
          <cell r="H3080">
            <v>67.38</v>
          </cell>
          <cell r="I3080">
            <v>57.28</v>
          </cell>
          <cell r="J3080">
            <v>57.28</v>
          </cell>
          <cell r="K3080">
            <v>57.28</v>
          </cell>
          <cell r="L3080">
            <v>57.28</v>
          </cell>
        </row>
        <row r="3082">
          <cell r="A3082">
            <v>1901000043</v>
          </cell>
          <cell r="B3082" t="str">
            <v>SUMINISTRO Y COLOCACION DE REFUERZO DE MALLA-LAC 6-6/8-8, EN PISO DE CONCRETO; INCLUYE: ACARREOS, ALAMBRE DE AMARRE, TRASLAPES, DESPERDICIOS, CORTES, HERRAMIENTA MENOR, MANO DE OBRA Y TODO LO NECESARIO PARA SU CORRECTA EJECUCION.</v>
          </cell>
          <cell r="C3082" t="str">
            <v>M2</v>
          </cell>
          <cell r="D3082">
            <v>50.65</v>
          </cell>
          <cell r="E3082">
            <v>50.65</v>
          </cell>
          <cell r="F3082">
            <v>50.65</v>
          </cell>
          <cell r="G3082">
            <v>50.65</v>
          </cell>
          <cell r="H3082">
            <v>60.99</v>
          </cell>
          <cell r="I3082">
            <v>50.88</v>
          </cell>
          <cell r="J3082">
            <v>50.88</v>
          </cell>
          <cell r="K3082">
            <v>50.88</v>
          </cell>
          <cell r="L3082">
            <v>50.88</v>
          </cell>
        </row>
        <row r="3084">
          <cell r="A3084">
            <v>1901000051</v>
          </cell>
          <cell r="B3084" t="str">
            <v>SUMINISTRO Y COLOCACION  DE PISO DE CONCRETO  F'c=150 KG/CM2 DE 12 CMS. DE ESPESOR, ARMADO CON MALLA-LAC 6-6/4-4 , AMBOS SENTIDOS JUNTAS A HUESO A CADA 3 METROS,  ACABADO CON VOLTEADOR Y REVOLVEDORA; INCLUYE: ACARREO, COLADO, CIMBRADO,  DESCIMBRADO CON MA</v>
          </cell>
          <cell r="C3084" t="str">
            <v>M2</v>
          </cell>
          <cell r="D3084">
            <v>292.47000000000003</v>
          </cell>
          <cell r="E3084">
            <v>292.47000000000003</v>
          </cell>
          <cell r="F3084">
            <v>292.47000000000003</v>
          </cell>
          <cell r="G3084">
            <v>292.47000000000003</v>
          </cell>
          <cell r="H3084">
            <v>373.05</v>
          </cell>
          <cell r="I3084">
            <v>318.77999999999997</v>
          </cell>
          <cell r="J3084">
            <v>293.66000000000003</v>
          </cell>
          <cell r="K3084">
            <v>293.66000000000003</v>
          </cell>
          <cell r="L3084">
            <v>293.66000000000003</v>
          </cell>
        </row>
        <row r="3086">
          <cell r="A3086">
            <v>1901000061</v>
          </cell>
          <cell r="B3086" t="str">
            <v>SUMINISTRO Y COLOCACION DE PISO  DE GRANITO(30 X 30 CMS. ASENTADO CON MORTERO CEMENTO-ARENA 1:4; INCLUYE: CORTES, ACARREOS, AJUSTES, DESPERDICIOS, LIMPIEZA, COLOCACIÓN, NIVELACIÓN, LECHADEADO CON  CEMENTO  BLANCO, HERRAMIENTA MENOR, MANO DE OBRA Y TODO LO</v>
          </cell>
          <cell r="C3086" t="str">
            <v>M2</v>
          </cell>
          <cell r="D3086">
            <v>336.11</v>
          </cell>
          <cell r="E3086">
            <v>336.11</v>
          </cell>
          <cell r="F3086">
            <v>336.11</v>
          </cell>
          <cell r="G3086">
            <v>336.11</v>
          </cell>
          <cell r="H3086">
            <v>396.06</v>
          </cell>
          <cell r="I3086">
            <v>343.92</v>
          </cell>
          <cell r="J3086">
            <v>337.24</v>
          </cell>
          <cell r="K3086">
            <v>337.24</v>
          </cell>
          <cell r="L3086">
            <v>337.24</v>
          </cell>
        </row>
        <row r="3088">
          <cell r="A3088">
            <v>1901000062</v>
          </cell>
          <cell r="B3088" t="str">
            <v>PISO DE PIEDRA LAJA  DE 10 CMS. DE ESPESOR  PROMEDIO, JUNTEADO CON MORTERO CEMENTO-ARENA 1:4;  INCLUYE: COMPACTACIÓN,  NIVELACIÓN,  HERRAMIENTA MENOR, MANO DE OBRA Y TODO LO NECESARIO PARA SU CORRECTA EJECUCION.</v>
          </cell>
          <cell r="C3088" t="str">
            <v>M2</v>
          </cell>
          <cell r="D3088">
            <v>283.01</v>
          </cell>
          <cell r="E3088">
            <v>283.01</v>
          </cell>
          <cell r="F3088">
            <v>283.01</v>
          </cell>
          <cell r="G3088">
            <v>283.01</v>
          </cell>
          <cell r="H3088">
            <v>359.49</v>
          </cell>
          <cell r="I3088">
            <v>306.14</v>
          </cell>
          <cell r="J3088">
            <v>284.13</v>
          </cell>
          <cell r="K3088">
            <v>284.13</v>
          </cell>
          <cell r="L3088">
            <v>284.13</v>
          </cell>
        </row>
        <row r="3090">
          <cell r="A3090">
            <v>1901000071</v>
          </cell>
          <cell r="B3090" t="str">
            <v>SUMINISTRO Y COLOCACION DE ZOCLO DE GRANITO DE 10 CMS. DE ALTURA, ASENTADO CON MORTERO CEMENTO-ARENA 1:5; INCLUYE: ACARREO, CORTES, LECHADEADO CON CEMENTO BLANCO, AJUSTES, DESPERDICIOS COLOCACIÓN, NIVELACIÓN, HERRAMIENTA MENOR,  MANO DE OBRA Y TODO LO NEC</v>
          </cell>
          <cell r="C3090" t="str">
            <v>M</v>
          </cell>
          <cell r="D3090">
            <v>56.72</v>
          </cell>
          <cell r="E3090">
            <v>56.72</v>
          </cell>
          <cell r="F3090">
            <v>56.72</v>
          </cell>
          <cell r="G3090">
            <v>56.72</v>
          </cell>
          <cell r="H3090">
            <v>75.58</v>
          </cell>
          <cell r="I3090">
            <v>57.74</v>
          </cell>
          <cell r="J3090">
            <v>57.12</v>
          </cell>
          <cell r="K3090">
            <v>57.12</v>
          </cell>
          <cell r="L3090">
            <v>57.12</v>
          </cell>
        </row>
        <row r="3092">
          <cell r="A3092">
            <v>1901000081</v>
          </cell>
          <cell r="B3092" t="str">
            <v>SUMINISTRO Y COLOCACION DE PISO DE ADOQUIN COLOR ROJO DE 8 X 23 X 25 CMS. ASENTADO CON ARENA; INCLUYE: ACARREO, LIMPIEZA, DESPERDICIO, NIVELACIÓN, COLOCACION, HERRAMIENTA MENOR,  MANO DE OBRA Y TODO LO NECESARIO PARA SU CORRECTA EJECUCION.</v>
          </cell>
          <cell r="C3092" t="str">
            <v>M2</v>
          </cell>
          <cell r="D3092">
            <v>247.91</v>
          </cell>
          <cell r="E3092">
            <v>247.91</v>
          </cell>
          <cell r="F3092">
            <v>247.91</v>
          </cell>
          <cell r="G3092">
            <v>247.91</v>
          </cell>
          <cell r="H3092">
            <v>298.64</v>
          </cell>
          <cell r="I3092">
            <v>260.38</v>
          </cell>
          <cell r="J3092">
            <v>248.71</v>
          </cell>
          <cell r="K3092">
            <v>248.71</v>
          </cell>
          <cell r="L3092">
            <v>248.71</v>
          </cell>
        </row>
        <row r="3094">
          <cell r="A3094">
            <v>1901000091</v>
          </cell>
          <cell r="B3094" t="str">
            <v>SUMINISTRO Y COLOCACION DE PISO DE ADOQUIN COLOR GRIS DE 8 X 23 X 25 CMS. ASENTADO CON ARENA;  INCLUYE: ACARREO, DESPERDICIO, NIVELACIÓN, COLOCACION, HERRAMIENTA MENOR, MANO DE OBRA Y TODO LO NECESARIO PARA SU CORRECTA EJECUCION.</v>
          </cell>
          <cell r="C3094" t="str">
            <v>M2</v>
          </cell>
          <cell r="D3094">
            <v>214.63</v>
          </cell>
          <cell r="E3094">
            <v>214.63</v>
          </cell>
          <cell r="F3094">
            <v>214.63</v>
          </cell>
          <cell r="G3094">
            <v>214.63</v>
          </cell>
          <cell r="H3094">
            <v>265.35000000000002</v>
          </cell>
          <cell r="I3094">
            <v>227.1</v>
          </cell>
          <cell r="J3094">
            <v>215.42</v>
          </cell>
          <cell r="K3094">
            <v>215.42</v>
          </cell>
          <cell r="L3094">
            <v>215.42</v>
          </cell>
        </row>
        <row r="3096">
          <cell r="A3096">
            <v>1901000101</v>
          </cell>
          <cell r="B3096" t="str">
            <v>SUMINISTRO Y COLOCACION DE PISO DE ADOCRETO DE10 X 14 X 28 CMS. ASENTADO CON ARENA; INCLUYE: ACARREOS, LIMPIEZA, DESPERDICIO, NIVELACIÓN, AJUSTE, COLOCACION, HERRAMIENTA MENOR,  MANO DE OBRA Y TODO LO NECESARIO PARA SU CORRECTA EJECUCION.</v>
          </cell>
          <cell r="C3096" t="str">
            <v>M2</v>
          </cell>
          <cell r="D3096">
            <v>206.75</v>
          </cell>
          <cell r="E3096">
            <v>206.75</v>
          </cell>
          <cell r="F3096">
            <v>206.75</v>
          </cell>
          <cell r="G3096">
            <v>206.75</v>
          </cell>
          <cell r="H3096">
            <v>257.47000000000003</v>
          </cell>
          <cell r="I3096">
            <v>219.21</v>
          </cell>
          <cell r="J3096">
            <v>207.54</v>
          </cell>
          <cell r="K3096">
            <v>207.54</v>
          </cell>
          <cell r="L3096">
            <v>207.54</v>
          </cell>
        </row>
        <row r="3098">
          <cell r="A3098">
            <v>1901000111</v>
          </cell>
          <cell r="B3098" t="str">
            <v>PISO DE CONCRETO PREMEZCLADO  DE  F'c=200  KG/CM2. ARMADO CON MALLA-LAC 6-6/10-10 DE 12 CMS DE ESPESOR ESTAMPADO (CUALQUIER ACABADO), CON COLOR INTEGRADO Y BARNIZ (GLASMIX) COMO  SELLADOR;  INCLUYE: ACARREO, MOLDES, DESMOLDANTE, PULIDO, HERRAMIENTA MENOR,</v>
          </cell>
          <cell r="C3098" t="str">
            <v>M2</v>
          </cell>
          <cell r="D3098">
            <v>402.9</v>
          </cell>
          <cell r="E3098">
            <v>402.9</v>
          </cell>
          <cell r="F3098">
            <v>402.9</v>
          </cell>
          <cell r="G3098">
            <v>402.9</v>
          </cell>
          <cell r="H3098">
            <v>454.49</v>
          </cell>
          <cell r="I3098">
            <v>404.01</v>
          </cell>
          <cell r="J3098">
            <v>404.01</v>
          </cell>
          <cell r="K3098">
            <v>404.01</v>
          </cell>
          <cell r="L3098">
            <v>404.01</v>
          </cell>
        </row>
        <row r="3100">
          <cell r="A3100">
            <v>1901000121</v>
          </cell>
          <cell r="B3100" t="str">
            <v>FORJADO DE CANALON DE CONCRETO F'c = 150 KG/CM2 ACABADO PULIDO, DE 10 CMS. DE ANCHO; INCLUYE: NIVELACIÓN, CIMBRA DE MADERA DE PINO DE TERCERA, LIMPIEZA, HERRAMIENTA MENOR, MANO DE OBRA Y TODO LO NECESARIO PARA SU CORRECTA EJECUCION.</v>
          </cell>
          <cell r="C3100" t="str">
            <v>M</v>
          </cell>
          <cell r="D3100">
            <v>121.92</v>
          </cell>
          <cell r="E3100">
            <v>121.92</v>
          </cell>
          <cell r="F3100">
            <v>121.92</v>
          </cell>
          <cell r="G3100">
            <v>121.92</v>
          </cell>
          <cell r="H3100">
            <v>173.03</v>
          </cell>
          <cell r="I3100">
            <v>128.08000000000001</v>
          </cell>
          <cell r="J3100">
            <v>122.9</v>
          </cell>
          <cell r="K3100">
            <v>122.9</v>
          </cell>
          <cell r="L3100">
            <v>122.9</v>
          </cell>
        </row>
        <row r="3102">
          <cell r="A3102">
            <v>1901000131</v>
          </cell>
          <cell r="B3102" t="str">
            <v>PISO DE CONCRETO PREMEZCLADO DE F'c=200 KG/CM2. ARMADO CON MALLA-LAC 6-6/10-10 DE 12 CM DE ESPESOR ESTAMPADO (CUALQUIER ACABADO), CON COLOR INTEGRADO INCLUYE: ACARREO, MOLDES, PRODUCTO  DESMOLDANTE,  PULIDO, HERRAMIENTA MENOR, MANO DE OBRA Y TODO LO NECES</v>
          </cell>
          <cell r="C3102" t="str">
            <v>M2</v>
          </cell>
          <cell r="D3102">
            <v>456.25</v>
          </cell>
          <cell r="E3102">
            <v>456.25</v>
          </cell>
          <cell r="F3102">
            <v>456.25</v>
          </cell>
          <cell r="G3102">
            <v>456.25</v>
          </cell>
          <cell r="H3102">
            <v>507.85</v>
          </cell>
          <cell r="I3102">
            <v>457.36</v>
          </cell>
          <cell r="J3102">
            <v>457.36</v>
          </cell>
          <cell r="K3102">
            <v>457.36</v>
          </cell>
          <cell r="L3102">
            <v>457.36</v>
          </cell>
        </row>
        <row r="3104">
          <cell r="A3104">
            <v>1901000141</v>
          </cell>
          <cell r="B3104" t="str">
            <v>SUMINISTRO Y COLOCACION DE PISO DE LOSETA DE BARRO NATURAL 20 X 20  CMS. ASENTADO CON MORTERO CEMENTO-ARENA 1:4 Y JUNTEADO CON LECHADA DE CEMENTO GRIS; INCLUYE: ACARREO, CORTES LIMPIEZA, AJUSTES, DESPERDICIOS, COLOCACION, NIVELACIÓN, HERRAMIENTA MENOR,MAN</v>
          </cell>
          <cell r="C3104" t="str">
            <v>M2</v>
          </cell>
          <cell r="D3104">
            <v>518.85</v>
          </cell>
          <cell r="E3104">
            <v>518.85</v>
          </cell>
          <cell r="F3104">
            <v>518.85</v>
          </cell>
          <cell r="G3104">
            <v>518.85</v>
          </cell>
          <cell r="H3104">
            <v>578.79999999999995</v>
          </cell>
          <cell r="I3104">
            <v>526.66</v>
          </cell>
          <cell r="J3104">
            <v>519.97</v>
          </cell>
          <cell r="K3104">
            <v>519.97</v>
          </cell>
          <cell r="L3104">
            <v>519.97</v>
          </cell>
        </row>
        <row r="3106">
          <cell r="A3106">
            <v>1901000151</v>
          </cell>
          <cell r="B3106" t="str">
            <v>PISO DE CONCRETO PREMEZCLADO  DE  F'c=200 KG/CM2. ARMADO CON MALLA-LAC 6-6/10-10 DE 12 CMS. DE ESPESOR  ESTAMPADO  (CUALQUIER ACABADO),  CON  BARNIZ (GLASMIX)  COMO SELLADOR; INCLUYE: ACARREOS, MOLDES, PRODUCTO DESMOLDANTE, PULIDO, HERRAMIENTA MENOR, MANO</v>
          </cell>
          <cell r="C3106" t="str">
            <v>M2</v>
          </cell>
          <cell r="D3106">
            <v>315.38</v>
          </cell>
          <cell r="E3106">
            <v>315.38</v>
          </cell>
          <cell r="F3106">
            <v>315.38</v>
          </cell>
          <cell r="G3106">
            <v>315.38</v>
          </cell>
          <cell r="H3106">
            <v>366.98</v>
          </cell>
          <cell r="I3106">
            <v>316.49</v>
          </cell>
          <cell r="J3106">
            <v>316.49</v>
          </cell>
          <cell r="K3106">
            <v>316.49</v>
          </cell>
          <cell r="L3106">
            <v>316.49</v>
          </cell>
        </row>
        <row r="3108">
          <cell r="A3108">
            <v>1901000161</v>
          </cell>
          <cell r="B3108" t="str">
            <v>SUMINISTRO Y COLOCACION DE PISO DE LOSETA VITROPISO 20 X 20 CMS. ASENTADO CON MORTERO CEMENTO-ARENA 1:3; INCLUYE: ACARREOS, CORTES, LECHADEADO CON CEMENTO BLANCO, LIMPIEZA,  AJUSTES, DESPERDICIOS, COLOCACION, NIVELACIÓN, HERRAMIENTA MENOR,MANO DE OBRA Y T</v>
          </cell>
          <cell r="C3108" t="str">
            <v>M2</v>
          </cell>
          <cell r="D3108">
            <v>323.3</v>
          </cell>
          <cell r="E3108">
            <v>323.3</v>
          </cell>
          <cell r="F3108">
            <v>323.3</v>
          </cell>
          <cell r="G3108">
            <v>323.3</v>
          </cell>
          <cell r="H3108">
            <v>391.11</v>
          </cell>
          <cell r="I3108">
            <v>330.71</v>
          </cell>
          <cell r="J3108">
            <v>324.61</v>
          </cell>
          <cell r="K3108">
            <v>324.61</v>
          </cell>
          <cell r="L3108">
            <v>324.61</v>
          </cell>
        </row>
        <row r="3110">
          <cell r="A3110">
            <v>1901000171</v>
          </cell>
          <cell r="B3110" t="str">
            <v>SUMINISTRO Y COLOCACION DE PISO DE MOSAICO DE PASTA 30 X 30 CMS. ASENTADO CON MORTERO CEMENTO-ARENA 1:4;  INCLUYE: ACARREOS, CORTES, LECHADEADO CON CEMENTO BLANCO, AJUSTES, DESPERDICIOS, LIMPIEZA, NIVELACIÓN, HERRAMIENTA MENOR, MANO DE OBRA Y TODO LO NECE</v>
          </cell>
          <cell r="C3110" t="str">
            <v>M2</v>
          </cell>
          <cell r="D3110">
            <v>304.43</v>
          </cell>
          <cell r="E3110">
            <v>304.43</v>
          </cell>
          <cell r="F3110">
            <v>304.43</v>
          </cell>
          <cell r="G3110">
            <v>304.43</v>
          </cell>
          <cell r="H3110">
            <v>352.94</v>
          </cell>
          <cell r="I3110">
            <v>311.99</v>
          </cell>
          <cell r="J3110">
            <v>305.31</v>
          </cell>
          <cell r="K3110">
            <v>305.31</v>
          </cell>
          <cell r="L3110">
            <v>305.31</v>
          </cell>
        </row>
        <row r="3112">
          <cell r="A3112">
            <v>1901000181</v>
          </cell>
          <cell r="B3112" t="str">
            <v xml:space="preserve">SUMINISTRO Y COLOCACION DE PISO DE LOSETA INTERCERAMIC 20 X 20 CMS. ASENTADO CON PEGAZULEJO; INCLUYE: ACARREOS, CORTES, LECHADEADO CON CEMENTO BLANCO, AJUSTES, DESPERDICIOS, LIMPIEZA, NIVELACIÓN, HERRAMIENTA MENOR,  MANO DE OBRA  Y TODO LO NECESARIO PARA </v>
          </cell>
          <cell r="C3112" t="str">
            <v>M2</v>
          </cell>
          <cell r="D3112">
            <v>307.81</v>
          </cell>
          <cell r="E3112">
            <v>307.81</v>
          </cell>
          <cell r="F3112">
            <v>307.81</v>
          </cell>
          <cell r="G3112">
            <v>307.81</v>
          </cell>
          <cell r="H3112">
            <v>368.01</v>
          </cell>
          <cell r="I3112">
            <v>309.11</v>
          </cell>
          <cell r="J3112">
            <v>309.11</v>
          </cell>
          <cell r="K3112">
            <v>309.11</v>
          </cell>
          <cell r="L3112">
            <v>309.11</v>
          </cell>
        </row>
        <row r="3114">
          <cell r="A3114">
            <v>1901000191</v>
          </cell>
          <cell r="B3114" t="str">
            <v>PISO DE CONCRETO PREMEZCLADO DE  F'c=200  KG/CM2., ARMADO CON MALLA-LAC 6-6/10-10 DE 12 CMS. DE ESPESOR, ESTAMPADO (CUALQUIER ACABADO);  INCLUYE: MOLDES PRODUCTO DESMOLDANTE, PULIDO, HERRAMIENTA MENOR, MANO DE OBRA Y TODO LO NECESARIO PARA SU CORRECTA EJE</v>
          </cell>
          <cell r="C3114" t="str">
            <v>M2</v>
          </cell>
          <cell r="D3114">
            <v>314.92</v>
          </cell>
          <cell r="E3114">
            <v>314.92</v>
          </cell>
          <cell r="F3114">
            <v>314.92</v>
          </cell>
          <cell r="G3114">
            <v>314.92</v>
          </cell>
          <cell r="H3114">
            <v>366.52</v>
          </cell>
          <cell r="I3114">
            <v>316.02999999999997</v>
          </cell>
          <cell r="J3114">
            <v>316.02999999999997</v>
          </cell>
          <cell r="K3114">
            <v>316.02999999999997</v>
          </cell>
          <cell r="L3114">
            <v>316.02999999999997</v>
          </cell>
        </row>
        <row r="3116">
          <cell r="A3116">
            <v>1901000211</v>
          </cell>
          <cell r="B3116" t="str">
            <v>SUMINISTRO Y COLOCACION DE PISO DE LOSETA INTERCERAMIC DE 20 X 20 CMS. CON BOQUILLEX, ASENTADO CON PEGAZULEJO; INCLUYE: ACARREO, CORTES, JUNTEADO, AJUSTES, DESPERDICIOS,  LIMPIEZA, NIVELACIÓN, HERRAMIENTA MENOR,  MANO DE OBRA Y TODO LO NECESARIO PARA SU C</v>
          </cell>
          <cell r="C3116" t="str">
            <v>M2</v>
          </cell>
          <cell r="D3116">
            <v>313.95999999999998</v>
          </cell>
          <cell r="E3116">
            <v>313.95999999999998</v>
          </cell>
          <cell r="F3116">
            <v>313.95999999999998</v>
          </cell>
          <cell r="G3116">
            <v>313.95999999999998</v>
          </cell>
          <cell r="H3116">
            <v>374.16</v>
          </cell>
          <cell r="I3116">
            <v>315.27</v>
          </cell>
          <cell r="J3116">
            <v>315.27</v>
          </cell>
          <cell r="K3116">
            <v>315.27</v>
          </cell>
          <cell r="L3116">
            <v>315.27</v>
          </cell>
        </row>
        <row r="3118">
          <cell r="A3118">
            <v>1901000221</v>
          </cell>
          <cell r="B3118" t="str">
            <v>SUMINISTRO Y COLOCACION DE  PISO DE GRANITO EN ESCALONES DE 17 CMS. DE PERAL TE Y 30 CMS. DE HUELLA, ASENTADO CON MORTERO CEMENTO ARENA 1:4; INCLUYE: ACARREO, CORTES, LECHADEADO CON CEMENTO BLANCO,  DESPERDICIOS, LIMPIEZA, AJUSTES, NIVELACIÓN, HERRAMIENTA</v>
          </cell>
          <cell r="C3118" t="str">
            <v>M</v>
          </cell>
          <cell r="D3118">
            <v>207.92</v>
          </cell>
          <cell r="E3118">
            <v>207.92</v>
          </cell>
          <cell r="F3118">
            <v>207.92</v>
          </cell>
          <cell r="G3118">
            <v>207.92</v>
          </cell>
          <cell r="H3118">
            <v>263.43</v>
          </cell>
          <cell r="I3118">
            <v>212.17</v>
          </cell>
          <cell r="J3118">
            <v>209.04</v>
          </cell>
          <cell r="K3118">
            <v>209.04</v>
          </cell>
          <cell r="L3118">
            <v>209.04</v>
          </cell>
        </row>
        <row r="3120">
          <cell r="A3120">
            <v>1901000231</v>
          </cell>
          <cell r="B3120" t="str">
            <v>PISO DE ADOQUIN COLOR ROJO, ASENTADO CON MORTERO CEMENTO-ARENA 1:4, SOBRE FIRME DE CONCRETO; INCLUYE: ACARREO, NIVELACIÓN, DESPERDICIOS, JUNTEADO CON ARENA, LIMPIEZA, AJUSTE, HERRAMIENTA MENOR, MANO DE OBRA Y  TODO LO NECESARIO PARA SU CORRECTA EJECUCION.</v>
          </cell>
          <cell r="C3120" t="str">
            <v>M2</v>
          </cell>
          <cell r="D3120">
            <v>284.89999999999998</v>
          </cell>
          <cell r="E3120">
            <v>284.89999999999998</v>
          </cell>
          <cell r="F3120">
            <v>284.89999999999998</v>
          </cell>
          <cell r="G3120">
            <v>284.89999999999998</v>
          </cell>
          <cell r="H3120">
            <v>340.47</v>
          </cell>
          <cell r="I3120">
            <v>294.20999999999998</v>
          </cell>
          <cell r="J3120">
            <v>285.87</v>
          </cell>
          <cell r="K3120">
            <v>285.87</v>
          </cell>
          <cell r="L3120">
            <v>285.87</v>
          </cell>
        </row>
        <row r="3122">
          <cell r="A3122">
            <v>1901000232</v>
          </cell>
          <cell r="B3122" t="str">
            <v>PISO DE ADOQUIN COLOR GRIS, ASENTADO CON MORTERO CEMENTO-ARENA 1:4, SOBRE FIRME DE CONCRETO; INCLUYE: ACARREO, NIVELACIÓN, DESPERDICIOS, LIMPIEZA, AJUSTES, JUNTEADO CON ARENA, HERRAMIENTA MENOR, MANO DE OBRA Y TODO LO NECESARIO PARA SU CORRECTA EJECUCION.</v>
          </cell>
          <cell r="C3122" t="str">
            <v>M2</v>
          </cell>
          <cell r="D3122">
            <v>251.62</v>
          </cell>
          <cell r="E3122">
            <v>251.62</v>
          </cell>
          <cell r="F3122">
            <v>251.62</v>
          </cell>
          <cell r="G3122">
            <v>251.62</v>
          </cell>
          <cell r="H3122">
            <v>307.20999999999998</v>
          </cell>
          <cell r="I3122">
            <v>260.92</v>
          </cell>
          <cell r="J3122">
            <v>252.6</v>
          </cell>
          <cell r="K3122">
            <v>252.6</v>
          </cell>
          <cell r="L3122">
            <v>252.6</v>
          </cell>
        </row>
        <row r="3124">
          <cell r="A3124">
            <v>1901000241</v>
          </cell>
          <cell r="B3124" t="str">
            <v>SUMINISTRO Y COLOCACION DE PISO INTERCERAMIC EN ESCALONES DE 17 CMS. DE PERALTE Y 30 CMS. DE HUELLA ASENTADO CON MORTERO CEMENTO-ARENA 1:4,  CORTES, LECHADEADO CON CEMENTO BLANCO,; INCLUYE: ACARREO, NIVELACIÓN, DESPERDICIOS, AJUSTE, JUNTEADO CON ARENA, LI</v>
          </cell>
          <cell r="C3124" t="str">
            <v>M</v>
          </cell>
          <cell r="D3124">
            <v>195.3</v>
          </cell>
          <cell r="E3124">
            <v>195.3</v>
          </cell>
          <cell r="F3124">
            <v>195.3</v>
          </cell>
          <cell r="G3124">
            <v>195.3</v>
          </cell>
          <cell r="H3124">
            <v>250.81</v>
          </cell>
          <cell r="I3124">
            <v>199.54</v>
          </cell>
          <cell r="J3124">
            <v>196.41</v>
          </cell>
          <cell r="K3124">
            <v>196.41</v>
          </cell>
          <cell r="L3124">
            <v>196.41</v>
          </cell>
        </row>
        <row r="3126">
          <cell r="A3126">
            <v>1901000251</v>
          </cell>
          <cell r="B3126" t="str">
            <v>PISO ESTAMPADO DE 8 CM. DE CONCRETO F'C=150 KG/CM2, ELABORADO EN OBRA (CUALQUIER ESTAMPADO) CON COLOR INTEGRADO Y BARNIZ (GLASMIX), COMO SELLADOR, INCLUYE: MATERIALES, ACARREOS, PREPARACIÓN DE LA SUPERFICIE, CIMBRADO, DESCIMBRADO, USO DE MOLDE, MANO DE OB</v>
          </cell>
          <cell r="C3126" t="str">
            <v>M2</v>
          </cell>
          <cell r="D3126">
            <v>311.83</v>
          </cell>
          <cell r="E3126">
            <v>311.83</v>
          </cell>
          <cell r="F3126">
            <v>311.83</v>
          </cell>
          <cell r="G3126">
            <v>311.83</v>
          </cell>
          <cell r="H3126">
            <v>391.27</v>
          </cell>
          <cell r="I3126">
            <v>329.9</v>
          </cell>
          <cell r="J3126">
            <v>313.14</v>
          </cell>
          <cell r="K3126">
            <v>313.14</v>
          </cell>
          <cell r="L3126">
            <v>313.14</v>
          </cell>
        </row>
        <row r="3128">
          <cell r="A3128">
            <v>1901000252</v>
          </cell>
          <cell r="B3128" t="str">
            <v>PISO ESTAMPADO DE 10 CM. DE CONCRETO F'C=150 KG/CM2, ELABORADO EN OBRA (CUALQUIER ESTAMPADO) CON COLOR INTEGRADO Y BARNIZ (GLASMIX), COMO SELLADOR; INCLUYE: MATERIALES, ACARREOS, PREPARACIÓN DE LA SUPERFICIE, CIMBRADO, DESCIMBRADO, USO DE MOLDE, MANO DE O</v>
          </cell>
          <cell r="C3128" t="str">
            <v>M2</v>
          </cell>
          <cell r="D3128">
            <v>335.11</v>
          </cell>
          <cell r="E3128">
            <v>335.11</v>
          </cell>
          <cell r="F3128">
            <v>335.11</v>
          </cell>
          <cell r="G3128">
            <v>335.11</v>
          </cell>
          <cell r="H3128">
            <v>419.37</v>
          </cell>
          <cell r="I3128">
            <v>357.37</v>
          </cell>
          <cell r="J3128">
            <v>336.42</v>
          </cell>
          <cell r="K3128">
            <v>336.42</v>
          </cell>
          <cell r="L3128">
            <v>336.42</v>
          </cell>
        </row>
        <row r="3130">
          <cell r="A3130">
            <v>1901000301</v>
          </cell>
          <cell r="B3130" t="str">
            <v>SUMINISTRO Y COLOCACION DE PISO DE LOSETA VINILICA DE 30 X 30 CM Y 1.6 MM. DE ESPESOR, ASENTADO CON ADHESIVO; INCLUYE: CORTES, ACARREO, AJUSTES, LIMPIEZA, DESPERDICIOS, HERRAMIENTA MENOR, MANO DE OBRA Y TODO LO NECESARIO PARA SU CORRECTA EJECUCION.</v>
          </cell>
          <cell r="C3130" t="str">
            <v>M2</v>
          </cell>
          <cell r="D3130">
            <v>206.12</v>
          </cell>
          <cell r="E3130">
            <v>206.12</v>
          </cell>
          <cell r="F3130">
            <v>206.12</v>
          </cell>
          <cell r="G3130">
            <v>206.12</v>
          </cell>
          <cell r="H3130">
            <v>228.69</v>
          </cell>
          <cell r="I3130">
            <v>206.62</v>
          </cell>
          <cell r="J3130">
            <v>206.62</v>
          </cell>
          <cell r="K3130">
            <v>206.62</v>
          </cell>
          <cell r="L3130">
            <v>206.62</v>
          </cell>
        </row>
        <row r="3132">
          <cell r="A3132">
            <v>1905000011</v>
          </cell>
          <cell r="B3132" t="str">
            <v>PISO DE GRAVA CEMENTADA FINA ESPESOR DE 20 CMS.  COMPACTADO AL 85%  PROCTOR; INCLUYE: ACARREO, NIVELACIÓN, LIMPIEZA, HERRAMIENTA MENOR,  MANO DE OBRA Y TODO LO NECESARIO PARA SU CORRECTA EJECUCION.</v>
          </cell>
          <cell r="C3132" t="str">
            <v>M2</v>
          </cell>
          <cell r="D3132">
            <v>88.44</v>
          </cell>
          <cell r="E3132">
            <v>88.44</v>
          </cell>
          <cell r="F3132">
            <v>88.44</v>
          </cell>
          <cell r="G3132">
            <v>88.44</v>
          </cell>
          <cell r="H3132">
            <v>128.94999999999999</v>
          </cell>
          <cell r="I3132">
            <v>120.58</v>
          </cell>
          <cell r="J3132">
            <v>88.57</v>
          </cell>
          <cell r="K3132">
            <v>88.57</v>
          </cell>
          <cell r="L3132">
            <v>88.57</v>
          </cell>
        </row>
        <row r="3134">
          <cell r="A3134">
            <v>1906000011</v>
          </cell>
          <cell r="B3134" t="str">
            <v>FIRME DE CONCRETO F'c=150 KG/CM2 DE 8 CM DE ESPESOR; INCLUYE: NIVELACIÓN, COMPACTACIÓN, ACARREO, LIMPIEZA, CURADO, MANO DE OBRA Y TODO LO NECESARIO PARA SU CORRECTA EJECUCION.</v>
          </cell>
          <cell r="C3134" t="str">
            <v>M2</v>
          </cell>
          <cell r="D3134">
            <v>159.74</v>
          </cell>
          <cell r="E3134">
            <v>159.74</v>
          </cell>
          <cell r="F3134">
            <v>159.74</v>
          </cell>
          <cell r="G3134">
            <v>159.74</v>
          </cell>
          <cell r="H3134">
            <v>209.21</v>
          </cell>
          <cell r="I3134">
            <v>177.2</v>
          </cell>
          <cell r="J3134">
            <v>160.44999999999999</v>
          </cell>
          <cell r="K3134">
            <v>160.44999999999999</v>
          </cell>
          <cell r="L3134">
            <v>160.44999999999999</v>
          </cell>
        </row>
        <row r="3136">
          <cell r="A3136">
            <v>1906000021</v>
          </cell>
          <cell r="B3136" t="str">
            <v>FIRME DE CONCRETO F'c=100 KG/CM2 DE 10 CM DE ES PESOR; INCLUYE: NIVELACIÓN, COMPACTACIÓN, ACARREO, LIMPIEZA, CURADO, MANO DE OBRA Y TODO LO NECESARIO PARA SU CORRECTA EJECUCION.</v>
          </cell>
          <cell r="C3136" t="str">
            <v>M2</v>
          </cell>
          <cell r="D3136">
            <v>185.44</v>
          </cell>
          <cell r="E3136">
            <v>185.44</v>
          </cell>
          <cell r="F3136">
            <v>185.44</v>
          </cell>
          <cell r="G3136">
            <v>185.44</v>
          </cell>
          <cell r="H3136">
            <v>246.45</v>
          </cell>
          <cell r="I3136">
            <v>207.76</v>
          </cell>
          <cell r="J3136">
            <v>186.29</v>
          </cell>
          <cell r="K3136">
            <v>186.29</v>
          </cell>
          <cell r="L3136">
            <v>186.29</v>
          </cell>
        </row>
        <row r="3138">
          <cell r="A3138">
            <v>1906000031</v>
          </cell>
          <cell r="B3138" t="str">
            <v>FIRME DE CONCRETO F'c=100 KG/CM2. DE 5 CM DE ESPESOR R.N. Y ACABADO TIPO ESCOBILLADO; INCLUYE: MATERIALES, MANO DE OBRA, NIVELACIÓN, ACARREOS, CURADO, LIMPIEZA Y TODO LO NECESARIO PARA SU CORRECTA EJECUCION.</v>
          </cell>
          <cell r="C3138" t="str">
            <v>M2</v>
          </cell>
          <cell r="D3138">
            <v>90.81</v>
          </cell>
          <cell r="E3138">
            <v>90.81</v>
          </cell>
          <cell r="F3138">
            <v>90.81</v>
          </cell>
          <cell r="G3138">
            <v>90.81</v>
          </cell>
          <cell r="H3138">
            <v>121.07</v>
          </cell>
          <cell r="I3138">
            <v>101.76</v>
          </cell>
          <cell r="J3138">
            <v>91.22</v>
          </cell>
          <cell r="K3138">
            <v>91.22</v>
          </cell>
          <cell r="L3138">
            <v>91.22</v>
          </cell>
        </row>
        <row r="3140">
          <cell r="A3140">
            <v>1906000041</v>
          </cell>
          <cell r="B3140" t="str">
            <v>FORJADO DE ESCALONES DE TABIQUE DE 15 CM DE PERAL TE Y 30 CM DE HUELLA, ASENTADO CON MORTERO CEMENTO ARENA 1:5; INCLUYE: ACARREOS, NIVELACIÓN, MATERIA LES, MANO DE OBRA Y TODO LO NECESARIO PARA SU CORRECTA EJECUCION.</v>
          </cell>
          <cell r="C3140" t="str">
            <v>M</v>
          </cell>
          <cell r="D3140">
            <v>74.819999999999993</v>
          </cell>
          <cell r="E3140">
            <v>74.819999999999993</v>
          </cell>
          <cell r="F3140">
            <v>74.819999999999993</v>
          </cell>
          <cell r="G3140">
            <v>74.819999999999993</v>
          </cell>
          <cell r="H3140">
            <v>102.11</v>
          </cell>
          <cell r="I3140">
            <v>77.900000000000006</v>
          </cell>
          <cell r="J3140">
            <v>75.34</v>
          </cell>
          <cell r="K3140">
            <v>75.34</v>
          </cell>
          <cell r="L3140">
            <v>75.34</v>
          </cell>
        </row>
        <row r="3142">
          <cell r="A3142">
            <v>1906000051</v>
          </cell>
          <cell r="B3142" t="str">
            <v xml:space="preserve">FORJADO DE ESCALONES DE CONCRETO F'c = 150 KG/CM2, DE  17 CM DE PERALTE Y 30 CM DE HUELLA, ARMADOS CON VAR. # 3 @ 25 CM TRANSVERSALES Y 1 VAR. # 3 LONGITUDINAL; INCLUYE: CIMBRA CON MADERA DE PINO DE TERCERA, ACARREOS, NIVELACIÓN, HERRAMIENTA, MATERIALES, </v>
          </cell>
          <cell r="C3142" t="str">
            <v>M</v>
          </cell>
          <cell r="D3142">
            <v>151.78</v>
          </cell>
          <cell r="E3142">
            <v>151.78</v>
          </cell>
          <cell r="F3142">
            <v>151.78</v>
          </cell>
          <cell r="G3142">
            <v>151.78</v>
          </cell>
          <cell r="H3142">
            <v>194.06</v>
          </cell>
          <cell r="I3142">
            <v>157.91999999999999</v>
          </cell>
          <cell r="J3142">
            <v>152.58000000000001</v>
          </cell>
          <cell r="K3142">
            <v>152.58000000000001</v>
          </cell>
          <cell r="L3142">
            <v>152.58000000000001</v>
          </cell>
        </row>
        <row r="3144">
          <cell r="A3144">
            <v>1906000052</v>
          </cell>
          <cell r="B3144" t="str">
            <v>FORJADO DE ESCALONES DE PIEDRA BRAZA DE 15 CM DE PERALTE Y 30 CM DE HUELLA ASENTADO CON MORTERO CEMENTO- ARENA 1:5 INCLUYE TODO LO NECESARIO PARA SU CORRECTA EJECUCION.</v>
          </cell>
          <cell r="C3144" t="str">
            <v>M</v>
          </cell>
          <cell r="D3144">
            <v>131.66</v>
          </cell>
          <cell r="E3144">
            <v>131.66</v>
          </cell>
          <cell r="F3144">
            <v>131.66</v>
          </cell>
          <cell r="G3144">
            <v>131.66</v>
          </cell>
          <cell r="H3144">
            <v>188.14</v>
          </cell>
          <cell r="I3144">
            <v>136.68</v>
          </cell>
          <cell r="J3144">
            <v>132.77000000000001</v>
          </cell>
          <cell r="K3144">
            <v>132.77000000000001</v>
          </cell>
          <cell r="L3144">
            <v>132.77000000000001</v>
          </cell>
        </row>
        <row r="3146">
          <cell r="A3146">
            <v>1907000011</v>
          </cell>
          <cell r="B3146" t="str">
            <v>PISO DE PIEDRA DE CANTO RODADO ASENTADA CON MORTERO CEMENTO-ARENA 1:5 DE 20CMS DE ESPESOR NIVELAR LA SUPERFICIE; INCLUYE: ACARREOS, DESPERDICIOS, MANO DE OBRA, MATERIALES SUMINISTRO, LIMPIEZA Y TODO LO NECESARIO PARA SU CORRECTA EJECUCION.</v>
          </cell>
          <cell r="C3146" t="str">
            <v>M2</v>
          </cell>
          <cell r="D3146">
            <v>180.47</v>
          </cell>
          <cell r="E3146">
            <v>180.47</v>
          </cell>
          <cell r="F3146">
            <v>180.47</v>
          </cell>
          <cell r="G3146">
            <v>191.67</v>
          </cell>
          <cell r="H3146">
            <v>241.22</v>
          </cell>
          <cell r="I3146">
            <v>203.19</v>
          </cell>
          <cell r="J3146">
            <v>181.26</v>
          </cell>
          <cell r="K3146">
            <v>181.26</v>
          </cell>
          <cell r="L3146">
            <v>181.26</v>
          </cell>
        </row>
        <row r="3148">
          <cell r="A3148">
            <v>1907000021</v>
          </cell>
          <cell r="B3148" t="str">
            <v>PISO DE PIEDRA BOLA CONSOLIDADO ASENTADO CON ARENA DE 15 CM DE ESPESOR, INCLUYE: COMPACTACIÓN, NIVELACIÓN, ACARREO, DESPERDICIOS, MATERIALES, MANO DE OBRA, LIMPIEZA, SUMINISTRO Y TODO LO NECESARIO PARA SU CORRECTA EJECUCION.</v>
          </cell>
          <cell r="C3148" t="str">
            <v>M2</v>
          </cell>
          <cell r="D3148">
            <v>116.42</v>
          </cell>
          <cell r="E3148">
            <v>116.42</v>
          </cell>
          <cell r="F3148">
            <v>116.42</v>
          </cell>
          <cell r="G3148">
            <v>124.84</v>
          </cell>
          <cell r="H3148">
            <v>171.96</v>
          </cell>
          <cell r="I3148">
            <v>143.79</v>
          </cell>
          <cell r="J3148">
            <v>116.95</v>
          </cell>
          <cell r="K3148">
            <v>116.95</v>
          </cell>
          <cell r="L3148">
            <v>116.95</v>
          </cell>
        </row>
        <row r="3150">
          <cell r="A3150">
            <v>1907000022</v>
          </cell>
          <cell r="B3150" t="str">
            <v>PISO DE TABIQUE ROJO RECOCIDO JUNTAS A HUESO ASENTADO CON MORTERO  CEMENTO-ARENA 1:4 ESPESOR DE LA JUNTA DE 5MM, INCLUYE CORTE, DESPERDICIOS, NIVELACIÓN Y TODO LO NECESARIO PARA SU CORRECTA EJECUCION.</v>
          </cell>
          <cell r="C3150" t="str">
            <v>M2</v>
          </cell>
          <cell r="D3150">
            <v>119.97</v>
          </cell>
          <cell r="E3150">
            <v>119.97</v>
          </cell>
          <cell r="F3150">
            <v>119.97</v>
          </cell>
          <cell r="G3150">
            <v>119.97</v>
          </cell>
          <cell r="H3150">
            <v>152.01</v>
          </cell>
          <cell r="I3150">
            <v>126.85</v>
          </cell>
          <cell r="J3150">
            <v>120.49</v>
          </cell>
          <cell r="K3150">
            <v>120.49</v>
          </cell>
          <cell r="L3150">
            <v>120.49</v>
          </cell>
        </row>
        <row r="3152">
          <cell r="A3152">
            <v>1908000011</v>
          </cell>
          <cell r="B3152" t="str">
            <v>ZAMPEO DE PIEDRA BRAZA EN SECO EMBOQUILLADO CON MORTERO CEMENTO ARENA 1:5  CON UN ESPESOR DE 30 CMS; INCLUYE: NIVELACIÓN, COMPACTACIÓN, ACARREOS, DESPERDICIOS, MATERIALES, MANO DE OBRA, SUMINISTRO Y LIMPIEZA. INCLUYE TODO LO NECESARIO PARA SU CORRECTA EJE</v>
          </cell>
          <cell r="C3152" t="str">
            <v>M2</v>
          </cell>
          <cell r="D3152">
            <v>265.26</v>
          </cell>
          <cell r="E3152">
            <v>265.26</v>
          </cell>
          <cell r="F3152">
            <v>265.26</v>
          </cell>
          <cell r="G3152">
            <v>265.26</v>
          </cell>
          <cell r="H3152">
            <v>330.16</v>
          </cell>
          <cell r="I3152">
            <v>289.07</v>
          </cell>
          <cell r="J3152">
            <v>266.07</v>
          </cell>
          <cell r="K3152">
            <v>266.07</v>
          </cell>
          <cell r="L3152">
            <v>266.07</v>
          </cell>
        </row>
        <row r="3154">
          <cell r="A3154">
            <v>1909000011</v>
          </cell>
          <cell r="B3154" t="str">
            <v>SUMINISTRO Y COLOCACION DE PISO DE LOSETA VITROMEX DE 15X15 CM, ASENTADA CON MORTERO CEMENTO-ARENA 1:4 Y LECHADEADO CON CEMENTO BLANCO; INCLUYE: CORTES, AJUSTES, DESPERDICIOS, NIVELACIÓN, MANO DE OBRA, LIMPIEZA. Y TODO LO NECESARIO PARA SU CORRECTA EJECUC</v>
          </cell>
          <cell r="C3154" t="str">
            <v>M2</v>
          </cell>
          <cell r="D3154">
            <v>288.7</v>
          </cell>
          <cell r="E3154">
            <v>288.7</v>
          </cell>
          <cell r="F3154">
            <v>288.7</v>
          </cell>
          <cell r="G3154">
            <v>288.7</v>
          </cell>
          <cell r="H3154">
            <v>357.17</v>
          </cell>
          <cell r="I3154">
            <v>296.62</v>
          </cell>
          <cell r="J3154">
            <v>290.01</v>
          </cell>
          <cell r="K3154">
            <v>290.01</v>
          </cell>
          <cell r="L3154">
            <v>290.01</v>
          </cell>
        </row>
        <row r="3156">
          <cell r="A3156">
            <v>1909000021</v>
          </cell>
          <cell r="B3156" t="str">
            <v>SUMINISTROY COLOCACION DE PISO DE LOSETA VITROMEX DE 15X20 CM, ASENTADO CON  MORTERO  CEMENTO-ARENA 1:4 Y LECHADEADO CON CEMENTO BLANCO; INCLUYE: CORTES, AJUSTES, DESPERDICIOS, NIVELACIÓN MANO DE OBRA , LIMPIEZA Y TODO LO NECESARIO PARA SU CORRECTA EJECUC</v>
          </cell>
          <cell r="C3156" t="str">
            <v>M2</v>
          </cell>
          <cell r="D3156">
            <v>288.7</v>
          </cell>
          <cell r="E3156">
            <v>288.7</v>
          </cell>
          <cell r="F3156">
            <v>288.7</v>
          </cell>
          <cell r="G3156">
            <v>288.7</v>
          </cell>
          <cell r="H3156">
            <v>357.17</v>
          </cell>
          <cell r="I3156">
            <v>296.62</v>
          </cell>
          <cell r="J3156">
            <v>290.01</v>
          </cell>
          <cell r="K3156">
            <v>290.01</v>
          </cell>
          <cell r="L3156">
            <v>290.01</v>
          </cell>
        </row>
        <row r="3158">
          <cell r="A3158">
            <v>1909000031</v>
          </cell>
          <cell r="B3158" t="str">
            <v>SUMINISTRO Y COLOCACION DE PISO DE LOSETA VITROMEX O SIMILAR DE 20X20 CM ASENTADO CON MORTERO CEMENTO ARENA PROPORCIÓN 1:4 Y LECHADEADO CON CEMENTO BLANCO INCLUYE: CORTES, AJUSTES, DESPERDICIOS, NIVELACIÓN, LIMPIEZA Y TODO LO NECESARIO PARA SU CORRECTA EJ</v>
          </cell>
          <cell r="C3158" t="str">
            <v>M2</v>
          </cell>
          <cell r="D3158">
            <v>312.88</v>
          </cell>
          <cell r="E3158">
            <v>312.88</v>
          </cell>
          <cell r="F3158">
            <v>312.88</v>
          </cell>
          <cell r="G3158">
            <v>312.88</v>
          </cell>
          <cell r="H3158">
            <v>381.36</v>
          </cell>
          <cell r="I3158">
            <v>320.82</v>
          </cell>
          <cell r="J3158">
            <v>314.2</v>
          </cell>
          <cell r="K3158">
            <v>314.2</v>
          </cell>
          <cell r="L3158">
            <v>314.2</v>
          </cell>
        </row>
        <row r="3160">
          <cell r="A3160">
            <v>1909000041</v>
          </cell>
          <cell r="B3160" t="str">
            <v>SUMINISTRO Y COLOCACION, DE RECUBRIMIENTOS EN MUROS CON LOSETA VITROMEX "VITROMURO" DE 15X20 CM, ASENTADA CON CEMENTO CREST Y LECHADEADO CON CEMENTO BLANCO; INCLUYE: CORTES, AJUSTES, DESPERDICIOS, NIVELACIÓN, MANO DE OBRA, LIMPIEZA Y TODO LO NECESARIO PAR</v>
          </cell>
          <cell r="C3160" t="str">
            <v>M2</v>
          </cell>
          <cell r="D3160">
            <v>322.60000000000002</v>
          </cell>
          <cell r="E3160">
            <v>322.60000000000002</v>
          </cell>
          <cell r="F3160">
            <v>322.60000000000002</v>
          </cell>
          <cell r="G3160">
            <v>322.60000000000002</v>
          </cell>
          <cell r="H3160">
            <v>394.84</v>
          </cell>
          <cell r="I3160">
            <v>324.16000000000003</v>
          </cell>
          <cell r="J3160">
            <v>324.16000000000003</v>
          </cell>
          <cell r="K3160">
            <v>324.16000000000003</v>
          </cell>
          <cell r="L3160">
            <v>324.16000000000003</v>
          </cell>
        </row>
        <row r="3162">
          <cell r="A3162">
            <v>1909000051</v>
          </cell>
          <cell r="B3162" t="str">
            <v>SUMINISTRO Y COLOCACION DE LAMBRIN AZULEJO LISO DE 15x20 CM, ASENTADO CON PEGA AZULEJO Y LECHADEADO CON CEMENTO BLANCO; INCLUYE: CORTES, AJUSTES, DESPERDICIOS, NIVELACIÓN, MANO DE OBRA, LIMPIEZA Y TODO LO NECESARIO PARA SU CORRECTA EJECUCION.</v>
          </cell>
          <cell r="C3162" t="str">
            <v>M2</v>
          </cell>
          <cell r="D3162">
            <v>316.89999999999998</v>
          </cell>
          <cell r="E3162">
            <v>316.89999999999998</v>
          </cell>
          <cell r="F3162">
            <v>316.89999999999998</v>
          </cell>
          <cell r="G3162">
            <v>316.89999999999998</v>
          </cell>
          <cell r="H3162">
            <v>389.14</v>
          </cell>
          <cell r="I3162">
            <v>318.45</v>
          </cell>
          <cell r="J3162">
            <v>318.45</v>
          </cell>
          <cell r="K3162">
            <v>318.45</v>
          </cell>
          <cell r="L3162">
            <v>318.45</v>
          </cell>
        </row>
        <row r="3164">
          <cell r="A3164">
            <v>1909000071</v>
          </cell>
          <cell r="B3164" t="str">
            <v>SUMINISTRO Y COLOCACION DE PISO DE LOSETA VITROMEX DE 15X15, ASENTADA CON CEMENTO CREST Y LECHADEADO CON CEMENTO BLANCO; INCLUYE: CORTES, AJUSTES, DESPERDICIOS, NIVELACIÓN, MANO DE OBRA,LIMPIEZA Y TODO LO NECESARIO PARA SU CORRECTA EJECUCION.</v>
          </cell>
          <cell r="C3164" t="str">
            <v>M2</v>
          </cell>
          <cell r="D3164">
            <v>293.10000000000002</v>
          </cell>
          <cell r="E3164">
            <v>293.10000000000002</v>
          </cell>
          <cell r="F3164">
            <v>293.10000000000002</v>
          </cell>
          <cell r="G3164">
            <v>293.10000000000002</v>
          </cell>
          <cell r="H3164">
            <v>353.32</v>
          </cell>
          <cell r="I3164">
            <v>294.42</v>
          </cell>
          <cell r="J3164">
            <v>294.42</v>
          </cell>
          <cell r="K3164">
            <v>294.42</v>
          </cell>
          <cell r="L3164">
            <v>294.42</v>
          </cell>
        </row>
        <row r="3166">
          <cell r="A3166">
            <v>1909000081</v>
          </cell>
          <cell r="B3166" t="str">
            <v>SUMINISTRO Y COLOCACION DE PISO DE LOSETA VITROMEX, DE 15X20 CM, ASENTADO CON CEMENTO CREST Y LECHADEADO CON CEMENTO BLANCO; INCLUYE: CORTES, AJUSTES, DESPERDICIOS, NIVELACIÓN, MANO DE OBRA, LIMPIEZA Y TODO LO NECESARIO PARA SU CORRECTA EJECUCION.</v>
          </cell>
          <cell r="C3166" t="str">
            <v>M2</v>
          </cell>
          <cell r="D3166">
            <v>293.10000000000002</v>
          </cell>
          <cell r="E3166">
            <v>293.10000000000002</v>
          </cell>
          <cell r="F3166">
            <v>293.10000000000002</v>
          </cell>
          <cell r="G3166">
            <v>293.10000000000002</v>
          </cell>
          <cell r="H3166">
            <v>353.32</v>
          </cell>
          <cell r="I3166">
            <v>294.42</v>
          </cell>
          <cell r="J3166">
            <v>294.42</v>
          </cell>
          <cell r="K3166">
            <v>294.42</v>
          </cell>
          <cell r="L3166">
            <v>294.42</v>
          </cell>
        </row>
        <row r="3168">
          <cell r="A3168">
            <v>1909000091</v>
          </cell>
          <cell r="B3168" t="str">
            <v>SUMINISTRO Y COLOCACION DE PISO DE LOSETA VITROMEX DE 20X20 CM, ASENTADO CON CEMENTO CREST Y LECHADEADO CON CEMENTO BLANCO; INCLUYE: CORTES, AJUSTES, DESPERDICIOS, NIVELACIÓN, MANO DE OBRA, LIMPIEZA Y TODO LO NECESARIO PARA SU CORRECTA EJECUCION.</v>
          </cell>
          <cell r="C3168" t="str">
            <v>M2</v>
          </cell>
          <cell r="D3168">
            <v>317.3</v>
          </cell>
          <cell r="E3168">
            <v>317.3</v>
          </cell>
          <cell r="F3168">
            <v>317.3</v>
          </cell>
          <cell r="G3168">
            <v>317.3</v>
          </cell>
          <cell r="H3168">
            <v>377.5</v>
          </cell>
          <cell r="I3168">
            <v>318.62</v>
          </cell>
          <cell r="J3168">
            <v>318.62</v>
          </cell>
          <cell r="K3168">
            <v>318.62</v>
          </cell>
          <cell r="L3168">
            <v>318.62</v>
          </cell>
        </row>
        <row r="3170">
          <cell r="A3170">
            <v>1909000101</v>
          </cell>
          <cell r="B3170" t="str">
            <v xml:space="preserve">SUMINISTRO Y COLOCACION DE LOSETA INTERCERAMIC DE 20X20 CM, ASENTADA CON MORTERO CEMENTO -  ARENA 1:4 Y LECHADEADO CON CEMENTO BLANCO; INCLUYE: CORTES, AJUSTES, DESPERDICIOS, NIVELACIÓN, MANO DE OBRA Y LIMPIEZA. INCLUYE TODO LO NECESARIO PARA SU CORRECTA </v>
          </cell>
          <cell r="C3170" t="str">
            <v>M2</v>
          </cell>
          <cell r="D3170">
            <v>316.92</v>
          </cell>
          <cell r="E3170">
            <v>316.92</v>
          </cell>
          <cell r="F3170">
            <v>316.92</v>
          </cell>
          <cell r="G3170">
            <v>316.92</v>
          </cell>
          <cell r="H3170">
            <v>385.39</v>
          </cell>
          <cell r="I3170">
            <v>324.83999999999997</v>
          </cell>
          <cell r="J3170">
            <v>318.23</v>
          </cell>
          <cell r="K3170">
            <v>318.23</v>
          </cell>
          <cell r="L3170">
            <v>318.23</v>
          </cell>
        </row>
        <row r="3172">
          <cell r="A3172">
            <v>1909000111</v>
          </cell>
          <cell r="B3172" t="str">
            <v>SUMINISTRO Y COLOCACION DE LOSETA INTERCERAMIC DE 30X30 CM, ASENTADO CON MORTERO CEMENTO-ARENA 1:4 Y LECHADEADO CON CEMENTO BLANCO; INCLUYE: CORTES, AJUSTES, DESPERDICIOS, NIVELACIÓN, MANO DE OBRA, LIMPIEZA Y TODO LO NECESARIO PARA SU CORRECTA EJECUCION.</v>
          </cell>
          <cell r="C3172" t="str">
            <v>M2</v>
          </cell>
          <cell r="D3172">
            <v>290.44</v>
          </cell>
          <cell r="E3172">
            <v>290.44</v>
          </cell>
          <cell r="F3172">
            <v>290.44</v>
          </cell>
          <cell r="G3172">
            <v>290.44</v>
          </cell>
          <cell r="H3172">
            <v>346.88</v>
          </cell>
          <cell r="I3172">
            <v>298.12</v>
          </cell>
          <cell r="J3172">
            <v>291.5</v>
          </cell>
          <cell r="K3172">
            <v>291.5</v>
          </cell>
          <cell r="L3172">
            <v>291.5</v>
          </cell>
        </row>
        <row r="3174">
          <cell r="A3174">
            <v>1909000121</v>
          </cell>
          <cell r="B3174" t="str">
            <v>SUMINISTRO Y COLOCACION DE ZOCLO VITROMEX DE 10X15 CM, ASENTADO CON MORTERO CEMENTO-ARENA 1:4 Y LECHADEADO CON CEMENTO BLANCO; INCLUYE: HABILITADO DE PIEZA, CORTES, AJUSTES, DESPERDICIOS, MANO DE OBRA, LIMPIEZA Y  TODO LO NECESARIO PARA SU CORRECTA EJECUC</v>
          </cell>
          <cell r="C3174" t="str">
            <v>M</v>
          </cell>
          <cell r="D3174">
            <v>68.58</v>
          </cell>
          <cell r="E3174">
            <v>68.58</v>
          </cell>
          <cell r="F3174">
            <v>68.58</v>
          </cell>
          <cell r="G3174">
            <v>68.58</v>
          </cell>
          <cell r="H3174">
            <v>95.21</v>
          </cell>
          <cell r="I3174">
            <v>69.8</v>
          </cell>
          <cell r="J3174">
            <v>69.14</v>
          </cell>
          <cell r="K3174">
            <v>69.14</v>
          </cell>
          <cell r="L3174">
            <v>69.14</v>
          </cell>
        </row>
        <row r="3176">
          <cell r="A3176">
            <v>1909000131</v>
          </cell>
          <cell r="B3176" t="str">
            <v>SUMINISTRO Y COLOCACION DE ZOCLO VITROMEX DE 10X20 CM, ASENTADO CON MORTERO CEMENTO-ARENA 1:4 Y LECHADEADO CON CEMENTO BLANCO; INCLUYE: HABILITADO DE LA PIEZA, CORTES, AJUSTES, DESPERDICIOS, MANO DE OBRA, LIMPIEZA Y TODO LO NECESARIO PARA SU CORRECTA EJEC</v>
          </cell>
          <cell r="C3176" t="str">
            <v>M</v>
          </cell>
          <cell r="D3176">
            <v>71.11</v>
          </cell>
          <cell r="E3176">
            <v>71.11</v>
          </cell>
          <cell r="F3176">
            <v>71.11</v>
          </cell>
          <cell r="G3176">
            <v>71.11</v>
          </cell>
          <cell r="H3176">
            <v>97.74</v>
          </cell>
          <cell r="I3176">
            <v>72.33</v>
          </cell>
          <cell r="J3176">
            <v>71.680000000000007</v>
          </cell>
          <cell r="K3176">
            <v>71.680000000000007</v>
          </cell>
          <cell r="L3176">
            <v>71.680000000000007</v>
          </cell>
        </row>
        <row r="3178">
          <cell r="A3178">
            <v>1909000141</v>
          </cell>
          <cell r="B3178" t="str">
            <v>SUMINISTRO Y COLOCACION DE ZOCLO INTERCERAMIC DE 10 X 20 CM, MOD. CLASS COLOR BLANCO O SIMILAR EN CALIDAD Y COSTO, ASENTADO CON MORTERO CEMENTO - ARENA 1:4 Y LECHADEADO CON CEMENTO BLANCO; INCLUYE: CORTES, AJUSTES, DESPERDICIOS, MANO DE OBRA, LIMPIEZA Y T</v>
          </cell>
          <cell r="C3178" t="str">
            <v>M</v>
          </cell>
          <cell r="D3178">
            <v>71.540000000000006</v>
          </cell>
          <cell r="E3178">
            <v>71.540000000000006</v>
          </cell>
          <cell r="F3178">
            <v>71.540000000000006</v>
          </cell>
          <cell r="G3178">
            <v>71.540000000000006</v>
          </cell>
          <cell r="H3178">
            <v>98.17</v>
          </cell>
          <cell r="I3178">
            <v>72.760000000000005</v>
          </cell>
          <cell r="J3178">
            <v>72.099999999999994</v>
          </cell>
          <cell r="K3178">
            <v>72.099999999999994</v>
          </cell>
          <cell r="L3178">
            <v>72.099999999999994</v>
          </cell>
        </row>
        <row r="3180">
          <cell r="A3180">
            <v>1909000151</v>
          </cell>
          <cell r="B3180" t="str">
            <v>SUMINISTRO Y COLOCACION DE ZOCLO INTERCERAMIC DE 10X30 CM, ASENTADO CON MORTERO CEMENTO -  ARENA 1:4 Y LECHADEADO CON CEMENTO BLANCO; INCLUYE: CORTES, AJUSTES, DESPERDICIOS, MANO DE OBRA, LIMPIEZA Y TODO LO NECESARIO PARA SU CORRECTA EJECUCION.</v>
          </cell>
          <cell r="C3180" t="str">
            <v>M</v>
          </cell>
          <cell r="D3180">
            <v>71.25</v>
          </cell>
          <cell r="E3180">
            <v>71.25</v>
          </cell>
          <cell r="F3180">
            <v>71.25</v>
          </cell>
          <cell r="G3180">
            <v>71.25</v>
          </cell>
          <cell r="H3180">
            <v>97.88</v>
          </cell>
          <cell r="I3180">
            <v>72.47</v>
          </cell>
          <cell r="J3180">
            <v>71.819999999999993</v>
          </cell>
          <cell r="K3180">
            <v>71.819999999999993</v>
          </cell>
          <cell r="L3180">
            <v>71.819999999999993</v>
          </cell>
        </row>
        <row r="3182">
          <cell r="A3182">
            <v>1909000161</v>
          </cell>
          <cell r="B3182" t="str">
            <v>SUMINISTRO Y COLOCACION DE ZOCLO VITROMEX DE 10X15 CM, ASENTADO CON CEMENTO CREST Y LECHADEADO CON CEMENTO BLANCO; INCLUYE: HABILITADO DE LA PIEZA, CORTES, AJUSTES, DESPERDICIOS, MANO DE OBRA, LIMPIEZA Y TODO LO NECESARIO PARA SU CORRECTA EJECUCION.</v>
          </cell>
          <cell r="C3182" t="str">
            <v>M</v>
          </cell>
          <cell r="D3182">
            <v>69.03</v>
          </cell>
          <cell r="E3182">
            <v>69.03</v>
          </cell>
          <cell r="F3182">
            <v>69.03</v>
          </cell>
          <cell r="G3182">
            <v>69.03</v>
          </cell>
          <cell r="H3182">
            <v>94.84</v>
          </cell>
          <cell r="I3182">
            <v>69.59</v>
          </cell>
          <cell r="J3182">
            <v>69.59</v>
          </cell>
          <cell r="K3182">
            <v>69.59</v>
          </cell>
          <cell r="L3182">
            <v>69.59</v>
          </cell>
        </row>
        <row r="3184">
          <cell r="A3184">
            <v>1909000171</v>
          </cell>
          <cell r="B3184" t="str">
            <v>SUMINISTRO Y COLOCACION DE ZOCLO VITROMEX DE 10X20 CM, ASENTADO CON CEMENTO CREST Y LECHADEADO CON CEMENTO BLANCO; INCLUYE: HABILITADO DE LA PIEZA, CORTES, AJUSTES, DESPERDICIOS, MANO DE OBRA, LIMPIEZA Y TODO LO NECESARIO PARA SU CORRECTA EJECUCION.</v>
          </cell>
          <cell r="C3184" t="str">
            <v>M</v>
          </cell>
          <cell r="D3184">
            <v>71.56</v>
          </cell>
          <cell r="E3184">
            <v>71.56</v>
          </cell>
          <cell r="F3184">
            <v>71.56</v>
          </cell>
          <cell r="G3184">
            <v>71.56</v>
          </cell>
          <cell r="H3184">
            <v>97.37</v>
          </cell>
          <cell r="I3184">
            <v>72.14</v>
          </cell>
          <cell r="J3184">
            <v>72.14</v>
          </cell>
          <cell r="K3184">
            <v>72.14</v>
          </cell>
          <cell r="L3184">
            <v>72.14</v>
          </cell>
        </row>
        <row r="3186">
          <cell r="A3186">
            <v>1909000181</v>
          </cell>
          <cell r="B3186" t="str">
            <v>SUMINISTRO Y COLOCACION DE ZOCLO INTERCERAMIC DE 10X20 CM, ASENTADO CON CEMENTO CREST Y LECHADEADO CON CEMENTO BLANCO; INCLUYE: CORTES, AJUSTES, DESPERDICIOS, MANO DE OBRA, LIMPIEZA Y TODO LO NECESARIO PARA SU CORRECTA EJECUCION.</v>
          </cell>
          <cell r="C3186" t="str">
            <v>M</v>
          </cell>
          <cell r="D3186">
            <v>71.989999999999995</v>
          </cell>
          <cell r="E3186">
            <v>71.989999999999995</v>
          </cell>
          <cell r="F3186">
            <v>71.989999999999995</v>
          </cell>
          <cell r="G3186">
            <v>71.989999999999995</v>
          </cell>
          <cell r="H3186">
            <v>97.79</v>
          </cell>
          <cell r="I3186">
            <v>72.55</v>
          </cell>
          <cell r="J3186">
            <v>72.55</v>
          </cell>
          <cell r="K3186">
            <v>72.55</v>
          </cell>
          <cell r="L3186">
            <v>72.55</v>
          </cell>
        </row>
        <row r="3188">
          <cell r="A3188">
            <v>1909000191</v>
          </cell>
          <cell r="B3188" t="str">
            <v>SUMINISTRO Y COLOCACION DE ZOCLO INTERCERAMIC DE 10 X 30 CM, ASENTADO CON MORTERO CEMENTO CREST Y LECHADEADO CON CEMENTO BLANCO; INCLUYE: CORTES, AJUSTES, DESPERDICIOS, MANO DE OBRA, LIMPIEZA Y TODO LO NECESARIO PARA SU CORRECTA EJECUCION.</v>
          </cell>
          <cell r="C3188" t="str">
            <v>M</v>
          </cell>
          <cell r="D3188">
            <v>71.7</v>
          </cell>
          <cell r="E3188">
            <v>71.7</v>
          </cell>
          <cell r="F3188">
            <v>71.7</v>
          </cell>
          <cell r="G3188">
            <v>71.7</v>
          </cell>
          <cell r="H3188">
            <v>97.51</v>
          </cell>
          <cell r="I3188">
            <v>72.27</v>
          </cell>
          <cell r="J3188">
            <v>72.27</v>
          </cell>
          <cell r="K3188">
            <v>72.27</v>
          </cell>
          <cell r="L3188">
            <v>72.27</v>
          </cell>
        </row>
        <row r="3190">
          <cell r="A3190">
            <v>1909000201</v>
          </cell>
          <cell r="B3190" t="str">
            <v>SUMINISTRO Y COLOCACION DE MOSAICO DE PASTA LISO DE 20X20 CM, ASENTADO CON MORTERO CEMENTO - ARENA 1:4 Y LECHADEADO CON CEMENTO GRIS; INCLUYE: CORTES, AJUSTES, DESPERDICIOS, MANO DE OBRA, LIMPIEZA Y TODO LO NECESARIO PARA SU CORRECTA EJECUCION.</v>
          </cell>
          <cell r="C3190" t="str">
            <v>M2</v>
          </cell>
          <cell r="D3190">
            <v>301.43</v>
          </cell>
          <cell r="E3190">
            <v>301.43</v>
          </cell>
          <cell r="F3190">
            <v>301.43</v>
          </cell>
          <cell r="G3190">
            <v>301.43</v>
          </cell>
          <cell r="H3190">
            <v>349.85</v>
          </cell>
          <cell r="I3190">
            <v>308.91000000000003</v>
          </cell>
          <cell r="J3190">
            <v>302.29000000000002</v>
          </cell>
          <cell r="K3190">
            <v>302.29000000000002</v>
          </cell>
          <cell r="L3190">
            <v>302.29000000000002</v>
          </cell>
        </row>
        <row r="3192">
          <cell r="A3192">
            <v>1909000211</v>
          </cell>
          <cell r="B3192" t="str">
            <v>SUMINISTRO Y COLOCACION DE MOSAICO DE PASTA VETEADO DE 20X20 CM, ASENTADO CON MORTERO CEMENTO-ARENA 1:4 Y LECHADEADO CON CEMENTO GRIS; INCLUYE: CORTES, AJUSTES, DESPERDICIOS, MANO DE OBRA, LIMPIEZA Y TODO LO NECESARIO PARA SU CORRECTA EJECUCION.</v>
          </cell>
          <cell r="C3192" t="str">
            <v>M2</v>
          </cell>
          <cell r="D3192">
            <v>301.43</v>
          </cell>
          <cell r="E3192">
            <v>301.43</v>
          </cell>
          <cell r="F3192">
            <v>301.43</v>
          </cell>
          <cell r="G3192">
            <v>301.43</v>
          </cell>
          <cell r="H3192">
            <v>349.85</v>
          </cell>
          <cell r="I3192">
            <v>308.91000000000003</v>
          </cell>
          <cell r="J3192">
            <v>302.29000000000002</v>
          </cell>
          <cell r="K3192">
            <v>302.29000000000002</v>
          </cell>
          <cell r="L3192">
            <v>302.29000000000002</v>
          </cell>
        </row>
        <row r="3194">
          <cell r="A3194">
            <v>1909000221</v>
          </cell>
          <cell r="B3194" t="str">
            <v>SUMINISTRO Y COLOCACION DE ZOCLO LOSETA VIDRIADA LISO DE 10X20 CM, ASENTADO CON MORTERO CEMENTO ARENA 1:4 Y LECHADEADO CON CEMENTO GRIS; INCLUYE: CORTES, AJUSTES, DESPERDICIOS, MANO DE OBRA,LIMPIEZA Y TODO LO NECESARIO PARA SU CORRECTA EJECUCION.</v>
          </cell>
          <cell r="C3194" t="str">
            <v>M</v>
          </cell>
          <cell r="D3194">
            <v>55.55</v>
          </cell>
          <cell r="E3194">
            <v>55.55</v>
          </cell>
          <cell r="F3194">
            <v>55.55</v>
          </cell>
          <cell r="G3194">
            <v>55.55</v>
          </cell>
          <cell r="H3194">
            <v>74.45</v>
          </cell>
          <cell r="I3194">
            <v>56.6</v>
          </cell>
          <cell r="J3194">
            <v>55.95</v>
          </cell>
          <cell r="K3194">
            <v>55.95</v>
          </cell>
          <cell r="L3194">
            <v>55.95</v>
          </cell>
        </row>
        <row r="3196">
          <cell r="A3196">
            <v>1909000231</v>
          </cell>
          <cell r="B3196" t="str">
            <v>SUMINISTRO Y COLOCACION DE ZOCLO LOSETA VIDRIADA VETEADO DE 10X20 CM, ASENTADO CON MORTERO CEMENTO-ARENA 1:4 Y LECHADEADO CON CEMENTO GRIS; INCLUYE: CORTES, AJUSTES, DESPERDICIOS, MANO DE OBRA, LIMPIEZA. Y TODO LO NECESARIO PARA SU CORRECTA EJECUCION.</v>
          </cell>
          <cell r="C3196" t="str">
            <v>M</v>
          </cell>
          <cell r="D3196">
            <v>54.04</v>
          </cell>
          <cell r="E3196">
            <v>54.04</v>
          </cell>
          <cell r="F3196">
            <v>54.04</v>
          </cell>
          <cell r="G3196">
            <v>54.04</v>
          </cell>
          <cell r="H3196">
            <v>72.930000000000007</v>
          </cell>
          <cell r="I3196">
            <v>55.09</v>
          </cell>
          <cell r="J3196">
            <v>54.43</v>
          </cell>
          <cell r="K3196">
            <v>54.43</v>
          </cell>
          <cell r="L3196">
            <v>54.43</v>
          </cell>
        </row>
        <row r="3198">
          <cell r="A3198">
            <v>1909000241</v>
          </cell>
          <cell r="B3198" t="str">
            <v>SARDINEL DE CONCRETO F'c=150 KG/CM2 DE 10X10 CM, CON FORRO DE AZULEJO ANTIDERRAPANTE, ASENTADO CON CEMENTO CREST Y LECHADEADO CON CEMENTO BLANCO; INCLUYE: CORTES, AJUSTES, DESPERDICIOS, MANO DE OBRA, LIMPIEZA Y  TODO LO NECESARIO PARA SU CORRECTA EJECUCIO</v>
          </cell>
          <cell r="C3198" t="str">
            <v>M</v>
          </cell>
          <cell r="D3198">
            <v>223.16</v>
          </cell>
          <cell r="E3198">
            <v>223.16</v>
          </cell>
          <cell r="F3198">
            <v>223.16</v>
          </cell>
          <cell r="G3198">
            <v>223.16</v>
          </cell>
          <cell r="H3198">
            <v>285.89</v>
          </cell>
          <cell r="I3198">
            <v>226.65</v>
          </cell>
          <cell r="J3198">
            <v>224.46</v>
          </cell>
          <cell r="K3198">
            <v>224.46</v>
          </cell>
          <cell r="L3198">
            <v>224.46</v>
          </cell>
        </row>
        <row r="3200">
          <cell r="A3200">
            <v>1909000251</v>
          </cell>
          <cell r="B3200" t="str">
            <v>SUMINISTRO Y COLOCACION DE ALFOMBRA ACRÍLICA RASURADA, MARCA MOCRYL DE MOHAWK O DE SIMILAR CALIDAD; INCLUYE: BAJO ALFOMBRA PLÁSTICA O DE FIBRA, TIRAS DE PUAS PARA SU FIJACIÓN, CORTES, AJUSTES, REMATES, DESPERDICIOS  Y TODO LO NECESARIO PARA SU CORRECTA EJ</v>
          </cell>
          <cell r="C3200" t="str">
            <v>M2</v>
          </cell>
          <cell r="D3200">
            <v>351</v>
          </cell>
          <cell r="E3200">
            <v>351</v>
          </cell>
          <cell r="F3200">
            <v>351</v>
          </cell>
          <cell r="G3200">
            <v>351</v>
          </cell>
          <cell r="H3200">
            <v>356.26</v>
          </cell>
          <cell r="I3200">
            <v>351.23</v>
          </cell>
          <cell r="J3200">
            <v>351.23</v>
          </cell>
          <cell r="K3200">
            <v>351.23</v>
          </cell>
          <cell r="L3200">
            <v>351.23</v>
          </cell>
        </row>
        <row r="3202">
          <cell r="A3202">
            <v>1906000012</v>
          </cell>
          <cell r="B3202" t="str">
            <v>FIRME DE CONCRETO F'c=150 KG/CM2 DE 10 CM DE ESPESOR; INCLUYE: NIVELACIÓN, COMPACTACIÓN, ACARREO, LIMPIEZA, CURADO, MANO DE OBRA Y TODO LO NECESARIO PARA SU CORRECTA EJECUCION.</v>
          </cell>
          <cell r="C3202" t="str">
            <v>M2</v>
          </cell>
          <cell r="D3202">
            <v>194</v>
          </cell>
          <cell r="E3202">
            <v>194</v>
          </cell>
          <cell r="F3202">
            <v>194</v>
          </cell>
          <cell r="G3202">
            <v>194</v>
          </cell>
          <cell r="H3202">
            <v>254.3</v>
          </cell>
          <cell r="I3202">
            <v>215.78</v>
          </cell>
          <cell r="J3202">
            <v>194.83</v>
          </cell>
          <cell r="K3202">
            <v>194.83</v>
          </cell>
          <cell r="L3202">
            <v>194.83</v>
          </cell>
        </row>
        <row r="3204">
          <cell r="A3204">
            <v>1909000052</v>
          </cell>
          <cell r="B3204" t="str">
            <v>SUMINISTRO Y COLOCACION DE AZULEJO EN PISO DE 20x20 CM, ASENTADO CON PEGA AZULEJO Y LECHADEADO CON CEMENTO BLANCO; INCLUYE: CORTES, AJUSTES, DESPERDICIOS, NIVELACIÓN, MANO DE OBRA, LIMPIEZA Y TODO LO NECESARIO PARA SU CORRECTA EJECUCION.</v>
          </cell>
          <cell r="C3204" t="str">
            <v>M2</v>
          </cell>
          <cell r="D3204">
            <v>292.67</v>
          </cell>
          <cell r="E3204">
            <v>292.67</v>
          </cell>
          <cell r="F3204">
            <v>292.67</v>
          </cell>
          <cell r="G3204">
            <v>292.67</v>
          </cell>
          <cell r="H3204">
            <v>352.89</v>
          </cell>
          <cell r="I3204">
            <v>293.99</v>
          </cell>
          <cell r="J3204">
            <v>293.99</v>
          </cell>
          <cell r="K3204">
            <v>293.99</v>
          </cell>
          <cell r="L3204">
            <v>293.99</v>
          </cell>
        </row>
        <row r="3206">
          <cell r="A3206">
            <v>1909000053</v>
          </cell>
          <cell r="B3206" t="str">
            <v>SUMINISTRO Y COLOCACION DE AZULEJO LISO EN MURO DE 20x30 CM, ASENTADO CON PEGA AZULEJO Y LECHADEADO CON CEMENTO BLANCO; INCLUYE: CORTES, AJUSTES, DESPERDICIOS, NIVELACIÓN, MANO DE OBRA, LIMPIEZA Y TODO LO NECESARIO PARA SU CORRECTA EJECUCION.</v>
          </cell>
          <cell r="C3206" t="str">
            <v>M2</v>
          </cell>
          <cell r="D3206">
            <v>292.37</v>
          </cell>
          <cell r="E3206">
            <v>292.37</v>
          </cell>
          <cell r="F3206">
            <v>292.37</v>
          </cell>
          <cell r="G3206">
            <v>292.37</v>
          </cell>
          <cell r="H3206">
            <v>352.59</v>
          </cell>
          <cell r="I3206">
            <v>293.7</v>
          </cell>
          <cell r="J3206">
            <v>293.7</v>
          </cell>
          <cell r="K3206">
            <v>293.7</v>
          </cell>
          <cell r="L3206">
            <v>293.7</v>
          </cell>
        </row>
        <row r="3208">
          <cell r="B3208" t="str">
            <v>Total  PISOS Y RECUBRIMIENTOS</v>
          </cell>
        </row>
        <row r="3209">
          <cell r="A3209" t="str">
            <v>A21</v>
          </cell>
          <cell r="B3209" t="str">
            <v>ACABADOS</v>
          </cell>
        </row>
        <row r="3210">
          <cell r="A3210" t="str">
            <v>A2101</v>
          </cell>
          <cell r="B3210" t="str">
            <v>APLANADOS</v>
          </cell>
        </row>
        <row r="3211">
          <cell r="A3211">
            <v>2101000011</v>
          </cell>
          <cell r="B3211" t="str">
            <v xml:space="preserve">APLANADO DE MURO CON MORTERO CEMENTO-CAL-ARENA1:2:6 A PLOMO Y REGLA, ACABADO CON PLANA DE MADERA; INCLUYE: REMATES, BOQUILLAS, PREPARACIÓN DE LA SUPERFICIE, PLOMEADO, ANDAMIOS, MANO DE OBRA Y TODO LO NECESARIO PARA SU CORRECTA EJECUCION. ( DE 0.00 A 3.00 </v>
          </cell>
          <cell r="C3211" t="str">
            <v>M2</v>
          </cell>
          <cell r="D3211">
            <v>114.21</v>
          </cell>
          <cell r="E3211">
            <v>114.21</v>
          </cell>
          <cell r="F3211">
            <v>114.21</v>
          </cell>
          <cell r="G3211">
            <v>114.21</v>
          </cell>
          <cell r="H3211">
            <v>160.26</v>
          </cell>
          <cell r="I3211">
            <v>119.81</v>
          </cell>
          <cell r="J3211">
            <v>115.08</v>
          </cell>
          <cell r="K3211">
            <v>115.08</v>
          </cell>
          <cell r="L3211">
            <v>115.08</v>
          </cell>
        </row>
        <row r="3213">
          <cell r="A3213">
            <v>2101000014</v>
          </cell>
          <cell r="B3213" t="str">
            <v>APLANADO DE MURO CON MORTERO CEMENTO-ARENA 1:3, ACABADO CON PLANA DE MADERA; INCLUYE: REMATES, BOQUILLAS, PREPARACIÓN DE LA SUPERFICIE, PLOMEADO, ANDAMIOS, MANO DE OBRA Y TODO LO NECESARIO PARA SU CORRECTA EJECUCION. (DE 0.00 A 3.00 MTS DE ALTURA)</v>
          </cell>
          <cell r="C3213" t="str">
            <v xml:space="preserve">M2 </v>
          </cell>
          <cell r="D3213">
            <v>118.8</v>
          </cell>
          <cell r="E3213">
            <v>118.8</v>
          </cell>
          <cell r="F3213">
            <v>118.8</v>
          </cell>
          <cell r="G3213">
            <v>118.8</v>
          </cell>
          <cell r="H3213">
            <v>166.19</v>
          </cell>
          <cell r="I3213">
            <v>125.47</v>
          </cell>
          <cell r="J3213">
            <v>119.66</v>
          </cell>
          <cell r="K3213">
            <v>119.66</v>
          </cell>
          <cell r="L3213">
            <v>119.66</v>
          </cell>
        </row>
        <row r="3215">
          <cell r="A3215">
            <v>2101000015</v>
          </cell>
          <cell r="B3215" t="str">
            <v>APLANADO DE MURO CON MORTERO CEMENTO-ARENA 1:3, ACABADO CON PLANA DE MADERA; INCLUYE: REMATES, BOQUILLAS, PREPARACIÓN DE LA SUPERFICIE, PLOMEADO, ANDAMIOS, MANO DE OBRA Y TODO LO NECESARIO PARA SU CORRECTA EJECUCION. (DE 3.01 A 6.00 MTS DE ALTURA)</v>
          </cell>
          <cell r="C3215" t="str">
            <v xml:space="preserve">M2 </v>
          </cell>
          <cell r="D3215">
            <v>132.78</v>
          </cell>
          <cell r="E3215">
            <v>132.78</v>
          </cell>
          <cell r="F3215">
            <v>132.78</v>
          </cell>
          <cell r="G3215">
            <v>132.78</v>
          </cell>
          <cell r="H3215">
            <v>185.19</v>
          </cell>
          <cell r="I3215">
            <v>139.55000000000001</v>
          </cell>
          <cell r="J3215">
            <v>133.76</v>
          </cell>
          <cell r="K3215">
            <v>133.76</v>
          </cell>
          <cell r="L3215">
            <v>133.76</v>
          </cell>
        </row>
        <row r="3217">
          <cell r="A3217">
            <v>2101000016</v>
          </cell>
          <cell r="B3217" t="str">
            <v>APLANADO DE MURO CON MORTERO CEMENTO-ARENA 1:3, ACABADO CON PLANA DE MADERA; INCLUYE: REMATES, BOQUILLAS, PREPARACIÓN DE LA SUPERFICIE, PLOMEADO, ANDAMIOS, MANO DE OBRA Y TODO LO NECESARIO PARA SU CORRECTA EJECUCION. (DE 6.01 A 12.00 MTS DE ALTURA)</v>
          </cell>
          <cell r="C3217" t="str">
            <v xml:space="preserve">M2 </v>
          </cell>
          <cell r="D3217">
            <v>148.79</v>
          </cell>
          <cell r="E3217">
            <v>148.79</v>
          </cell>
          <cell r="F3217">
            <v>148.79</v>
          </cell>
          <cell r="G3217">
            <v>148.79</v>
          </cell>
          <cell r="H3217">
            <v>207.62</v>
          </cell>
          <cell r="I3217">
            <v>155.69999999999999</v>
          </cell>
          <cell r="J3217">
            <v>149.91</v>
          </cell>
          <cell r="K3217">
            <v>149.91</v>
          </cell>
          <cell r="L3217">
            <v>149.91</v>
          </cell>
        </row>
        <row r="3219">
          <cell r="A3219">
            <v>2101000021</v>
          </cell>
          <cell r="B3219" t="str">
            <v>APLANADO DE MURO CON MORTERO CEMENTO-ARENA 1:5, ACABADO PULIDO, DE 0.00 A 3.00 MTS DE ALTURA; INCLUYE: REMATES, BOQUILLAS, PREPARACIÓN DE LA SUPERFICIE, PLOMEADO, ANDAMIOS, MANO DE OBRA Y TODO LO NECESARIO PARA SU CORRECTA EJECUCION.</v>
          </cell>
          <cell r="C3219" t="str">
            <v>M2</v>
          </cell>
          <cell r="D3219">
            <v>127.06</v>
          </cell>
          <cell r="E3219">
            <v>127.06</v>
          </cell>
          <cell r="F3219">
            <v>127.06</v>
          </cell>
          <cell r="G3219">
            <v>127.06</v>
          </cell>
          <cell r="H3219">
            <v>183.21</v>
          </cell>
          <cell r="I3219">
            <v>134.51</v>
          </cell>
          <cell r="J3219">
            <v>128.1</v>
          </cell>
          <cell r="K3219">
            <v>128.1</v>
          </cell>
          <cell r="L3219">
            <v>128.1</v>
          </cell>
        </row>
        <row r="3221">
          <cell r="A3221">
            <v>2101000041</v>
          </cell>
          <cell r="B3221" t="str">
            <v xml:space="preserve">APLANADO EN COLUMNA CON MORTERO CEMENTO-CAL-ARENA 1:2:6 A PLOMO Y REGLA, ACABADO CON PLANA DE MADERA; INCLUYE: REMATES, BOQUILLAS, PREPARACIÓN DE LA SUPERFICIE, PLOMEADO, ANDAMIOS,  MANO DE OBRA Y TODO LO NECESARIO PARA SU CORRECTA EJECUCION. ( DE 0.00 A </v>
          </cell>
          <cell r="C3221" t="str">
            <v>M2</v>
          </cell>
          <cell r="D3221">
            <v>168.73</v>
          </cell>
          <cell r="E3221">
            <v>168.73</v>
          </cell>
          <cell r="F3221">
            <v>168.73</v>
          </cell>
          <cell r="G3221">
            <v>168.73</v>
          </cell>
          <cell r="H3221">
            <v>240.31</v>
          </cell>
          <cell r="I3221">
            <v>174.89</v>
          </cell>
          <cell r="J3221">
            <v>170.17</v>
          </cell>
          <cell r="K3221">
            <v>170.17</v>
          </cell>
          <cell r="L3221">
            <v>170.17</v>
          </cell>
        </row>
        <row r="3223">
          <cell r="A3223">
            <v>2101000051</v>
          </cell>
          <cell r="B3223" t="str">
            <v>APLANADO DE MURO CON MORTERO CEMENTO-CAL-ARENA 1:2:6 A PLOMO Y REGLA, ACABADO ESPONJEADO; INCLUYE: REMATES, BOQUILLAS, PREPARACIÓN DE LA SUPERFICIE, PLOMEADO, ANDAMIOS, MANO DE OBRA Y TODO LO NECESARIO PARA SU CORRECTA EJECUCION.(0.00 A 3.00 M DE ALTURA).</v>
          </cell>
          <cell r="C3223" t="str">
            <v>M2</v>
          </cell>
          <cell r="D3223">
            <v>127.17</v>
          </cell>
          <cell r="E3223">
            <v>127.17</v>
          </cell>
          <cell r="F3223">
            <v>127.17</v>
          </cell>
          <cell r="G3223">
            <v>127.17</v>
          </cell>
          <cell r="H3223">
            <v>179.21</v>
          </cell>
          <cell r="I3223">
            <v>133.66999999999999</v>
          </cell>
          <cell r="J3223">
            <v>128.13999999999999</v>
          </cell>
          <cell r="K3223">
            <v>128.13999999999999</v>
          </cell>
          <cell r="L3223">
            <v>128.13999999999999</v>
          </cell>
        </row>
        <row r="3225">
          <cell r="A3225">
            <v>2101000061</v>
          </cell>
          <cell r="B3225" t="str">
            <v>APLANADO DE MURO CON MORTERO CEMENTO-CAL-ARENA 1:2:6 A PLOMO Y REGLA, ACABADO ESPONJEADO; INCLUYE: EMBOQUILLADOS, REMATES, FORJADO RUSTICO, PREPARACIÓN DE LA SUPERFICIE, ANDAMIOS, MANO DE OBRA DE (3.01 A 6.00 M DE ALTURA) Y TODO LO NECESARIO PARA SU CORRE</v>
          </cell>
          <cell r="C3225" t="str">
            <v>M2</v>
          </cell>
          <cell r="D3225">
            <v>137.18</v>
          </cell>
          <cell r="E3225">
            <v>137.18</v>
          </cell>
          <cell r="F3225">
            <v>137.18</v>
          </cell>
          <cell r="G3225">
            <v>137.18</v>
          </cell>
          <cell r="H3225">
            <v>192.21</v>
          </cell>
          <cell r="I3225">
            <v>143.75</v>
          </cell>
          <cell r="J3225">
            <v>138.22999999999999</v>
          </cell>
          <cell r="K3225">
            <v>138.22999999999999</v>
          </cell>
          <cell r="L3225">
            <v>138.22999999999999</v>
          </cell>
        </row>
        <row r="3227">
          <cell r="A3227">
            <v>2101000071</v>
          </cell>
          <cell r="B3227" t="str">
            <v>APLANADO DE MURO CON MORTERO CEMENTO-CAL-ARENA 1:2:6 A PLOMO Y REGLA, ACABADO ESPONJEADO; INCLUYE: EMBOQUILLADOS, REMATES, FORJADO RUSTICO, PREPARACIÓN DE LA SUPERFICIE, ANDAMIOS, MANO DE OBRA DE (6.01 A 12.00 M DE ALTURA) Y TODO LO NECESARIO PARA SU CORR</v>
          </cell>
          <cell r="C3227" t="str">
            <v>M2</v>
          </cell>
          <cell r="D3227">
            <v>147.25</v>
          </cell>
          <cell r="E3227">
            <v>147.25</v>
          </cell>
          <cell r="F3227">
            <v>147.25</v>
          </cell>
          <cell r="G3227">
            <v>147.25</v>
          </cell>
          <cell r="H3227">
            <v>205.7</v>
          </cell>
          <cell r="I3227">
            <v>153.86000000000001</v>
          </cell>
          <cell r="J3227">
            <v>148.35</v>
          </cell>
          <cell r="K3227">
            <v>148.35</v>
          </cell>
          <cell r="L3227">
            <v>148.35</v>
          </cell>
        </row>
        <row r="3229">
          <cell r="A3229">
            <v>2101000075</v>
          </cell>
          <cell r="B3229" t="str">
            <v>APLANADO DE MURO ACABADO CERROTEADO CON CONCRETO F'c=100 KG/CM2, INCLUYE: PLOMEADO, ANDAMIOS, BOQUILLAS, PREPARACIÓN DE LA SUPERFICIE, MANO DE OBRA Y TODO LO NECESARIO PARA SU CORRECTA EJECUCION.( DE 0.00 A 3.00 M DE ALTURA)</v>
          </cell>
          <cell r="C3229" t="str">
            <v>M2</v>
          </cell>
          <cell r="D3229">
            <v>162.80000000000001</v>
          </cell>
          <cell r="E3229">
            <v>162.80000000000001</v>
          </cell>
          <cell r="F3229">
            <v>162.80000000000001</v>
          </cell>
          <cell r="G3229">
            <v>162.80000000000001</v>
          </cell>
          <cell r="H3229">
            <v>232.43</v>
          </cell>
          <cell r="I3229">
            <v>172.31</v>
          </cell>
          <cell r="J3229">
            <v>164.12</v>
          </cell>
          <cell r="K3229">
            <v>164.12</v>
          </cell>
          <cell r="L3229">
            <v>164.12</v>
          </cell>
        </row>
        <row r="3231">
          <cell r="A3231">
            <v>2101000077</v>
          </cell>
          <cell r="B3231" t="str">
            <v>APLANADO DE MURO ACABADO CERROTEADO CON CONCRETO F'c=150 KG/CM2, INCLUYE: PLOMEADO, ANDAMIOS, BOQUILLAS, PREPARACIÓN DE LA SUPERFICIE, MANO DE OBRA Y TODO LO NECESARIO PARA SU CORRECTA EJECUCION. ( DE 0.00 A 3.00 M DE ALTURA)</v>
          </cell>
          <cell r="C3231" t="str">
            <v>M2</v>
          </cell>
          <cell r="D3231">
            <v>166.97</v>
          </cell>
          <cell r="E3231">
            <v>166.97</v>
          </cell>
          <cell r="F3231">
            <v>166.97</v>
          </cell>
          <cell r="G3231">
            <v>166.97</v>
          </cell>
          <cell r="H3231">
            <v>236.34</v>
          </cell>
          <cell r="I3231">
            <v>176.25</v>
          </cell>
          <cell r="J3231">
            <v>168.29</v>
          </cell>
          <cell r="K3231">
            <v>168.29</v>
          </cell>
          <cell r="L3231">
            <v>168.29</v>
          </cell>
        </row>
        <row r="3233">
          <cell r="A3233">
            <v>2101000079</v>
          </cell>
          <cell r="B3233" t="str">
            <v>APLANADO EN PLAFÓN CON MORTERO CEMENTO-CAL-ARENA 1:2:6 A NIVEL Y REGLA, ACABADO ESPONJEADO; INCLUYE: REMATES, BOQUILLAS, FORJADO RUSTICO, PREPARACIÓN DE LA SUPERFICIE, ANDAMIOS, MANO DE OBRA Y TODO LO NECESARIO PARA SU CORRECTA EJECUCION. ( DE 0.00 A 4.00</v>
          </cell>
          <cell r="C3233" t="str">
            <v>M2</v>
          </cell>
          <cell r="D3233">
            <v>142.72</v>
          </cell>
          <cell r="E3233">
            <v>142.72</v>
          </cell>
          <cell r="F3233">
            <v>142.72</v>
          </cell>
          <cell r="G3233">
            <v>142.72</v>
          </cell>
          <cell r="H3233">
            <v>200.96</v>
          </cell>
          <cell r="I3233">
            <v>149.16</v>
          </cell>
          <cell r="J3233">
            <v>143.84</v>
          </cell>
          <cell r="K3233">
            <v>143.84</v>
          </cell>
          <cell r="L3233">
            <v>143.84</v>
          </cell>
        </row>
        <row r="3235">
          <cell r="A3235">
            <v>2119000011</v>
          </cell>
          <cell r="B3235" t="str">
            <v>ACABADO MARTELINADO EN MUROS Y COLUMNAS DE CONCRETO, INCLUYE: HERRAMIENTA, ACARREOS, MANO DE OBRA Y LIMPIEZA. INCLUYE TODO LO NECESARIO PARA SU CORRECTA EJECUCION.( DE 0.00 A 4.00 M DE ALTURA)</v>
          </cell>
          <cell r="C3235" t="str">
            <v>M2</v>
          </cell>
          <cell r="D3235">
            <v>96.86</v>
          </cell>
          <cell r="E3235">
            <v>96.86</v>
          </cell>
          <cell r="F3235">
            <v>96.86</v>
          </cell>
          <cell r="G3235">
            <v>96.86</v>
          </cell>
          <cell r="H3235">
            <v>153.65</v>
          </cell>
          <cell r="I3235">
            <v>97.85</v>
          </cell>
          <cell r="J3235">
            <v>97.85</v>
          </cell>
          <cell r="K3235">
            <v>97.85</v>
          </cell>
          <cell r="L3235">
            <v>97.85</v>
          </cell>
        </row>
        <row r="3237">
          <cell r="A3237">
            <v>2119000012</v>
          </cell>
          <cell r="B3237" t="str">
            <v>ACABADO MARTELINADO EN PISOS Y ESCALERAS DE CONCRETO, INCLUYE: HERRAMIENTA, ACARREOS, MANO DE OBRA Y LIMPIEZA. INCLUYE TODO LO NECESARIO PARA SU CORRECTA EJECUCION.</v>
          </cell>
          <cell r="C3237" t="str">
            <v xml:space="preserve">M2 </v>
          </cell>
          <cell r="D3237">
            <v>75.040000000000006</v>
          </cell>
          <cell r="E3237">
            <v>75.040000000000006</v>
          </cell>
          <cell r="F3237">
            <v>75.040000000000006</v>
          </cell>
          <cell r="G3237">
            <v>75.040000000000006</v>
          </cell>
          <cell r="H3237">
            <v>117.63</v>
          </cell>
          <cell r="I3237">
            <v>75.78</v>
          </cell>
          <cell r="J3237">
            <v>75.78</v>
          </cell>
          <cell r="K3237">
            <v>75.78</v>
          </cell>
          <cell r="L3237">
            <v>75.78</v>
          </cell>
        </row>
        <row r="3239">
          <cell r="A3239">
            <v>2101000042</v>
          </cell>
          <cell r="B3239" t="str">
            <v>APLANADO EN COLUMNAS CON MORTERO CEMENTO-ARENA 1:3 A PLOMO Y REGLA, ACABADO CON PLANA DE MADERA,  INCLUYE: REMATES, BOQUILLAS, PREPARACIÓN DE LA SUPERFICIE, PLOMEADO, ANDAMIOS,  MANO DE OBRA Y TODO LO NECESARIO PARA SU CORRECTA EJECUCION. ( DE 0.00 A 4.00</v>
          </cell>
          <cell r="C3239" t="str">
            <v>M2</v>
          </cell>
          <cell r="D3239">
            <v>173.31</v>
          </cell>
          <cell r="E3239">
            <v>173.31</v>
          </cell>
          <cell r="F3239">
            <v>173.31</v>
          </cell>
          <cell r="G3239">
            <v>173.31</v>
          </cell>
          <cell r="H3239">
            <v>246.24</v>
          </cell>
          <cell r="I3239">
            <v>180.55</v>
          </cell>
          <cell r="J3239">
            <v>174.75</v>
          </cell>
          <cell r="K3239">
            <v>174.75</v>
          </cell>
          <cell r="L3239">
            <v>174.75</v>
          </cell>
        </row>
        <row r="3241">
          <cell r="A3241">
            <v>2101000043</v>
          </cell>
          <cell r="B3241" t="str">
            <v>APLANADO EN COLUMNAS CON MORTERO CEMENTO-CAL-ARENA 1:2:6  A PLOMO Y REGLA, ACABADO ESPONJEADO,  INCLUYE: REMATES, BOQUILLAS, PREPARACIÓN DE LA SUPERFICIE, PLOMEADO, ANDAMIOS,  MANO DE OBRA Y TODO LO NECESARIO PARA SU CORRECTA EJECUCION. ( DE 0.00 A 4.00 M</v>
          </cell>
          <cell r="C3241" t="str">
            <v>M2</v>
          </cell>
          <cell r="D3241">
            <v>145.16999999999999</v>
          </cell>
          <cell r="E3241">
            <v>145.16999999999999</v>
          </cell>
          <cell r="F3241">
            <v>145.16999999999999</v>
          </cell>
          <cell r="G3241">
            <v>145.16999999999999</v>
          </cell>
          <cell r="H3241">
            <v>203.86</v>
          </cell>
          <cell r="I3241">
            <v>151.97999999999999</v>
          </cell>
          <cell r="J3241">
            <v>146.28</v>
          </cell>
          <cell r="K3241">
            <v>146.28</v>
          </cell>
          <cell r="L3241">
            <v>146.28</v>
          </cell>
        </row>
        <row r="3243">
          <cell r="A3243">
            <v>2101000012</v>
          </cell>
          <cell r="B3243" t="str">
            <v xml:space="preserve">APLANADO DE MURO CON MORTERO CEMENTO-CAL-ARENA1:2:6 A PLOMO Y REGLA, ACABADO CON PLANA DE MADERA; INCLUYE: REMATES, BOQUILLAS, PREPARACIÓN DE LA SUPERFICIE, PLOMEADO, ANDAMIOS, MANO DE OBRA Y TODO LO NECESARIO PARA SU CORRECTA EJECUCION. ( DE 3.01 A 6.00 </v>
          </cell>
          <cell r="C3243" t="str">
            <v xml:space="preserve">M2 </v>
          </cell>
          <cell r="D3243">
            <v>128.21</v>
          </cell>
          <cell r="E3243">
            <v>128.21</v>
          </cell>
          <cell r="F3243">
            <v>128.21</v>
          </cell>
          <cell r="G3243">
            <v>128.21</v>
          </cell>
          <cell r="H3243">
            <v>179.27</v>
          </cell>
          <cell r="I3243">
            <v>133.91</v>
          </cell>
          <cell r="J3243">
            <v>129.19</v>
          </cell>
          <cell r="K3243">
            <v>129.19</v>
          </cell>
          <cell r="L3243">
            <v>129.19</v>
          </cell>
        </row>
        <row r="3245">
          <cell r="A3245">
            <v>2101000013</v>
          </cell>
          <cell r="B3245" t="str">
            <v>APLANADO DE MURO CON MORTERO CEMENTO-CAL-ARENA1:2:6 A PLOMO Y REGLA, ACABADO CON PLANA DE MADERA; INCLUYE: REMATES, BOQUILLAS, PREPARACIÓN DE LA SUPERFICIE, PLOMEADO, ANDAMIOS, MANO DE OBRA DE (6.01 A 12.00 M DE ALTURA) Y TODO LO NECESARIO PARA SU CORRECT</v>
          </cell>
          <cell r="C3245" t="str">
            <v xml:space="preserve">M2 </v>
          </cell>
          <cell r="D3245">
            <v>137.41</v>
          </cell>
          <cell r="E3245">
            <v>137.41</v>
          </cell>
          <cell r="F3245">
            <v>137.41</v>
          </cell>
          <cell r="G3245">
            <v>137.41</v>
          </cell>
          <cell r="H3245">
            <v>191.48</v>
          </cell>
          <cell r="I3245">
            <v>143.18</v>
          </cell>
          <cell r="J3245">
            <v>138.46</v>
          </cell>
          <cell r="K3245">
            <v>138.46</v>
          </cell>
          <cell r="L3245">
            <v>138.46</v>
          </cell>
        </row>
        <row r="3247">
          <cell r="B3247" t="str">
            <v>Total  APLANADOS</v>
          </cell>
        </row>
        <row r="3248">
          <cell r="A3248" t="str">
            <v>A2102</v>
          </cell>
          <cell r="B3248" t="str">
            <v>BOQUILLAS, CHAFLAN, EMTORTADO</v>
          </cell>
        </row>
        <row r="3249">
          <cell r="A3249">
            <v>2102000011</v>
          </cell>
          <cell r="B3249" t="str">
            <v>EMBOQUILLADO DE MEZCLA EN MUROS CON MORTERO CEMENTO-CAL-ARENA 1:3:12; INCLUYE: HERRAMIENTA, MATERIALES, ANDAMIOS, MANO DE OBRA Y TODO LO NECESARIO PARA SU CORRECTA EJECUCION.</v>
          </cell>
          <cell r="C3249" t="str">
            <v>M</v>
          </cell>
          <cell r="D3249">
            <v>38.92</v>
          </cell>
          <cell r="E3249">
            <v>38.92</v>
          </cell>
          <cell r="F3249">
            <v>38.92</v>
          </cell>
          <cell r="G3249">
            <v>38.92</v>
          </cell>
          <cell r="H3249">
            <v>57.76</v>
          </cell>
          <cell r="I3249">
            <v>39.94</v>
          </cell>
          <cell r="J3249">
            <v>39.32</v>
          </cell>
          <cell r="K3249">
            <v>39.32</v>
          </cell>
          <cell r="L3249">
            <v>39.32</v>
          </cell>
        </row>
        <row r="3251">
          <cell r="A3251">
            <v>2102000021</v>
          </cell>
          <cell r="B3251" t="str">
            <v>EMBOQUILLADO DE MEZCLA CON MORTERO CEMENTO-CAL-ARENA1:2:6; INCLUYE: MATERIALES, ANDAMIOS, HERRAMIENTA MENOR, MANO DE OBRA Y TODO LO NECESARIO PARA SU CORRECTA EJECUCION.</v>
          </cell>
          <cell r="C3251" t="str">
            <v>M</v>
          </cell>
          <cell r="D3251">
            <v>39.94</v>
          </cell>
          <cell r="E3251">
            <v>39.94</v>
          </cell>
          <cell r="F3251">
            <v>39.94</v>
          </cell>
          <cell r="G3251">
            <v>39.94</v>
          </cell>
          <cell r="H3251">
            <v>58.72</v>
          </cell>
          <cell r="I3251">
            <v>40.9</v>
          </cell>
          <cell r="J3251">
            <v>40.340000000000003</v>
          </cell>
          <cell r="K3251">
            <v>40.340000000000003</v>
          </cell>
          <cell r="L3251">
            <v>40.340000000000003</v>
          </cell>
        </row>
        <row r="3253">
          <cell r="A3253">
            <v>2102000022</v>
          </cell>
          <cell r="B3253" t="str">
            <v>EMBOQUILLADO DE MEZCLA EN MUROS CON MORTERO CEMENTO ARENA 1:5; INCLUYE: MATERIALES, ANDAMIOS, HERRAMIENTA MENOR, MANO DE OBRA Y TODO LO NECESARIO PARA SU CORRECTA EJECUCION.</v>
          </cell>
          <cell r="C3253" t="str">
            <v>M</v>
          </cell>
          <cell r="D3253">
            <v>39.270000000000003</v>
          </cell>
          <cell r="E3253">
            <v>39.270000000000003</v>
          </cell>
          <cell r="F3253">
            <v>39.270000000000003</v>
          </cell>
          <cell r="G3253">
            <v>39.270000000000003</v>
          </cell>
          <cell r="H3253">
            <v>58.3</v>
          </cell>
          <cell r="I3253">
            <v>40.44</v>
          </cell>
          <cell r="J3253">
            <v>39.67</v>
          </cell>
          <cell r="K3253">
            <v>39.67</v>
          </cell>
          <cell r="L3253">
            <v>39.67</v>
          </cell>
        </row>
        <row r="3255">
          <cell r="A3255">
            <v>2102000023</v>
          </cell>
          <cell r="B3255" t="str">
            <v>EMBOQUILLADO CON MORTERO CEMENTO-ARENA1:5 DE SECCIÓN TRIANGULAR DE 10 CM. ACABADO PULIDO; INCLUYE: MATERIALES, ANDAMIOS, HERRAMIENTA MENOR, MANO DE OBRA Y TODO LO NECESARIO PARA SU CORRECTA EJECUCION.</v>
          </cell>
          <cell r="C3255" t="str">
            <v>M</v>
          </cell>
          <cell r="D3255">
            <v>50.77</v>
          </cell>
          <cell r="E3255">
            <v>50.77</v>
          </cell>
          <cell r="F3255">
            <v>50.77</v>
          </cell>
          <cell r="G3255">
            <v>50.77</v>
          </cell>
          <cell r="H3255">
            <v>75.7</v>
          </cell>
          <cell r="I3255">
            <v>51.97</v>
          </cell>
          <cell r="J3255">
            <v>51.3</v>
          </cell>
          <cell r="K3255">
            <v>51.3</v>
          </cell>
          <cell r="L3255">
            <v>51.3</v>
          </cell>
        </row>
        <row r="3257">
          <cell r="A3257">
            <v>2104000011</v>
          </cell>
          <cell r="B3257" t="str">
            <v>PULIDO CON LLANA METÁLICA EN PISOS Y MUROS, CON CEMENTO GRIS, INCLUYE MATERIAL, MANO DE OBRA A CUALQUIER ALTURA Y TODO LO NECESARIO PARA SU CORRECTA EJECUCION.</v>
          </cell>
          <cell r="C3257" t="str">
            <v>M2</v>
          </cell>
          <cell r="D3257">
            <v>66.849999999999994</v>
          </cell>
          <cell r="E3257">
            <v>66.849999999999994</v>
          </cell>
          <cell r="F3257">
            <v>66.849999999999994</v>
          </cell>
          <cell r="G3257">
            <v>66.849999999999994</v>
          </cell>
          <cell r="H3257">
            <v>96.97</v>
          </cell>
          <cell r="I3257">
            <v>67.53</v>
          </cell>
          <cell r="J3257">
            <v>67.53</v>
          </cell>
          <cell r="K3257">
            <v>67.53</v>
          </cell>
          <cell r="L3257">
            <v>67.53</v>
          </cell>
        </row>
        <row r="3259">
          <cell r="B3259" t="str">
            <v>Total  BOQUILLAS, CHAFLAN, EMTORTADO</v>
          </cell>
        </row>
        <row r="3260">
          <cell r="A3260" t="str">
            <v>A2103</v>
          </cell>
          <cell r="B3260" t="str">
            <v>PASTAS TEXTURIZADAS</v>
          </cell>
        </row>
        <row r="3261">
          <cell r="A3261">
            <v>2105000011</v>
          </cell>
          <cell r="B3261" t="str">
            <v>SUMINISTRO Y APLICACIÓN DE PASTA TEXTURIZADA EN MUROS ACABADO FINO; INCLUYENDO: PREPARACIÓN DE LA SUPERFICIE Y ANDAMIOS, PASTA "TEXTURI" DE COMEX, TEXTURI TERSA, TEXTURI MEDIA, TEXTURI GROSA YTODO LO NECESARIO PARA SU CORRECTA EJECUCION.</v>
          </cell>
          <cell r="C3261" t="str">
            <v>M2</v>
          </cell>
          <cell r="D3261">
            <v>154.68</v>
          </cell>
          <cell r="E3261">
            <v>154.68</v>
          </cell>
          <cell r="F3261">
            <v>154.68</v>
          </cell>
          <cell r="G3261">
            <v>154.68</v>
          </cell>
          <cell r="H3261">
            <v>191.33</v>
          </cell>
          <cell r="I3261">
            <v>155.49</v>
          </cell>
          <cell r="J3261">
            <v>155.49</v>
          </cell>
          <cell r="K3261">
            <v>155.49</v>
          </cell>
          <cell r="L3261">
            <v>155.49</v>
          </cell>
        </row>
        <row r="3263">
          <cell r="A3263">
            <v>2105000021</v>
          </cell>
          <cell r="B3263" t="str">
            <v>SUMINISTRO Y APLICACIÓN DE PASTA TEXTURIZADA DE COREV, SOBRE MUROS; INCLUYE: IMPRIMACIÓN PARA SELLADO DE LA SUPERFICIE, CON "SOTTOFONDO 1000", MANO DE OBRA, HERRAMIENTA, ANDAMIOS EN CUALQUIER NIVEL. ACABADO A ELECCIÓN DE LA SECRETARIA, PASTA "VINICEMENT D</v>
          </cell>
          <cell r="C3263" t="str">
            <v>M2</v>
          </cell>
          <cell r="D3263">
            <v>134.96</v>
          </cell>
          <cell r="E3263">
            <v>134.96</v>
          </cell>
          <cell r="F3263">
            <v>134.96</v>
          </cell>
          <cell r="G3263">
            <v>134.96</v>
          </cell>
          <cell r="H3263">
            <v>171.61</v>
          </cell>
          <cell r="I3263">
            <v>135.79</v>
          </cell>
          <cell r="J3263">
            <v>135.79</v>
          </cell>
          <cell r="K3263">
            <v>135.79</v>
          </cell>
          <cell r="L3263">
            <v>135.79</v>
          </cell>
        </row>
        <row r="3265">
          <cell r="A3265">
            <v>2105000031</v>
          </cell>
          <cell r="B3265" t="str">
            <v>SUMINISTRO Y APLICACIÓN DE PASTA TEXTURIZADA DE COREV, SOBRE MUROS, INCLUYE: IMPRIMACIÓN PARA SELLADO DE LA SUPERFICIE, CON "SOTTOFONDO 1000", MANO DE OBRA, HERRAMIENTA, ANDAMIOS EN CUALQUIER NIVEL. ACABADO A ELECCIÓN DE LA SECRETARIA. PASTA "VINICEMENT F</v>
          </cell>
          <cell r="C3265" t="str">
            <v>M2</v>
          </cell>
          <cell r="D3265">
            <v>137.69999999999999</v>
          </cell>
          <cell r="E3265">
            <v>137.69999999999999</v>
          </cell>
          <cell r="F3265">
            <v>137.69999999999999</v>
          </cell>
          <cell r="G3265">
            <v>137.69999999999999</v>
          </cell>
          <cell r="H3265">
            <v>174.35</v>
          </cell>
          <cell r="I3265">
            <v>138.53</v>
          </cell>
          <cell r="J3265">
            <v>138.53</v>
          </cell>
          <cell r="K3265">
            <v>138.53</v>
          </cell>
          <cell r="L3265">
            <v>138.53</v>
          </cell>
        </row>
        <row r="3267">
          <cell r="A3267">
            <v>2105000041</v>
          </cell>
          <cell r="B3267" t="str">
            <v>SUMINISTRO Y APLICACIÓN DE PASTA TEXTURIZADA DE COREV, SOBRE MUROS; INCLUYE: IMPRIMACIÓN PARA SELLADO DE LA SUPERFICIE CON "SOTTOFONDO 1000", MANO DE OBRA, HERRAMIENTA, ANDAMIOS EN CUALQUIER NIVEL. ACABADO A ELECCIÓN DE LA SECRETARIA. PASTA "VINICIMENT R"</v>
          </cell>
          <cell r="C3267" t="str">
            <v>M2</v>
          </cell>
          <cell r="D3267">
            <v>167.29</v>
          </cell>
          <cell r="E3267">
            <v>167.29</v>
          </cell>
          <cell r="F3267">
            <v>167.29</v>
          </cell>
          <cell r="G3267">
            <v>167.29</v>
          </cell>
          <cell r="H3267">
            <v>207.96</v>
          </cell>
          <cell r="I3267">
            <v>168.2</v>
          </cell>
          <cell r="J3267">
            <v>168.2</v>
          </cell>
          <cell r="K3267">
            <v>168.2</v>
          </cell>
          <cell r="L3267">
            <v>168.2</v>
          </cell>
        </row>
        <row r="3269">
          <cell r="A3269">
            <v>2105000051</v>
          </cell>
          <cell r="B3269" t="str">
            <v>SUMINISTRO Y COLOCACION DE PASTA "MUROPLAST", A BASE DE RESINAS ACRÍLICAS, GRANO DE CUARZO Y CARGAS DE ARENA SILICA. INCLUYE: MATERIALES, MANO DE OBRA, HERRAMIENTA  Y  TODO LO NECESARIO PARA SU CORRECTA EJECUCION.</v>
          </cell>
          <cell r="C3269" t="str">
            <v>M2</v>
          </cell>
          <cell r="D3269">
            <v>220.25</v>
          </cell>
          <cell r="E3269">
            <v>220.25</v>
          </cell>
          <cell r="F3269">
            <v>220.25</v>
          </cell>
          <cell r="G3269">
            <v>220.25</v>
          </cell>
          <cell r="H3269">
            <v>272.33999999999997</v>
          </cell>
          <cell r="I3269">
            <v>221.38</v>
          </cell>
          <cell r="J3269">
            <v>221.38</v>
          </cell>
          <cell r="K3269">
            <v>221.38</v>
          </cell>
          <cell r="L3269">
            <v>221.38</v>
          </cell>
        </row>
        <row r="3271">
          <cell r="A3271">
            <v>2105000061</v>
          </cell>
          <cell r="B3271" t="str">
            <v>SUMINISTRO Y COLOCACION DE PASTA "CUARZOPLAST", A BASE DE RESINAS ACRÍLICAS, GRANO DE CUARZO, CARGAS DE ARENAS SILICAS Y PRODUCTOS QUÍMICOS. INCLUYE: MATERIALES, MANO DE OBRA, HERRAMIENTA  Y TODO LO NECESARIO PARA SU CORRECTA EJECUCION.</v>
          </cell>
          <cell r="C3271" t="str">
            <v>M2</v>
          </cell>
          <cell r="D3271">
            <v>190.22</v>
          </cell>
          <cell r="E3271">
            <v>190.22</v>
          </cell>
          <cell r="F3271">
            <v>190.22</v>
          </cell>
          <cell r="G3271">
            <v>190.22</v>
          </cell>
          <cell r="H3271">
            <v>242.33</v>
          </cell>
          <cell r="I3271">
            <v>191.36</v>
          </cell>
          <cell r="J3271">
            <v>191.36</v>
          </cell>
          <cell r="K3271">
            <v>191.36</v>
          </cell>
          <cell r="L3271">
            <v>191.36</v>
          </cell>
        </row>
        <row r="3273">
          <cell r="B3273" t="str">
            <v>Total  PASTAS TEXTURIZADAS</v>
          </cell>
        </row>
        <row r="3274">
          <cell r="A3274" t="str">
            <v>A2104</v>
          </cell>
          <cell r="B3274" t="str">
            <v>PINTURA VINILICA Y ESMALTE</v>
          </cell>
        </row>
        <row r="3275">
          <cell r="A3275">
            <v>2108000011</v>
          </cell>
          <cell r="B3275" t="str">
            <v xml:space="preserve">SUMINISTRO Y APLICACIÓN DE PINTURA VINILICA DE 5000 CICLOS DE LAVADO COMO MINIMO CALIDAD "A" SEGUN LA NOM-U-97-1981 EN PLAFONES DE CONCRETO APARENTE,  INCLUYE: LIMPIEZA, PREPARACION DE LA SUPERFICIE, MATERIALES, MANO DE OBRA, HERRAMIENTA, ANDAMIOS Y TODO </v>
          </cell>
          <cell r="C3275" t="str">
            <v>M2</v>
          </cell>
          <cell r="D3275">
            <v>43.22</v>
          </cell>
          <cell r="E3275">
            <v>43.22</v>
          </cell>
          <cell r="F3275">
            <v>43.22</v>
          </cell>
          <cell r="G3275">
            <v>43.22</v>
          </cell>
          <cell r="H3275">
            <v>48.61</v>
          </cell>
          <cell r="I3275">
            <v>43.46</v>
          </cell>
          <cell r="J3275">
            <v>43.46</v>
          </cell>
          <cell r="K3275">
            <v>43.46</v>
          </cell>
          <cell r="L3275">
            <v>43.46</v>
          </cell>
        </row>
        <row r="3277">
          <cell r="A3277">
            <v>2108000021</v>
          </cell>
          <cell r="B3277" t="str">
            <v>SUMINISTRO Y APLICACIÓN DE PINTURA VINILICA DE 5000 CICLOS DE LAVADO COMO MINIMO CALIDAD "A" SEGUN LA NOM-U-97-1981 EN MUROS APLANADO DE MEZCLA,  INCLUYE: LIMPIEZA, PREPARACION DE LA SUPERFICIE, MATERIALES, MANO DE OBRA, HERRAMIENTA, ANDAMIOS Y TODO LO NE</v>
          </cell>
          <cell r="C3277" t="str">
            <v>M2</v>
          </cell>
          <cell r="D3277">
            <v>43.22</v>
          </cell>
          <cell r="E3277">
            <v>43.22</v>
          </cell>
          <cell r="F3277">
            <v>43.22</v>
          </cell>
          <cell r="G3277">
            <v>43.22</v>
          </cell>
          <cell r="H3277">
            <v>48.61</v>
          </cell>
          <cell r="I3277">
            <v>43.46</v>
          </cell>
          <cell r="J3277">
            <v>43.46</v>
          </cell>
          <cell r="K3277">
            <v>43.46</v>
          </cell>
          <cell r="L3277">
            <v>43.46</v>
          </cell>
        </row>
        <row r="3279">
          <cell r="A3279">
            <v>2108000031</v>
          </cell>
          <cell r="B3279" t="str">
            <v>SUMINISTRO Y APLICACIÓN DE PINTURA VINILICA DE 5000 CICLOS DE LAVADO COMO MINIMO CALIDAD "A" SEGUN LA NOM-U-97-1981 EN COLUMNAS Y TRABES DE CONCRETO APARENTE,  INCLUYE: LIMPIEZA, PREPARACION DE LA SUPERFICIE, MATERIALES, MANO DE OBRA, HERRAMIENTA, ANDAMIO</v>
          </cell>
          <cell r="C3279" t="str">
            <v>M2</v>
          </cell>
          <cell r="D3279">
            <v>54.13</v>
          </cell>
          <cell r="E3279">
            <v>54.13</v>
          </cell>
          <cell r="F3279">
            <v>54.13</v>
          </cell>
          <cell r="G3279">
            <v>54.13</v>
          </cell>
          <cell r="H3279">
            <v>61.3</v>
          </cell>
          <cell r="I3279">
            <v>54.43</v>
          </cell>
          <cell r="J3279">
            <v>54.43</v>
          </cell>
          <cell r="K3279">
            <v>54.43</v>
          </cell>
          <cell r="L3279">
            <v>54.43</v>
          </cell>
        </row>
        <row r="3281">
          <cell r="A3281">
            <v>2108000032</v>
          </cell>
          <cell r="B3281" t="str">
            <v>SUMINISTRO Y APLICACIÓN DE PINTURA VINILICA DE 5000 CICLOS DE LAVADO COMO MINIMO CALIDAD "A" SEGUN LA NOM-U-97-1981 MUROS DE APLANADO CERROTEADO A DOS MANOS,  INCLUYE: LIMPIEZA, PREPARACION DE LA SUPERFICIE, MATERIALES, MANO DE OBRA, HERRAMIENTA ,ANDAMIOS</v>
          </cell>
          <cell r="C3281" t="str">
            <v>M2</v>
          </cell>
          <cell r="D3281">
            <v>66.56</v>
          </cell>
          <cell r="E3281">
            <v>66.56</v>
          </cell>
          <cell r="F3281">
            <v>66.56</v>
          </cell>
          <cell r="G3281">
            <v>66.56</v>
          </cell>
          <cell r="H3281">
            <v>75.92</v>
          </cell>
          <cell r="I3281">
            <v>66.97</v>
          </cell>
          <cell r="J3281">
            <v>66.97</v>
          </cell>
          <cell r="K3281">
            <v>66.97</v>
          </cell>
          <cell r="L3281">
            <v>66.97</v>
          </cell>
        </row>
        <row r="3283">
          <cell r="A3283">
            <v>2108000033</v>
          </cell>
          <cell r="B3283" t="str">
            <v>SUMINISTRO Y APLICACIÓN DE PINTURA VINILICA DE 5000 CICLOS DE LAVADO COMO MINIMO CALIDAD "A" SEGUN LA NOM-U-97-1981 EN PLAFONES DE APLANADO DE MEZCLA,  INCLUYE: LIMPIEZA, PREPARACION DE LA SUPERFICIE, MATERIALES, MANO DE OBRA, HERRAMIENTA, ANDAMIOS Y TODO</v>
          </cell>
          <cell r="C3283" t="str">
            <v>M2</v>
          </cell>
          <cell r="D3283">
            <v>43.22</v>
          </cell>
          <cell r="E3283">
            <v>43.22</v>
          </cell>
          <cell r="F3283">
            <v>43.22</v>
          </cell>
          <cell r="G3283">
            <v>43.22</v>
          </cell>
          <cell r="H3283">
            <v>48.61</v>
          </cell>
          <cell r="I3283">
            <v>43.46</v>
          </cell>
          <cell r="J3283">
            <v>43.46</v>
          </cell>
          <cell r="K3283">
            <v>43.46</v>
          </cell>
          <cell r="L3283">
            <v>43.46</v>
          </cell>
        </row>
        <row r="3285">
          <cell r="A3285">
            <v>2108000034</v>
          </cell>
          <cell r="B3285" t="str">
            <v>SUMINISTRO Y APLICACIÓN DE PINTURA VINILICA DE 5000 CICLOS DE LAVADO COMO MINIMO CALIDAD "A" SEGUN LA NOM-U-97-1981 ZOCLOS DE CONCRETO APARENTE DE 10.00 CM. DE ALTURA,  INCLUYE: LIMPIEZA, PREPARACION DE LA SUPERFICIE, MATERIALES, MANO DE OBRA, HERRAMIENTA</v>
          </cell>
          <cell r="C3285" t="str">
            <v>M</v>
          </cell>
          <cell r="D3285">
            <v>9.31</v>
          </cell>
          <cell r="E3285">
            <v>9.31</v>
          </cell>
          <cell r="F3285">
            <v>9.31</v>
          </cell>
          <cell r="G3285">
            <v>9.31</v>
          </cell>
          <cell r="H3285">
            <v>11.15</v>
          </cell>
          <cell r="I3285">
            <v>9.3800000000000008</v>
          </cell>
          <cell r="J3285">
            <v>9.3800000000000008</v>
          </cell>
          <cell r="K3285">
            <v>9.3800000000000008</v>
          </cell>
          <cell r="L3285">
            <v>9.3800000000000008</v>
          </cell>
        </row>
        <row r="3287">
          <cell r="A3287">
            <v>2108000035</v>
          </cell>
          <cell r="B3287" t="str">
            <v>SUMINISTRO Y APLICACIÓN DE PINTURA VINILICA DE 5000 CICLOS DE LAVADO COMO MINIMO CALIDAD "A" SEGUN LA NOM-U-97-1981 EN MUROS Y PLAFONES ,  INCLUYE: LIMPIEZA, PREPARACION DE LA SUPERFICIE, MATERIALES, MANO DE OBRA, HERRAMIENTA, ANDAMIOS Y TODO LO NECESARIO</v>
          </cell>
          <cell r="C3287" t="str">
            <v>M2</v>
          </cell>
          <cell r="D3287">
            <v>43.22</v>
          </cell>
          <cell r="E3287">
            <v>43.22</v>
          </cell>
          <cell r="F3287">
            <v>43.22</v>
          </cell>
          <cell r="G3287">
            <v>43.22</v>
          </cell>
          <cell r="H3287">
            <v>48.61</v>
          </cell>
          <cell r="I3287">
            <v>43.46</v>
          </cell>
          <cell r="J3287">
            <v>43.46</v>
          </cell>
          <cell r="K3287">
            <v>43.46</v>
          </cell>
          <cell r="L3287">
            <v>43.46</v>
          </cell>
        </row>
        <row r="3289">
          <cell r="A3289">
            <v>2108000051</v>
          </cell>
          <cell r="B3289" t="str">
            <v>SUMINISTRO Y APLICACIÓN DE PINTURA ESMALTE CON RESISTENCIA DE 200 HORAS MINIMAS DE INTEMPERISMO ACELERADO Y 100 HORAS MINIMO DE CAMARA SALINA, EN LARGUEROS Y MONTENES,  INCLUYE: LIMPIEZA, PREPARACION DE LA SUPERFICIE, MATERIALES, MANO DE OBRA, HERRAMIENTA</v>
          </cell>
          <cell r="C3289" t="str">
            <v>M2</v>
          </cell>
          <cell r="D3289">
            <v>117.5</v>
          </cell>
          <cell r="E3289">
            <v>117.5</v>
          </cell>
          <cell r="F3289">
            <v>117.5</v>
          </cell>
          <cell r="G3289">
            <v>117.5</v>
          </cell>
          <cell r="H3289">
            <v>140.94999999999999</v>
          </cell>
          <cell r="I3289">
            <v>118.49</v>
          </cell>
          <cell r="J3289">
            <v>118.49</v>
          </cell>
          <cell r="K3289">
            <v>118.49</v>
          </cell>
          <cell r="L3289">
            <v>118.49</v>
          </cell>
        </row>
        <row r="3291">
          <cell r="A3291">
            <v>2108000061</v>
          </cell>
          <cell r="B3291" t="str">
            <v>SUMINISTRO Y APLICACIÓN DE PINTURA ESMALTE CON RESISTENCIA DE 200 HORAS MINIMAS DE INTEMPERISMO ACELERADO Y 100 HORAS MINIMO DE CAMARA SALINA EN MALLA DE ALAMBRE No. 8 DE 4x4Cm,  INCLUYE: LIMPIEZA, PREPARACION DE LA SUPERFICIE, MATERIALES, MANO DE OBRA, H</v>
          </cell>
          <cell r="C3291" t="str">
            <v>M2</v>
          </cell>
          <cell r="D3291">
            <v>84.3</v>
          </cell>
          <cell r="E3291">
            <v>84.3</v>
          </cell>
          <cell r="F3291">
            <v>84.3</v>
          </cell>
          <cell r="G3291">
            <v>84.3</v>
          </cell>
          <cell r="H3291">
            <v>99.66</v>
          </cell>
          <cell r="I3291">
            <v>84.97</v>
          </cell>
          <cell r="J3291">
            <v>84.97</v>
          </cell>
          <cell r="K3291">
            <v>84.97</v>
          </cell>
          <cell r="L3291">
            <v>84.97</v>
          </cell>
        </row>
        <row r="3293">
          <cell r="A3293">
            <v>2108000071</v>
          </cell>
          <cell r="B3293" t="str">
            <v>SUMINISTRO Y APLICACIÓN DE PINTURA ESMALTE, CON RESISTENCIA DE 200 HORAS MINIMAS DE INTEMPERISMO ACELERADO Y 100 HORAS MINIMO DE CAMARA SALINA. EN PUERTAS Y MAMPARAS DE LAMINA ESTRIADA,  INCLUYE: LIMPIEZA, PREPARACION DE LA SUPERFICIE, MATERIALES, MANO DE</v>
          </cell>
          <cell r="C3293" t="str">
            <v>M2</v>
          </cell>
          <cell r="D3293">
            <v>72.91</v>
          </cell>
          <cell r="E3293">
            <v>72.91</v>
          </cell>
          <cell r="F3293">
            <v>72.91</v>
          </cell>
          <cell r="G3293">
            <v>72.91</v>
          </cell>
          <cell r="H3293">
            <v>84.85</v>
          </cell>
          <cell r="I3293">
            <v>73.42</v>
          </cell>
          <cell r="J3293">
            <v>73.42</v>
          </cell>
          <cell r="K3293">
            <v>73.42</v>
          </cell>
          <cell r="L3293">
            <v>73.42</v>
          </cell>
        </row>
        <row r="3295">
          <cell r="A3295">
            <v>2108000081</v>
          </cell>
          <cell r="B3295" t="str">
            <v>SUMINISTRO Y APLICACIÓN DE PINTURA ESMALTE CON RESISTENCIA DE 200 HORAS MINIMAS DE INTEMPERISMO ACELERADO Y 100 HORAS MINIMO DE CAMARA SALINA, EN VENTANERÍA METÁLICA POR DOS LADOS,  INCLUYE: LIMPIEZA, PREPARACION DE LA SUPERFICIE, MATERIALES, MANO DE OBRA</v>
          </cell>
          <cell r="C3295" t="str">
            <v>M2</v>
          </cell>
          <cell r="D3295">
            <v>87.77</v>
          </cell>
          <cell r="E3295">
            <v>87.77</v>
          </cell>
          <cell r="F3295">
            <v>87.77</v>
          </cell>
          <cell r="G3295">
            <v>87.77</v>
          </cell>
          <cell r="H3295">
            <v>103.54</v>
          </cell>
          <cell r="I3295">
            <v>88.45</v>
          </cell>
          <cell r="J3295">
            <v>88.45</v>
          </cell>
          <cell r="K3295">
            <v>88.45</v>
          </cell>
          <cell r="L3295">
            <v>88.45</v>
          </cell>
        </row>
        <row r="3297">
          <cell r="A3297">
            <v>2108000091</v>
          </cell>
          <cell r="B3297" t="str">
            <v>SUMINISTRO Y APLICACIÓN DE PINTURA ESMALTE, CON RESISTENCIA DE 200 HORAS MINIMAS DE INTEMPERISMO ACELERADO Y 100 HORAS MINIMO DE CAMARA SALINA, EN MUROS DE APLANADO DE MEZCLA,  INCLUYE: LIMPIEZA, PREPARACION DE LA SUPERFICIE, MATERIALES, MANO DE OBRA, HER</v>
          </cell>
          <cell r="C3297" t="str">
            <v>M2</v>
          </cell>
          <cell r="D3297">
            <v>54.24</v>
          </cell>
          <cell r="E3297">
            <v>54.24</v>
          </cell>
          <cell r="F3297">
            <v>54.24</v>
          </cell>
          <cell r="G3297">
            <v>54.24</v>
          </cell>
          <cell r="H3297">
            <v>60.79</v>
          </cell>
          <cell r="I3297">
            <v>54.51</v>
          </cell>
          <cell r="J3297">
            <v>54.51</v>
          </cell>
          <cell r="K3297">
            <v>54.51</v>
          </cell>
          <cell r="L3297">
            <v>54.51</v>
          </cell>
        </row>
        <row r="3299">
          <cell r="A3299">
            <v>2108000101</v>
          </cell>
          <cell r="B3299" t="str">
            <v>SUMINISTRO Y APLICACIÓN DE PINTURA ESMALTE CON RESISTENCIA DE 200 HORAS MINIMAS DE INTEMPERISMO ACELERADO Y 100 HORAS MINIMO DE CAMARA SALINA, EN MUROS DE APLANADO DE MEZCLA,  INCLUYE: LIMPIEZA, PREPARACION DE LA SUPERFICIE, MATERIALES, MANO DE OBRA, HERR</v>
          </cell>
          <cell r="C3299" t="str">
            <v>M2</v>
          </cell>
          <cell r="D3299">
            <v>118.88</v>
          </cell>
          <cell r="E3299">
            <v>118.88</v>
          </cell>
          <cell r="F3299">
            <v>118.88</v>
          </cell>
          <cell r="G3299">
            <v>118.88</v>
          </cell>
          <cell r="H3299">
            <v>142.31</v>
          </cell>
          <cell r="I3299">
            <v>119.87</v>
          </cell>
          <cell r="J3299">
            <v>119.87</v>
          </cell>
          <cell r="K3299">
            <v>119.87</v>
          </cell>
          <cell r="L3299">
            <v>119.87</v>
          </cell>
        </row>
        <row r="3301">
          <cell r="A3301">
            <v>2108000111</v>
          </cell>
          <cell r="B3301" t="str">
            <v>SUMINISTRO Y APLICACIÓN DE PINTURA ESMALTE CON RESISTENCIA DE 200 HORAS MINIMAS DE INTEMPERISMO ACELERADO Y 100 HORAS MINIMO DE CAMARA SALINA, EN LAMINA DE FALDÓN Y MARQUESINA, APLICADA A 6.00 M. DE ALTURA,  INCLUYE: LIMPIEZA, PREPARACION DE LA SUPERFICIE</v>
          </cell>
          <cell r="C3301" t="str">
            <v>M2</v>
          </cell>
          <cell r="D3301">
            <v>99.99</v>
          </cell>
          <cell r="E3301">
            <v>99.99</v>
          </cell>
          <cell r="F3301">
            <v>99.99</v>
          </cell>
          <cell r="G3301">
            <v>99.99</v>
          </cell>
          <cell r="H3301">
            <v>118.82</v>
          </cell>
          <cell r="I3301">
            <v>100.78</v>
          </cell>
          <cell r="J3301">
            <v>100.78</v>
          </cell>
          <cell r="K3301">
            <v>100.78</v>
          </cell>
          <cell r="L3301">
            <v>100.78</v>
          </cell>
        </row>
        <row r="3303">
          <cell r="A3303">
            <v>2108000141</v>
          </cell>
          <cell r="B3303" t="str">
            <v>SUMINISTRO Y APLICACIÓN DE PINTURA ESMALTE CON RESISTENCIA DE 200 HORAS MINIMAS DE INTEMPERISMO ACELERADO Y 100 HORAS MINIMO DE CAMARA SALINA, PARA TUBOS DE FIERRO GALVANIZADO DE 75 MM. DE DIÁMETRO Y 3 M. DE ALTO, EN CANCHA DE VOLEIBOL,  INCLUYE: LIMPIEZA</v>
          </cell>
          <cell r="C3303" t="str">
            <v>PZA</v>
          </cell>
          <cell r="D3303">
            <v>58.41</v>
          </cell>
          <cell r="E3303">
            <v>58.41</v>
          </cell>
          <cell r="F3303">
            <v>58.41</v>
          </cell>
          <cell r="G3303">
            <v>58.41</v>
          </cell>
          <cell r="H3303">
            <v>67.84</v>
          </cell>
          <cell r="I3303">
            <v>58.82</v>
          </cell>
          <cell r="J3303">
            <v>58.82</v>
          </cell>
          <cell r="K3303">
            <v>58.82</v>
          </cell>
          <cell r="L3303">
            <v>58.82</v>
          </cell>
        </row>
        <row r="3305">
          <cell r="A3305">
            <v>2108000151</v>
          </cell>
          <cell r="B3305" t="str">
            <v>SUMINISTRO Y APLICACIÓN DE PINTURA ESMALTE CON RESISTENCIA DE 200 HORAS MINIMAS DE INTEMPERISMO ACELERADO Y 100 HORAS MINIMO DE CAMARA SALINA, EN TABLERO DE BASQUET-BALL DE 120X180 CM. AMBAS CARAS,  INCLUYE: LIMPIEZA, PREPARACION DE LA SUPERFICIE, MATERIA</v>
          </cell>
          <cell r="C3305" t="str">
            <v>PZA</v>
          </cell>
          <cell r="D3305">
            <v>306.26</v>
          </cell>
          <cell r="E3305">
            <v>306.26</v>
          </cell>
          <cell r="F3305">
            <v>306.26</v>
          </cell>
          <cell r="G3305">
            <v>306.26</v>
          </cell>
          <cell r="H3305">
            <v>352.76</v>
          </cell>
          <cell r="I3305">
            <v>308.25</v>
          </cell>
          <cell r="J3305">
            <v>308.25</v>
          </cell>
          <cell r="K3305">
            <v>308.25</v>
          </cell>
          <cell r="L3305">
            <v>308.25</v>
          </cell>
        </row>
        <row r="3307">
          <cell r="A3307">
            <v>2108000171</v>
          </cell>
          <cell r="B3307" t="str">
            <v>SUMINISTRO Y APLICACIÓN DE PINTURA ESMALTE CON RESISTENCIA DE 200 HORAS MINIMAS DE INTEMPERISMO ACELERADO Y 100 HORAS MINIMO DE CAMARA SALINA, EN LÍNEAS DE CANCHAS DE BASQUET-BALL DE 5.00 CM. DE ANCHO,  INCLUYE: LIMPIEZA, PREPARACION DE LA SUPERFICIE, MAT</v>
          </cell>
          <cell r="C3307" t="str">
            <v>M</v>
          </cell>
          <cell r="D3307">
            <v>8.57</v>
          </cell>
          <cell r="E3307">
            <v>8.57</v>
          </cell>
          <cell r="F3307">
            <v>8.57</v>
          </cell>
          <cell r="G3307">
            <v>8.57</v>
          </cell>
          <cell r="H3307">
            <v>10.41</v>
          </cell>
          <cell r="I3307">
            <v>8.64</v>
          </cell>
          <cell r="J3307">
            <v>8.64</v>
          </cell>
          <cell r="K3307">
            <v>8.64</v>
          </cell>
          <cell r="L3307">
            <v>8.64</v>
          </cell>
        </row>
        <row r="3309">
          <cell r="A3309">
            <v>2108000261</v>
          </cell>
          <cell r="B3309" t="str">
            <v>SUMINISTRO Y APLICACIÓN DE PINTURA PRIMARIO ANTICORROSIVO #2 (BLANCO, GRIS CLARO Y ROJO OXIDO) CON RESISTENCIA DE 200 HORAS MINIMAS DE INTEMPERISMO ACELERADO Y 100 HORAS MINIMO DE CAMARA SALINA. EN LARGUEROS DE ANGULO Y REDONDOS. INCLUYE: LIMPIEZA, PREPAR</v>
          </cell>
          <cell r="C3309" t="str">
            <v>M</v>
          </cell>
          <cell r="D3309">
            <v>31.5</v>
          </cell>
          <cell r="E3309">
            <v>31.5</v>
          </cell>
          <cell r="F3309">
            <v>31.5</v>
          </cell>
          <cell r="G3309">
            <v>31.5</v>
          </cell>
          <cell r="H3309">
            <v>39</v>
          </cell>
          <cell r="I3309">
            <v>31.84</v>
          </cell>
          <cell r="J3309">
            <v>31.84</v>
          </cell>
          <cell r="K3309">
            <v>31.84</v>
          </cell>
          <cell r="L3309">
            <v>31.84</v>
          </cell>
        </row>
        <row r="3311">
          <cell r="A3311">
            <v>2108000263</v>
          </cell>
          <cell r="B3311" t="str">
            <v>SUMINISTRO Y APLICACIÓN DE PINTURA ESMALTE ALQUIDALICO ANTICORROSIVO GRUPO No. 1 COLORES REGULARES EN VENTANERÍA, PUERTAS, REPISONES Y MARCOS METÁLICOS POR AMBAS CARAS,,  INCLUYE: LIMPIEZA, PREPARACION DE LA SUPERFICIE, MATERIALES, MANO DE OBRA, HERRAMIEN</v>
          </cell>
          <cell r="C3311" t="str">
            <v>M2</v>
          </cell>
          <cell r="D3311">
            <v>97.86</v>
          </cell>
          <cell r="E3311">
            <v>97.86</v>
          </cell>
          <cell r="F3311">
            <v>97.86</v>
          </cell>
          <cell r="G3311">
            <v>97.86</v>
          </cell>
          <cell r="H3311">
            <v>116.7</v>
          </cell>
          <cell r="I3311">
            <v>98.66</v>
          </cell>
          <cell r="J3311">
            <v>98.66</v>
          </cell>
          <cell r="K3311">
            <v>98.66</v>
          </cell>
          <cell r="L3311">
            <v>98.66</v>
          </cell>
        </row>
        <row r="3313">
          <cell r="A3313">
            <v>2108000264</v>
          </cell>
          <cell r="B3313" t="str">
            <v>SUMINISTRO Y APLICACIÓN DE BARNIZ NATURAL EN PUERTAS DE MADERA,  INCLUYE: LIMPIEZA, PREPARACION DE LA SUPERFICIE, MATERIALES, MANO DE OBRA, HERRAMIENTA Y TODO LO NECESARIO PARA SU CORRECTA EJECUCION.</v>
          </cell>
          <cell r="C3313" t="str">
            <v>M2</v>
          </cell>
          <cell r="D3313">
            <v>133.37</v>
          </cell>
          <cell r="E3313">
            <v>133.37</v>
          </cell>
          <cell r="F3313">
            <v>133.37</v>
          </cell>
          <cell r="G3313">
            <v>133.37</v>
          </cell>
          <cell r="H3313">
            <v>142.58000000000001</v>
          </cell>
          <cell r="I3313">
            <v>133.78</v>
          </cell>
          <cell r="J3313">
            <v>133.78</v>
          </cell>
          <cell r="K3313">
            <v>133.78</v>
          </cell>
          <cell r="L3313">
            <v>133.78</v>
          </cell>
        </row>
        <row r="3315">
          <cell r="A3315">
            <v>2108000265</v>
          </cell>
          <cell r="B3315" t="str">
            <v>SUMINISTRO Y APLICACIÓN DE PINTURA CON CAL EN MUROS APLANADOS,  INCLUYE: LIMPIEZA, PREPARACION DE LA SUPERFICIE, MATERIALES, MANO DE OBRA, HERRAMIENTA, ANDAMIOS Y TODO LO NECESARIO PARA SU CORRECTA EJECUCION.</v>
          </cell>
          <cell r="C3315" t="str">
            <v>M2</v>
          </cell>
          <cell r="D3315">
            <v>26.51</v>
          </cell>
          <cell r="E3315">
            <v>26.51</v>
          </cell>
          <cell r="F3315">
            <v>26.51</v>
          </cell>
          <cell r="G3315">
            <v>26.51</v>
          </cell>
          <cell r="H3315">
            <v>32.65</v>
          </cell>
          <cell r="I3315">
            <v>26.78</v>
          </cell>
          <cell r="J3315">
            <v>26.78</v>
          </cell>
          <cell r="K3315">
            <v>26.78</v>
          </cell>
          <cell r="L3315">
            <v>26.78</v>
          </cell>
        </row>
        <row r="3317">
          <cell r="A3317">
            <v>2108000031.0999999</v>
          </cell>
          <cell r="B3317" t="str">
            <v>SUMINISTRO Y APLICACIÓN DE PINTURA VINILICA DE 5000 CICLOS DE LAVADO COMO MINIMO CALIDAD "A" SEGUN LA NOM-U-97-1981 EN COLUMNAS Y TRABES DE CONCRETO CON APLANADO CERROTEADO,  INCLUYE: LIMPIEZA, PREPARACION DE LA SUPERFICIE, MATERIALES, MANO DE OBRA, HERRA</v>
          </cell>
          <cell r="C3317" t="str">
            <v>M2</v>
          </cell>
          <cell r="D3317">
            <v>70.989999999999995</v>
          </cell>
          <cell r="E3317">
            <v>70.989999999999995</v>
          </cell>
          <cell r="F3317">
            <v>70.989999999999995</v>
          </cell>
          <cell r="G3317">
            <v>70.989999999999995</v>
          </cell>
          <cell r="H3317">
            <v>81.42</v>
          </cell>
          <cell r="I3317">
            <v>71.44</v>
          </cell>
          <cell r="J3317">
            <v>71.44</v>
          </cell>
          <cell r="K3317">
            <v>71.44</v>
          </cell>
          <cell r="L3317">
            <v>71.44</v>
          </cell>
        </row>
        <row r="3319">
          <cell r="B3319" t="str">
            <v>Total  PINTURA VINILICA Y ESMALTE</v>
          </cell>
        </row>
        <row r="3320">
          <cell r="A3320" t="str">
            <v>A2105</v>
          </cell>
          <cell r="B3320" t="str">
            <v>ACABADO EN AZOTEA</v>
          </cell>
        </row>
        <row r="3321">
          <cell r="A3321">
            <v>2102000024</v>
          </cell>
          <cell r="B3321" t="str">
            <v>CHAFLÁN DE CONCRETO CON IMPERMEABILIZANTE INTEGRAL FESTERGRAL O SIMILAR DE 10 CM. SECCIÓN TRIANGULAR ACABADO PULIDO CON CONCRETO F'c=150 KG/CM2. INCLUYE TODO LO NECESARIO PARA SU CORRECTA EJECUCION.</v>
          </cell>
          <cell r="C3321" t="str">
            <v>M</v>
          </cell>
          <cell r="D3321">
            <v>46.4</v>
          </cell>
          <cell r="E3321">
            <v>46.4</v>
          </cell>
          <cell r="F3321">
            <v>46.4</v>
          </cell>
          <cell r="G3321">
            <v>46.4</v>
          </cell>
          <cell r="H3321">
            <v>67.69</v>
          </cell>
          <cell r="I3321">
            <v>47.88</v>
          </cell>
          <cell r="J3321">
            <v>46.84</v>
          </cell>
          <cell r="K3321">
            <v>46.84</v>
          </cell>
          <cell r="L3321">
            <v>46.84</v>
          </cell>
        </row>
        <row r="3323">
          <cell r="A3323">
            <v>2103000011</v>
          </cell>
          <cell r="B3323" t="str">
            <v>ENTORTADO EN AZOTEA CON MORTERO CEMENTO-ARENA 1:5; INCLUYE: ACARREOS, HERRAMIENTA, MANO DE OBRA. CON UN ESPESOR PROMEDIO DE 6 CM. Y TODO LO NECESARIO PARA SU CORRECTA EJECUCION.</v>
          </cell>
          <cell r="C3323" t="str">
            <v>M2</v>
          </cell>
          <cell r="D3323">
            <v>121.15</v>
          </cell>
          <cell r="E3323">
            <v>121.15</v>
          </cell>
          <cell r="F3323">
            <v>121.15</v>
          </cell>
          <cell r="G3323">
            <v>121.15</v>
          </cell>
          <cell r="H3323">
            <v>173.88</v>
          </cell>
          <cell r="I3323">
            <v>137.93</v>
          </cell>
          <cell r="J3323">
            <v>121.83</v>
          </cell>
          <cell r="K3323">
            <v>121.83</v>
          </cell>
          <cell r="L3323">
            <v>121.83</v>
          </cell>
        </row>
        <row r="3325">
          <cell r="A3325">
            <v>2111000051</v>
          </cell>
          <cell r="B3325" t="str">
            <v>SUMINISTRO Y COLOCACIÓN DE TEJA DE BARRO. ASENTADA CON MORTERO CEMENTO-CAL-ARENA 1:3:12; INCLUYE: ACARREO, MANO DE OBRA, LIMPIEZA Y TODO LO NECESARIO PARA SU CORRECTA EJECUCION.</v>
          </cell>
          <cell r="C3325" t="str">
            <v>M2</v>
          </cell>
          <cell r="D3325">
            <v>265.68</v>
          </cell>
          <cell r="E3325">
            <v>265.68</v>
          </cell>
          <cell r="F3325">
            <v>265.68</v>
          </cell>
          <cell r="G3325">
            <v>265.68</v>
          </cell>
          <cell r="H3325">
            <v>309.42</v>
          </cell>
          <cell r="I3325">
            <v>272.54000000000002</v>
          </cell>
          <cell r="J3325">
            <v>266.47000000000003</v>
          </cell>
          <cell r="K3325">
            <v>266.47000000000003</v>
          </cell>
          <cell r="L3325">
            <v>266.47000000000003</v>
          </cell>
        </row>
        <row r="3327">
          <cell r="A3327">
            <v>2121000011</v>
          </cell>
          <cell r="B3327" t="str">
            <v>CHAFLÁN MORTERO CEMENTO-CAL-ARENA EN PROPORCIÓN 1:1:8 DE SECCIÓN TRIANGULAR DE 10 CM PULIDO A LLANA METÁLICA CON CEMENTO INCLUYE: MATERIALES, MANO DE OBRA, ACARREOS A CUALQUIER NIVEL, HERRAMIENTA, MANO DE OBRA, LIMPIEZA Y TODO LO NECESARIO PARA SU CORRECT</v>
          </cell>
          <cell r="C3327" t="str">
            <v>M</v>
          </cell>
          <cell r="D3327">
            <v>45.59</v>
          </cell>
          <cell r="E3327">
            <v>45.59</v>
          </cell>
          <cell r="F3327">
            <v>45.59</v>
          </cell>
          <cell r="G3327">
            <v>45.59</v>
          </cell>
          <cell r="H3327">
            <v>67.3</v>
          </cell>
          <cell r="I3327">
            <v>47.34</v>
          </cell>
          <cell r="J3327">
            <v>46.03</v>
          </cell>
          <cell r="K3327">
            <v>46.03</v>
          </cell>
          <cell r="L3327">
            <v>46.03</v>
          </cell>
        </row>
        <row r="3329">
          <cell r="A3329">
            <v>2121000021</v>
          </cell>
          <cell r="B3329" t="str">
            <v>ENTORTADO DE MEZCLA DE 5 CM DE ESPESOR DE CEMENTO-CAL-ARENA EN PROPORCIÓN 1:1:8 EN AZOTEA INCLUYE: MATERIALES, ACARREO A CUALQUIER NIVEL, HERRAMIENTA, MANO DE OBRA Y TODO LO NECESARIO PARA SU CORRECTA EJECUCION.</v>
          </cell>
          <cell r="C3329" t="str">
            <v>M2</v>
          </cell>
          <cell r="D3329">
            <v>92.11</v>
          </cell>
          <cell r="E3329">
            <v>92.11</v>
          </cell>
          <cell r="F3329">
            <v>92.11</v>
          </cell>
          <cell r="G3329">
            <v>92.11</v>
          </cell>
          <cell r="H3329">
            <v>132.35</v>
          </cell>
          <cell r="I3329">
            <v>105.8</v>
          </cell>
          <cell r="J3329">
            <v>92.62</v>
          </cell>
          <cell r="K3329">
            <v>92.62</v>
          </cell>
          <cell r="L3329">
            <v>92.62</v>
          </cell>
        </row>
        <row r="3331">
          <cell r="A3331">
            <v>2121000031</v>
          </cell>
          <cell r="B3331" t="str">
            <v>CHAFLÁN DE 10X10 CM, CON MORTERO CEMENTO ARENA 1:3, TIPO MEDIA CAÑA ACABADO PULIDO; INCLUYE: ACARREOS, HERRAMIENTA, MANO DE OBRA Y TODO LO NECESARIO PARA SU CORRECTA EJECUCION.</v>
          </cell>
          <cell r="C3331" t="str">
            <v>M</v>
          </cell>
          <cell r="D3331">
            <v>53.94</v>
          </cell>
          <cell r="E3331">
            <v>53.94</v>
          </cell>
          <cell r="F3331">
            <v>53.94</v>
          </cell>
          <cell r="G3331">
            <v>53.94</v>
          </cell>
          <cell r="H3331">
            <v>77.06</v>
          </cell>
          <cell r="I3331">
            <v>56.81</v>
          </cell>
          <cell r="J3331">
            <v>54.38</v>
          </cell>
          <cell r="K3331">
            <v>54.38</v>
          </cell>
          <cell r="L3331">
            <v>54.38</v>
          </cell>
        </row>
        <row r="3333">
          <cell r="A3333">
            <v>2123000011</v>
          </cell>
          <cell r="B3333" t="str">
            <v>IMPERMEABILIZACIÓN (FESTER O SIMILAR EN CALIDAD Y COSTO) EN FRIO CON UNA CAPA DE MICROPRIMER O ACRITON ELIDER DILUIDO EN AGUA AL 19:1 O SIMILAR, 2 CAPAS DE MICROFEST O 2 CAPAS DE ACRITON ELIDER O SIMILAR, UNA CAPA DE MEMBRANA FESTERFLEX O UNA CAPA DE MALL</v>
          </cell>
          <cell r="C3333" t="str">
            <v>M2</v>
          </cell>
          <cell r="D3333">
            <v>129.16999999999999</v>
          </cell>
          <cell r="E3333">
            <v>129.16999999999999</v>
          </cell>
          <cell r="F3333">
            <v>129.16999999999999</v>
          </cell>
          <cell r="G3333">
            <v>129.16999999999999</v>
          </cell>
          <cell r="H3333">
            <v>138.38999999999999</v>
          </cell>
          <cell r="I3333">
            <v>129.57</v>
          </cell>
          <cell r="J3333">
            <v>129.57</v>
          </cell>
          <cell r="K3333">
            <v>129.57</v>
          </cell>
          <cell r="L3333">
            <v>129.57</v>
          </cell>
        </row>
        <row r="3335">
          <cell r="A3335">
            <v>2123000012</v>
          </cell>
          <cell r="B3335" t="str">
            <v>SUMINISTRO  Y  COLOCACION  DE  IMPERMEABILIZANTE  PREFABRICADO  SBS  ROJO  DE  FIBRA  DE  VIDRIO  GRANULADO DE 3.5 MM. HACIENDO TRASLAPES DE 0.10 M. EN AMBOS SENTIDOS; APLICADO POR MEDIO DE TERMOFUSION A BASE DE FUEGO DE SOPLETE DE GAS BUTANO, LA MEMBRANA</v>
          </cell>
          <cell r="C3335" t="str">
            <v>M2</v>
          </cell>
          <cell r="D3335">
            <v>152.82</v>
          </cell>
          <cell r="E3335">
            <v>152.82</v>
          </cell>
          <cell r="F3335">
            <v>152.82</v>
          </cell>
          <cell r="G3335">
            <v>152.82</v>
          </cell>
          <cell r="H3335">
            <v>158.97</v>
          </cell>
          <cell r="I3335">
            <v>153.09</v>
          </cell>
          <cell r="J3335">
            <v>153.09</v>
          </cell>
          <cell r="K3335">
            <v>153.09</v>
          </cell>
          <cell r="L3335">
            <v>153.09</v>
          </cell>
        </row>
        <row r="3337">
          <cell r="B3337" t="str">
            <v>Total  ACABADO EN AZOTEA</v>
          </cell>
        </row>
        <row r="3338">
          <cell r="A3338" t="str">
            <v>A2106</v>
          </cell>
          <cell r="B3338" t="str">
            <v>RECUBRIMIENTO VIDRIADO EN MURO</v>
          </cell>
        </row>
        <row r="3339">
          <cell r="A3339">
            <v>2112000011</v>
          </cell>
          <cell r="B3339" t="str">
            <v>SUMINISTRO Y COLOCACIÓN DE LOSETA VIDRIADA VITROMEX DE 15 X 20 CM, ASENTADOS CON PEGA AZULEJO, JUNTEADO CON CEMENTO BLANCO; INCLUYE: RECORTES, CORTES A 45 GRADOS, LIMPIEZA CON CEPILLO, AGUA, HERRAMIENTA MENOR, ACARREOS, MANO DE OBRA Y TODO LO NECESARIO PA</v>
          </cell>
          <cell r="C3339" t="str">
            <v>M2</v>
          </cell>
          <cell r="D3339">
            <v>304.45</v>
          </cell>
          <cell r="E3339">
            <v>304.45</v>
          </cell>
          <cell r="F3339">
            <v>304.45</v>
          </cell>
          <cell r="G3339">
            <v>304.45</v>
          </cell>
          <cell r="H3339">
            <v>376.69</v>
          </cell>
          <cell r="I3339">
            <v>306.01</v>
          </cell>
          <cell r="J3339">
            <v>306.01</v>
          </cell>
          <cell r="K3339">
            <v>306.01</v>
          </cell>
          <cell r="L3339">
            <v>306.01</v>
          </cell>
        </row>
        <row r="3341">
          <cell r="A3341">
            <v>2115000011</v>
          </cell>
          <cell r="B3341" t="str">
            <v>BOQUILLAS DE RECUBRIMIENTOS VIDRIADOS 45 GRADOS; INCLUYE: MATERIALES, HERRAMIENTA, MANO DE OBRA, LIMPIEZA Y TODO LO NECESARIO PARA SU CORRECTA EJECUCION.</v>
          </cell>
          <cell r="C3341" t="str">
            <v>M</v>
          </cell>
          <cell r="D3341">
            <v>48.13</v>
          </cell>
          <cell r="E3341">
            <v>48.13</v>
          </cell>
          <cell r="F3341">
            <v>48.13</v>
          </cell>
          <cell r="G3341">
            <v>48.13</v>
          </cell>
          <cell r="H3341">
            <v>72.540000000000006</v>
          </cell>
          <cell r="I3341">
            <v>48.91</v>
          </cell>
          <cell r="J3341">
            <v>48.66</v>
          </cell>
          <cell r="K3341">
            <v>48.66</v>
          </cell>
          <cell r="L3341">
            <v>48.66</v>
          </cell>
        </row>
        <row r="3343">
          <cell r="A3343">
            <v>2116000012</v>
          </cell>
          <cell r="B3343" t="str">
            <v>SUMINISTRO Y COLOCACIÓN DE UNIPERFIL PARA ACABADOS DE MURO VIDRIADO, INCLUYE: UNIPERFIL PARA REMATE ACABADO VIDRIADO, MANO DE OBRA, HERRAMIENTA Y TODO LO NECESARIO PARA SU CORRECTA EJECUCION.</v>
          </cell>
          <cell r="C3343" t="str">
            <v>M</v>
          </cell>
          <cell r="D3343">
            <v>23.66</v>
          </cell>
          <cell r="E3343">
            <v>23.66</v>
          </cell>
          <cell r="F3343">
            <v>23.66</v>
          </cell>
          <cell r="G3343">
            <v>23.66</v>
          </cell>
          <cell r="H3343">
            <v>30.9</v>
          </cell>
          <cell r="I3343">
            <v>23.83</v>
          </cell>
          <cell r="J3343">
            <v>23.83</v>
          </cell>
          <cell r="K3343">
            <v>23.83</v>
          </cell>
          <cell r="L3343">
            <v>23.83</v>
          </cell>
        </row>
        <row r="3345">
          <cell r="B3345" t="str">
            <v>Total  RECUBRIMIENTO VIDRIADO EN MURO</v>
          </cell>
        </row>
        <row r="3347">
          <cell r="A3347" t="str">
            <v>A2107</v>
          </cell>
          <cell r="B3347" t="str">
            <v>MOLDURAS</v>
          </cell>
        </row>
        <row r="3348">
          <cell r="A3348">
            <v>2115000012</v>
          </cell>
          <cell r="B3348" t="str">
            <v>FORJADO DE MOLDURA  EN CAPITELES DE COLUMNAS DE 0.30 MTS. PARA PORTAL DE ACCESO, ELABORADO CON CONCRETO F'c=150 KG/CM2. , INCLUYE: MOLDE FORJADO UNISEL TIPO MARSELLA,  FRANCIA Y GRECIA,  CIMBRA DE LA MOLDURA, DESCIMBRE, RESANES REBABEO, LIMPIEZA Y TODO LO</v>
          </cell>
          <cell r="C3348" t="str">
            <v>PZA</v>
          </cell>
          <cell r="D3348">
            <v>241.35</v>
          </cell>
          <cell r="E3348">
            <v>241.35</v>
          </cell>
          <cell r="F3348">
            <v>241.35</v>
          </cell>
          <cell r="G3348">
            <v>241.35</v>
          </cell>
          <cell r="H3348">
            <v>319.08</v>
          </cell>
          <cell r="I3348">
            <v>247.68</v>
          </cell>
          <cell r="J3348">
            <v>242.9</v>
          </cell>
          <cell r="K3348">
            <v>242.9</v>
          </cell>
          <cell r="L3348">
            <v>242.9</v>
          </cell>
        </row>
        <row r="3350">
          <cell r="A3350">
            <v>2115000013</v>
          </cell>
          <cell r="B3350" t="str">
            <v>FORJADO DE MOLDURA  EN BASAMENTO DE COLUMNAS DE 0.30 MTS PARA PORTAL DE ACCESO, ELABORADO CON CONCRETO DE F'c=150 KG/CM2. INCLUYE: MOLDE FORJADO UNISEL TIPO MARSELLA,  FRANCIA Y GRECIA,  CIMBRA DE LA MOLDURA, DESCIMBRE, RESANES REBABEO,  LIMPIEZA Y TODO L</v>
          </cell>
          <cell r="C3350" t="str">
            <v>PZA</v>
          </cell>
          <cell r="D3350">
            <v>217.55</v>
          </cell>
          <cell r="E3350">
            <v>217.55</v>
          </cell>
          <cell r="F3350">
            <v>217.55</v>
          </cell>
          <cell r="G3350">
            <v>217.55</v>
          </cell>
          <cell r="H3350">
            <v>283.26</v>
          </cell>
          <cell r="I3350">
            <v>223.66</v>
          </cell>
          <cell r="J3350">
            <v>218.88</v>
          </cell>
          <cell r="K3350">
            <v>218.88</v>
          </cell>
          <cell r="L3350">
            <v>218.88</v>
          </cell>
        </row>
        <row r="3352">
          <cell r="A3352">
            <v>2115000014</v>
          </cell>
          <cell r="B3352" t="str">
            <v>FORJADO DE MOLDURA DE UNISEL TIPO MARSELLA 16x14 EN CORNISA PARA PORTAL DE ACCESO ELABORADO CON CONCRETO F'c=150 KG/CM2. ARMADO CON 2 VARILLAS No.3 EN SENTIDO LONGITUDINAL Y VARILLAS No. 3 A CADA 20 CM EN SENTIDO TRANSVERSAL INCLUYE: MOLDE DE UNISEL, CIMB</v>
          </cell>
          <cell r="C3352" t="str">
            <v>PZA</v>
          </cell>
          <cell r="D3352">
            <v>277.83</v>
          </cell>
          <cell r="E3352">
            <v>277.83</v>
          </cell>
          <cell r="F3352">
            <v>277.83</v>
          </cell>
          <cell r="G3352">
            <v>277.83</v>
          </cell>
          <cell r="H3352">
            <v>359.7</v>
          </cell>
          <cell r="I3352">
            <v>287.76</v>
          </cell>
          <cell r="J3352">
            <v>279.38</v>
          </cell>
          <cell r="K3352">
            <v>279.38</v>
          </cell>
          <cell r="L3352">
            <v>279.38</v>
          </cell>
        </row>
        <row r="3354">
          <cell r="A3354">
            <v>2116000011</v>
          </cell>
          <cell r="B3354" t="str">
            <v>FORJADO DE NARIZ EN BANQUETAS; INCLUYE: CIMBRA APARENTE CON TRIPLAY DE PINO DE 16MM. Y MADERA DE TERCERA, CHAFLANES, VOLTEADOR, CIMBRADO, DESCIMBRADO, HERRAMIENTA, MANO DE OBRA Y TODO LO NECESARIO PARA SU CORRECTA EJECUCION.</v>
          </cell>
          <cell r="C3354" t="str">
            <v>M</v>
          </cell>
          <cell r="D3354">
            <v>92.14</v>
          </cell>
          <cell r="E3354">
            <v>92.14</v>
          </cell>
          <cell r="F3354">
            <v>92.14</v>
          </cell>
          <cell r="G3354">
            <v>92.14</v>
          </cell>
          <cell r="H3354">
            <v>128.28</v>
          </cell>
          <cell r="I3354">
            <v>92.94</v>
          </cell>
          <cell r="J3354">
            <v>92.94</v>
          </cell>
          <cell r="K3354">
            <v>92.94</v>
          </cell>
          <cell r="L3354">
            <v>92.94</v>
          </cell>
        </row>
        <row r="3356">
          <cell r="A3356">
            <v>2114000011</v>
          </cell>
          <cell r="B3356" t="str">
            <v>PISO DE MORTERO CEMENTO ARENA  CEM-ARENA  1:3   DE  3CM DE ESPESOR ACABADO  FINO DE  CEMENTO, SIN ARMAR PARA ENTREPISO EN CIRCULACION ACABADO, ESCOBILLADO O RAYADO; INCLUYE: JUNTAS FRÍAS ACABADO CON VOLTEADOR EN LOSA DE 3.06 X 2.00 M, ACARREOS, HERRAMIENT</v>
          </cell>
          <cell r="C3356" t="str">
            <v>M2</v>
          </cell>
          <cell r="D3356">
            <v>85.73</v>
          </cell>
          <cell r="E3356">
            <v>85.73</v>
          </cell>
          <cell r="F3356">
            <v>85.73</v>
          </cell>
          <cell r="G3356">
            <v>85.73</v>
          </cell>
          <cell r="H3356">
            <v>115.05</v>
          </cell>
          <cell r="I3356">
            <v>93.57</v>
          </cell>
          <cell r="J3356">
            <v>86.16</v>
          </cell>
          <cell r="K3356">
            <v>86.16</v>
          </cell>
          <cell r="L3356">
            <v>86.16</v>
          </cell>
        </row>
        <row r="3358">
          <cell r="B3358" t="str">
            <v>Total  MOLDURAS</v>
          </cell>
        </row>
        <row r="3359">
          <cell r="A3359" t="str">
            <v>A2108</v>
          </cell>
          <cell r="B3359" t="str">
            <v>LIMPIEZA</v>
          </cell>
        </row>
        <row r="3360">
          <cell r="A3360">
            <v>2117000011</v>
          </cell>
          <cell r="B3360" t="str">
            <v>LIMPIEZA DE PISO DE MOSAICO DE PASTA CON ACIDO MURIATICO. INCLUYE: MATERIALES, MANO DE OBRA, HERRAMIENTA Y TODO LO NECESARIO PARA SU CORRECTA EJECUCION.</v>
          </cell>
          <cell r="C3360" t="str">
            <v>M2</v>
          </cell>
          <cell r="D3360">
            <v>8.6199999999999992</v>
          </cell>
          <cell r="E3360">
            <v>8.6199999999999992</v>
          </cell>
          <cell r="F3360">
            <v>8.6199999999999992</v>
          </cell>
          <cell r="G3360">
            <v>8.6199999999999992</v>
          </cell>
          <cell r="H3360">
            <v>12.03</v>
          </cell>
          <cell r="I3360">
            <v>8.68</v>
          </cell>
          <cell r="J3360">
            <v>8.68</v>
          </cell>
          <cell r="K3360">
            <v>8.68</v>
          </cell>
          <cell r="L3360">
            <v>8.68</v>
          </cell>
        </row>
        <row r="3362">
          <cell r="A3362">
            <v>2117000021</v>
          </cell>
          <cell r="B3362" t="str">
            <v>LIMPIEZA RECUBRIMIENTO DE PIEDRA CON CEPILLO DE ALAMBRE, AGUA Y ACIDO MURIATICO. INCLUYE: MATERIALES, MANO DE OBRA, HERRAMIENTA Y TODO LO NECESARIO PARA SU CORRECTA EJECUCION.</v>
          </cell>
          <cell r="C3362" t="str">
            <v>M2</v>
          </cell>
          <cell r="D3362">
            <v>14.19</v>
          </cell>
          <cell r="E3362">
            <v>14.19</v>
          </cell>
          <cell r="F3362">
            <v>14.19</v>
          </cell>
          <cell r="G3362">
            <v>14.19</v>
          </cell>
          <cell r="H3362">
            <v>21</v>
          </cell>
          <cell r="I3362">
            <v>14.31</v>
          </cell>
          <cell r="J3362">
            <v>14.31</v>
          </cell>
          <cell r="K3362">
            <v>14.31</v>
          </cell>
          <cell r="L3362">
            <v>14.31</v>
          </cell>
        </row>
        <row r="3364">
          <cell r="A3364">
            <v>2117000031</v>
          </cell>
          <cell r="B3364" t="str">
            <v>LIMPIEZA DE MUEBLES DE BAÑO CON AGUA Y JABÓN. INCLUYE: MATERIALES, MANO DE OBRA, HERRAMIENTAY TODO LO NECESARIO PARA SU CORRECTA EJECUCION.</v>
          </cell>
          <cell r="C3364" t="str">
            <v>PZA</v>
          </cell>
          <cell r="D3364">
            <v>30.83</v>
          </cell>
          <cell r="E3364">
            <v>30.83</v>
          </cell>
          <cell r="F3364">
            <v>30.83</v>
          </cell>
          <cell r="G3364">
            <v>30.83</v>
          </cell>
          <cell r="H3364">
            <v>47.85</v>
          </cell>
          <cell r="I3364">
            <v>31.11</v>
          </cell>
          <cell r="J3364">
            <v>31.11</v>
          </cell>
          <cell r="K3364">
            <v>31.11</v>
          </cell>
          <cell r="L3364">
            <v>31.11</v>
          </cell>
        </row>
        <row r="3366">
          <cell r="A3366">
            <v>2117000041</v>
          </cell>
          <cell r="B3366" t="str">
            <v>LIMPIEZA TABLETAS DE VIDRIO, CON AGUA Y JABÓN EN AMBAS CARAS. INCLUYE: MATERIALES, MANO DE OBRA, HERRAMIENTA Y TODO LO NECESARIO PARA SU CORRECTA EJECUCION.</v>
          </cell>
          <cell r="C3366" t="str">
            <v>M2</v>
          </cell>
          <cell r="D3366">
            <v>8.5</v>
          </cell>
          <cell r="E3366">
            <v>8.5</v>
          </cell>
          <cell r="F3366">
            <v>8.5</v>
          </cell>
          <cell r="G3366">
            <v>8.5</v>
          </cell>
          <cell r="H3366">
            <v>12.76</v>
          </cell>
          <cell r="I3366">
            <v>8.57</v>
          </cell>
          <cell r="J3366">
            <v>8.57</v>
          </cell>
          <cell r="K3366">
            <v>8.57</v>
          </cell>
          <cell r="L3366">
            <v>8.57</v>
          </cell>
        </row>
        <row r="3368">
          <cell r="A3368">
            <v>2117000051</v>
          </cell>
          <cell r="B3368" t="str">
            <v>LIMPIEZA DE VIDRIOS CON AGUA Y JABÓN POR AMBAS CARAS. INCLUYE: MATERIALES, MANO DE OBRA, HERRAMIENTA Y TODO LO NECESARIO PARA SU CORRECTA EJECUCION.</v>
          </cell>
          <cell r="C3368" t="str">
            <v>M2</v>
          </cell>
          <cell r="D3368">
            <v>7.18</v>
          </cell>
          <cell r="E3368">
            <v>7.18</v>
          </cell>
          <cell r="F3368">
            <v>7.18</v>
          </cell>
          <cell r="G3368">
            <v>7.18</v>
          </cell>
          <cell r="H3368">
            <v>10.61</v>
          </cell>
          <cell r="I3368">
            <v>7.24</v>
          </cell>
          <cell r="J3368">
            <v>7.24</v>
          </cell>
          <cell r="K3368">
            <v>7.24</v>
          </cell>
          <cell r="L3368">
            <v>7.24</v>
          </cell>
        </row>
        <row r="3370">
          <cell r="A3370">
            <v>2117000061</v>
          </cell>
          <cell r="B3370" t="str">
            <v>LIMPIEZA DE RECUBRIMIENTOS VIDRIADOS CON CEPILLO, AGUA Y ACIDO MURIATICO. INCLUYE: MATERIALES, MANO DE OBRA, HERRAMIENTA Y TODO LO NECESARIO PARA SU CORRECTA EJECUCION.</v>
          </cell>
          <cell r="C3370" t="str">
            <v>M2</v>
          </cell>
          <cell r="D3370">
            <v>7.22</v>
          </cell>
          <cell r="E3370">
            <v>7.22</v>
          </cell>
          <cell r="F3370">
            <v>7.22</v>
          </cell>
          <cell r="G3370">
            <v>7.22</v>
          </cell>
          <cell r="H3370">
            <v>10.06</v>
          </cell>
          <cell r="I3370">
            <v>7.27</v>
          </cell>
          <cell r="J3370">
            <v>7.27</v>
          </cell>
          <cell r="K3370">
            <v>7.27</v>
          </cell>
          <cell r="L3370">
            <v>7.27</v>
          </cell>
        </row>
        <row r="3372">
          <cell r="A3372">
            <v>2117000071</v>
          </cell>
          <cell r="B3372" t="str">
            <v>LIMPIEZA DE PISO DE CONCRETO CON CEPILLO Y AGUA, INCLUYE: MATERIALES, MANO DE OBRA, HERRAMIENTA Y TODO LO NECESARIO PARA SU CORRECTA EJECUCION.</v>
          </cell>
          <cell r="C3372" t="str">
            <v>M2</v>
          </cell>
          <cell r="D3372">
            <v>5.69</v>
          </cell>
          <cell r="E3372">
            <v>5.69</v>
          </cell>
          <cell r="F3372">
            <v>5.69</v>
          </cell>
          <cell r="G3372">
            <v>5.69</v>
          </cell>
          <cell r="H3372">
            <v>9.11</v>
          </cell>
          <cell r="I3372">
            <v>5.77</v>
          </cell>
          <cell r="J3372">
            <v>5.77</v>
          </cell>
          <cell r="K3372">
            <v>5.77</v>
          </cell>
          <cell r="L3372">
            <v>5.77</v>
          </cell>
        </row>
        <row r="3374">
          <cell r="B3374" t="str">
            <v>Total  LIMPIEZA</v>
          </cell>
        </row>
        <row r="3375">
          <cell r="A3375" t="str">
            <v>A2109</v>
          </cell>
          <cell r="B3375" t="str">
            <v>PLAFONES</v>
          </cell>
        </row>
        <row r="3376">
          <cell r="A3376">
            <v>2107000021</v>
          </cell>
          <cell r="B3376" t="str">
            <v>SUMINISTRO Y COLOCACIÓN DE MALLA DE GALLINERO EN PLAFOND PARA RECIBIR APLANADO; INCLUYE: MATERIALES, HERRAMIENTA MENOR, MANO DE OBRA Y TODO LO NECESARIO PARA SU CORRECTA EJECUCION.</v>
          </cell>
          <cell r="C3376" t="str">
            <v>M2</v>
          </cell>
          <cell r="D3376">
            <v>41.88</v>
          </cell>
          <cell r="E3376">
            <v>41.88</v>
          </cell>
          <cell r="F3376">
            <v>41.88</v>
          </cell>
          <cell r="G3376">
            <v>41.88</v>
          </cell>
          <cell r="H3376">
            <v>53.93</v>
          </cell>
          <cell r="I3376">
            <v>42.15</v>
          </cell>
          <cell r="J3376">
            <v>42.15</v>
          </cell>
          <cell r="K3376">
            <v>42.15</v>
          </cell>
          <cell r="L3376">
            <v>42.15</v>
          </cell>
        </row>
        <row r="3378">
          <cell r="A3378">
            <v>2118000011</v>
          </cell>
          <cell r="B3378" t="str">
            <v>FALSO PLAFOND DE MORTERO CEMENTO-CAL-ARENA 1:3:20; INCLUYE: CANALETA, METAL DESPLEGADO, SOPORTES, ANDAMIOS, HERRAMIENTA, SUMINISTROS, MANO DE OBRA, LIMPIEZA Y TODO LO NECESARIO PARA SU CORRECTA EJECUCION.</v>
          </cell>
          <cell r="C3378" t="str">
            <v>M2</v>
          </cell>
          <cell r="D3378">
            <v>206.82</v>
          </cell>
          <cell r="E3378">
            <v>206.82</v>
          </cell>
          <cell r="F3378">
            <v>206.82</v>
          </cell>
          <cell r="G3378">
            <v>206.82</v>
          </cell>
          <cell r="H3378">
            <v>263.10000000000002</v>
          </cell>
          <cell r="I3378">
            <v>214.02</v>
          </cell>
          <cell r="J3378">
            <v>208.15</v>
          </cell>
          <cell r="K3378">
            <v>208.15</v>
          </cell>
          <cell r="L3378">
            <v>208.15</v>
          </cell>
        </row>
        <row r="3380">
          <cell r="A3380">
            <v>2118000021</v>
          </cell>
          <cell r="B3380" t="str">
            <v>FALSO PLAFOND DE TABLAROCA (12.7 MM.) CON SUSPENSIÓN OCULTA HASTA 4.00 M. DE ALTURA, INCLUYE BALACEADO, COLGANTERIA DE ALAMBRE GALVANIZADO No. 14, ALAMBRE RECOCIDO No. 16, CANALETA DE 38 MM. CALIBRE 22 CON PINTURA ANTICORROSIVA, ANCLAS DE AGUJERO "RAMSET"</v>
          </cell>
          <cell r="C3380" t="str">
            <v>M2</v>
          </cell>
          <cell r="D3380">
            <v>188.56</v>
          </cell>
          <cell r="E3380">
            <v>188.56</v>
          </cell>
          <cell r="F3380">
            <v>188.56</v>
          </cell>
          <cell r="G3380">
            <v>188.56</v>
          </cell>
          <cell r="H3380">
            <v>211.59</v>
          </cell>
          <cell r="I3380">
            <v>189.53</v>
          </cell>
          <cell r="J3380">
            <v>189.53</v>
          </cell>
          <cell r="K3380">
            <v>189.53</v>
          </cell>
          <cell r="L3380">
            <v>189.53</v>
          </cell>
        </row>
        <row r="3382">
          <cell r="A3382">
            <v>2118000031</v>
          </cell>
          <cell r="B3382" t="str">
            <v>PLAFOND DE ACOUSTONE 0.61 X 0.61 M. CON SUSPENSIÓN OCULTA HASTA 4.00 M. DE ALTURA, INCLUYE: BALACEADO, COLGANTERIA DE ALAMBRE GALVANIZADO No. 14,  ANCLAS DE AGUJERO "RAMSET", O SIMILAR, "T" DE 1" X 1" DE LAMINA NEGRA Y ANGULO PERIMETRAL DE ALUMINIO DE 3/4</v>
          </cell>
          <cell r="C3382" t="str">
            <v>M2</v>
          </cell>
          <cell r="D3382">
            <v>407.78</v>
          </cell>
          <cell r="E3382">
            <v>407.78</v>
          </cell>
          <cell r="F3382">
            <v>407.78</v>
          </cell>
          <cell r="G3382">
            <v>407.78</v>
          </cell>
          <cell r="H3382">
            <v>430.81</v>
          </cell>
          <cell r="I3382">
            <v>408.75</v>
          </cell>
          <cell r="J3382">
            <v>408.75</v>
          </cell>
          <cell r="K3382">
            <v>408.75</v>
          </cell>
          <cell r="L3382">
            <v>408.75</v>
          </cell>
        </row>
        <row r="3384">
          <cell r="A3384">
            <v>2118000041</v>
          </cell>
          <cell r="B3384" t="str">
            <v>PLAFOND DE TABLAROCA TEXTURIZADO (0.61 X 1.22 M.) CON SUSPENSIÓN VISIBLE INCLUYE "T" DE ALUMINIO ANODIZADO NATURAL, TEE CONECTORA DE 1.22,  ANGULO PERIMETRAL DE ALUMINIO 7/8" X 7/8", ALAMBRE GALVANIZADO No. 14, ANCLAJE, ANDAMIOS, SUMINISTROS, HERRAMIENTA,</v>
          </cell>
          <cell r="C3384" t="str">
            <v>M2</v>
          </cell>
          <cell r="D3384">
            <v>173.09</v>
          </cell>
          <cell r="E3384">
            <v>173.09</v>
          </cell>
          <cell r="F3384">
            <v>173.09</v>
          </cell>
          <cell r="G3384">
            <v>173.09</v>
          </cell>
          <cell r="H3384">
            <v>188.46</v>
          </cell>
          <cell r="I3384">
            <v>173.76</v>
          </cell>
          <cell r="J3384">
            <v>173.76</v>
          </cell>
          <cell r="K3384">
            <v>173.76</v>
          </cell>
          <cell r="L3384">
            <v>173.76</v>
          </cell>
        </row>
        <row r="3386">
          <cell r="A3386">
            <v>2118000051</v>
          </cell>
          <cell r="B3386" t="str">
            <v>SUMINISTRO Y APLICACIÓN DE TIROL RUSTICO CONFITEADO EN FALSO PLAFOND, INCLUYE: LIMPIEZAS, ACARREOS NECESARIOS, ANDAMIOS, MANO DE OBRA, LIMPIEZA  Y TODO LO NECESARIO PARA SU CORRECTA EJECUCION.</v>
          </cell>
          <cell r="C3386" t="str">
            <v>M2</v>
          </cell>
          <cell r="D3386">
            <v>109.62</v>
          </cell>
          <cell r="E3386">
            <v>109.62</v>
          </cell>
          <cell r="F3386">
            <v>109.62</v>
          </cell>
          <cell r="G3386">
            <v>109.62</v>
          </cell>
          <cell r="H3386">
            <v>135.41999999999999</v>
          </cell>
          <cell r="I3386">
            <v>110.18</v>
          </cell>
          <cell r="J3386">
            <v>110.18</v>
          </cell>
          <cell r="K3386">
            <v>110.18</v>
          </cell>
          <cell r="L3386">
            <v>110.18</v>
          </cell>
        </row>
        <row r="3388">
          <cell r="A3388">
            <v>2118000061</v>
          </cell>
          <cell r="B3388" t="str">
            <v>SUMINISTRO Y APLICACIÓN DE TIROL PLANCHADO CON RESINA EN PLAFOND, INCLUYE: LIMPIEZAS, ACARREOS NECESARIOS, ANDAMIOS, MANO DE OBRA, LIMPIEZA Y TODO LO NECESARIO PARA SU CORRECTA EJECUCION.</v>
          </cell>
          <cell r="C3388" t="str">
            <v>M2</v>
          </cell>
          <cell r="D3388">
            <v>118.44</v>
          </cell>
          <cell r="E3388">
            <v>118.44</v>
          </cell>
          <cell r="F3388">
            <v>118.44</v>
          </cell>
          <cell r="G3388">
            <v>118.44</v>
          </cell>
          <cell r="H3388">
            <v>148.56</v>
          </cell>
          <cell r="I3388">
            <v>119.1</v>
          </cell>
          <cell r="J3388">
            <v>119.1</v>
          </cell>
          <cell r="K3388">
            <v>119.1</v>
          </cell>
          <cell r="L3388">
            <v>119.1</v>
          </cell>
        </row>
        <row r="3390">
          <cell r="A3390">
            <v>2118000071</v>
          </cell>
          <cell r="B3390" t="str">
            <v>SUMINISTRO Y APLICACIÓN DE TIROL PLANCHADO CON RESINA EN MUROS, INCLUYE: LIMPIEZAS, ACARREOS NECESARIOS, ANDAMIOS, HERRAMIENTA, MANO DE OBRA, LIMPIEZA Y TODO LO NECESARIO PARA SU CORRECTA EJECUCION.</v>
          </cell>
          <cell r="C3390" t="str">
            <v>M2</v>
          </cell>
          <cell r="D3390">
            <v>129.02000000000001</v>
          </cell>
          <cell r="E3390">
            <v>129.02000000000001</v>
          </cell>
          <cell r="F3390">
            <v>129.02000000000001</v>
          </cell>
          <cell r="G3390">
            <v>129.02000000000001</v>
          </cell>
          <cell r="H3390">
            <v>165.16</v>
          </cell>
          <cell r="I3390">
            <v>129.82</v>
          </cell>
          <cell r="J3390">
            <v>129.82</v>
          </cell>
          <cell r="K3390">
            <v>129.82</v>
          </cell>
          <cell r="L3390">
            <v>129.82</v>
          </cell>
        </row>
        <row r="3392">
          <cell r="A3392">
            <v>2118000100</v>
          </cell>
          <cell r="B3392" t="str">
            <v>SUMINISTRO  Y  COLOCACIÓN  DE FALSO PLAFÓN, A UNA ALTURA DE 2.4 M, A BASE DE BASTIDOR CONSTRUIDO CON  PERFILES DE ACERO GALVANIZADO; CANALETA DE CARGA DE 1 1/2 (CAL. 20) A CADA 1.20 M., CANAL LISTÓN (CAL. 26) A CADA 0.61 M.,  ÁNGULO DE AMARRE (CAL. 26) EN</v>
          </cell>
          <cell r="C3392" t="str">
            <v>M2</v>
          </cell>
          <cell r="D3392">
            <v>197.27</v>
          </cell>
          <cell r="E3392">
            <v>197.27</v>
          </cell>
          <cell r="F3392">
            <v>197.27</v>
          </cell>
          <cell r="G3392">
            <v>197.27</v>
          </cell>
          <cell r="H3392">
            <v>217.4</v>
          </cell>
          <cell r="I3392">
            <v>198.1</v>
          </cell>
          <cell r="J3392">
            <v>198.1</v>
          </cell>
          <cell r="K3392">
            <v>198.1</v>
          </cell>
          <cell r="L3392">
            <v>198.1</v>
          </cell>
        </row>
        <row r="3394">
          <cell r="A3394">
            <v>2118000110</v>
          </cell>
          <cell r="B3394" t="str">
            <v>SUMINISTRO  Y  COLOCACIÓN    DE  FALSO  PLAFON  ( DUROCK ), A UNA ALTURA DE 4 M, A BASE DE BASTIDOR CONSTRUIDO CON  PERILES DE ACERO GALVANIZADO; CANALETA DE CARGA DE 1 1/2 (CAL. 20) A CADA 1.20 M., CANAL LISTON (CAL. 20) A CADA 0.61 M.,  ÁNGULO DE AMARRE</v>
          </cell>
          <cell r="C3394" t="str">
            <v>M2</v>
          </cell>
          <cell r="D3394">
            <v>334.36</v>
          </cell>
          <cell r="E3394">
            <v>334.36</v>
          </cell>
          <cell r="F3394">
            <v>334.36</v>
          </cell>
          <cell r="G3394">
            <v>334.36</v>
          </cell>
          <cell r="H3394">
            <v>354.48</v>
          </cell>
          <cell r="I3394">
            <v>335.16</v>
          </cell>
          <cell r="J3394">
            <v>335.16</v>
          </cell>
          <cell r="K3394">
            <v>335.16</v>
          </cell>
          <cell r="L3394">
            <v>335.16</v>
          </cell>
        </row>
        <row r="3396">
          <cell r="A3396">
            <v>211800031.09999999</v>
          </cell>
          <cell r="B3396" t="str">
            <v>PLAFOND DE RADAR CLIMA PLUS  0.61 X 0.61 M. CON SUSPENSIÓN VISIBLE  HASTA 4.00 M. DE ALTURA, INCLUYE: BALACEADO, COLGANTERIA DE ALAMBRE GALVANIZADO No. 14, ANCLAS DE AGUJERO "RAMSET", O SIMILAR, "T" DE 1" X 1"  Y ANGULO PERIMETRAL DE ALUMINIO DE 7/8" X 7/</v>
          </cell>
          <cell r="C3396" t="str">
            <v>M2</v>
          </cell>
          <cell r="D3396">
            <v>325.57</v>
          </cell>
          <cell r="E3396">
            <v>325.57</v>
          </cell>
          <cell r="F3396">
            <v>325.57</v>
          </cell>
          <cell r="G3396">
            <v>325.57</v>
          </cell>
          <cell r="H3396">
            <v>348.59</v>
          </cell>
          <cell r="I3396">
            <v>326.54000000000002</v>
          </cell>
          <cell r="J3396">
            <v>326.54000000000002</v>
          </cell>
          <cell r="K3396">
            <v>326.54000000000002</v>
          </cell>
          <cell r="L3396">
            <v>326.54000000000002</v>
          </cell>
        </row>
        <row r="3398">
          <cell r="B3398" t="str">
            <v>Total  PLAFONES</v>
          </cell>
        </row>
        <row r="3399">
          <cell r="A3399" t="str">
            <v>A2110</v>
          </cell>
          <cell r="B3399" t="str">
            <v>CERRADURAS Y CHAPAS</v>
          </cell>
        </row>
        <row r="3400">
          <cell r="A3400">
            <v>2120000011</v>
          </cell>
          <cell r="B3400" t="str">
            <v>SUMINISTRO Y COLOCACIÓN DE CERRADURA PARA PUERTA DE INTERCOMUNICACIÓN, MARCA YALE MOD. A 80PS; INCLUYE: ACARREO, MATERIALES PARA SU FIJACION, HERRAMIENTA MENOR, MANO DE OBRA Y TODO LO NECESARIO PARA SU CORRECTA EJECUCION.</v>
          </cell>
          <cell r="C3400" t="str">
            <v>PZA</v>
          </cell>
          <cell r="D3400">
            <v>359.62</v>
          </cell>
          <cell r="E3400">
            <v>359.62</v>
          </cell>
          <cell r="F3400">
            <v>359.62</v>
          </cell>
          <cell r="G3400">
            <v>359.62</v>
          </cell>
          <cell r="H3400">
            <v>378.06</v>
          </cell>
          <cell r="I3400">
            <v>360.41</v>
          </cell>
          <cell r="J3400">
            <v>360.41</v>
          </cell>
          <cell r="K3400">
            <v>360.41</v>
          </cell>
          <cell r="L3400">
            <v>360.41</v>
          </cell>
        </row>
        <row r="3402">
          <cell r="A3402">
            <v>2120000021</v>
          </cell>
          <cell r="B3402" t="str">
            <v>SUMINISTRO Y COLOCACIÓN DE CERRADURA PARA PUERTA DE INTERCOMUNICACIÓN MARCA SCHLAGE MOD. A 80; INCLUYE: ACARREO, MATERIALES PARA SU FIJACION, HERRAMIENTA MENOR, MANO DE OBRA Y TODO LO NECESARIO PARA SU CORRECTA EJECUCION.</v>
          </cell>
          <cell r="C3402" t="str">
            <v>PZA</v>
          </cell>
          <cell r="D3402">
            <v>359.62</v>
          </cell>
          <cell r="E3402">
            <v>359.62</v>
          </cell>
          <cell r="F3402">
            <v>359.62</v>
          </cell>
          <cell r="G3402">
            <v>359.62</v>
          </cell>
          <cell r="H3402">
            <v>378.06</v>
          </cell>
          <cell r="I3402">
            <v>360.41</v>
          </cell>
          <cell r="J3402">
            <v>360.41</v>
          </cell>
          <cell r="K3402">
            <v>360.41</v>
          </cell>
          <cell r="L3402">
            <v>360.41</v>
          </cell>
        </row>
        <row r="3404">
          <cell r="A3404">
            <v>2120000031</v>
          </cell>
          <cell r="B3404" t="str">
            <v>SUMINISTRO Y COLOCACIÓN DE CHAPA PHILLIPS MOD. 715 O SIMILAR PARA PUERTA METÁLICA; INCLUYE: PIJAS, HERRAMIENTA, MANO DE OBRA Y TODO LO NECESARIO PARA SU CORRECTA EJECUCION.</v>
          </cell>
          <cell r="C3404" t="str">
            <v>PZA</v>
          </cell>
          <cell r="D3404">
            <v>221.58</v>
          </cell>
          <cell r="E3404">
            <v>221.58</v>
          </cell>
          <cell r="F3404">
            <v>221.58</v>
          </cell>
          <cell r="G3404">
            <v>221.58</v>
          </cell>
          <cell r="H3404">
            <v>257.72000000000003</v>
          </cell>
          <cell r="I3404">
            <v>222.37</v>
          </cell>
          <cell r="J3404">
            <v>222.37</v>
          </cell>
          <cell r="K3404">
            <v>222.37</v>
          </cell>
          <cell r="L3404">
            <v>222.37</v>
          </cell>
        </row>
        <row r="3406">
          <cell r="B3406" t="str">
            <v>Total  CERRADURAS Y CHAPAS</v>
          </cell>
        </row>
        <row r="3407">
          <cell r="A3407" t="str">
            <v>A2111</v>
          </cell>
          <cell r="B3407" t="str">
            <v>CRISTALES</v>
          </cell>
        </row>
        <row r="3408">
          <cell r="A3408">
            <v>2124000011</v>
          </cell>
          <cell r="B3408" t="str">
            <v>SUMINISTRO Y COLOCACIÓN DE CRISTAL FLOTADO CLARO DE 3 MM. EN FIJO AL CORTE, INCLUYE: SILICON, ACRIL FLEX, HERRAMIENTA, ACARREOS, MANO DE OBRA, LIMPIEZA Y TODO LO NECESARIO PARA SU CORRECTA EJECUCION.</v>
          </cell>
          <cell r="C3408" t="str">
            <v>M2</v>
          </cell>
          <cell r="D3408">
            <v>204.84</v>
          </cell>
          <cell r="E3408">
            <v>204.36</v>
          </cell>
          <cell r="F3408">
            <v>204.36</v>
          </cell>
          <cell r="G3408">
            <v>204.36</v>
          </cell>
          <cell r="H3408">
            <v>219.72</v>
          </cell>
          <cell r="I3408">
            <v>205.03</v>
          </cell>
          <cell r="J3408">
            <v>205.03</v>
          </cell>
          <cell r="K3408">
            <v>205.03</v>
          </cell>
          <cell r="L3408">
            <v>205.03</v>
          </cell>
        </row>
        <row r="3410">
          <cell r="A3410">
            <v>2124000021</v>
          </cell>
          <cell r="B3410" t="str">
            <v>SUMINISTRO Y COLOCACIÓN DE CRISTAL FLOTADO CLARO DE 3 MM. EN TABLETAS AL CORTE, INCLUYE: PULIDO EN ARISTAS, SILICÓN PARA SU FIJACIÓN, HERRAMIENTA, ACARREOS, MANO DE OBRA, LIMPIEZA Y TODO LO NECESARIO PARA SU CORRECTA EJECUCION.</v>
          </cell>
          <cell r="C3410" t="str">
            <v>M2</v>
          </cell>
          <cell r="D3410">
            <v>176.79</v>
          </cell>
          <cell r="E3410">
            <v>176.42</v>
          </cell>
          <cell r="F3410">
            <v>176.42</v>
          </cell>
          <cell r="G3410">
            <v>176.42</v>
          </cell>
          <cell r="H3410">
            <v>188.71</v>
          </cell>
          <cell r="I3410">
            <v>176.95</v>
          </cell>
          <cell r="J3410">
            <v>176.95</v>
          </cell>
          <cell r="K3410">
            <v>176.95</v>
          </cell>
          <cell r="L3410">
            <v>176.95</v>
          </cell>
        </row>
        <row r="3412">
          <cell r="A3412">
            <v>2124000041</v>
          </cell>
          <cell r="B3412" t="str">
            <v>SUMINISTRO Y COLOCACIÓN DE VIDRIO FLORENTINO DE 3.5 MM. EN TABLETAS AL CORTE, INCLUYE: PULIDO DE ARISTAS, SILICÓN PARA SU FIJACIÓN, HERRAMIENTA, ACARREOS, MANO DE OBRA, LIMPIEZA Y TODO LO NECESARIO PARA SU CORRECTA EJECUCION.</v>
          </cell>
          <cell r="C3412" t="str">
            <v>M2</v>
          </cell>
          <cell r="D3412">
            <v>307.76</v>
          </cell>
          <cell r="E3412">
            <v>307.14</v>
          </cell>
          <cell r="F3412">
            <v>307.14</v>
          </cell>
          <cell r="G3412">
            <v>307.14</v>
          </cell>
          <cell r="H3412">
            <v>319.42</v>
          </cell>
          <cell r="I3412">
            <v>307.66000000000003</v>
          </cell>
          <cell r="J3412">
            <v>307.66000000000003</v>
          </cell>
          <cell r="K3412">
            <v>307.66000000000003</v>
          </cell>
          <cell r="L3412">
            <v>307.66000000000003</v>
          </cell>
        </row>
        <row r="3414">
          <cell r="A3414">
            <v>2124000051</v>
          </cell>
          <cell r="B3414" t="str">
            <v>SUMINISTRO Y COLOCACIÓN DE VIDRIO TAPIZ DE 5 MM. EN FIJO AL CORTE, INCLUYE: ACRIL FLEX, SILICON, HERRAMIENTA, ACARREOS, MANO DE OBRA, LIMPIEZA Y TODO LO NECESARIO PARA SU CORRECTA EJECUCION.</v>
          </cell>
          <cell r="C3414" t="str">
            <v>M2</v>
          </cell>
          <cell r="D3414">
            <v>271.49</v>
          </cell>
          <cell r="E3414">
            <v>271.02</v>
          </cell>
          <cell r="F3414">
            <v>271.02</v>
          </cell>
          <cell r="G3414">
            <v>271.02</v>
          </cell>
          <cell r="H3414">
            <v>283.3</v>
          </cell>
          <cell r="I3414">
            <v>271.54000000000002</v>
          </cell>
          <cell r="J3414">
            <v>271.54000000000002</v>
          </cell>
          <cell r="K3414">
            <v>271.54000000000002</v>
          </cell>
          <cell r="L3414">
            <v>271.54000000000002</v>
          </cell>
        </row>
        <row r="3416">
          <cell r="A3416">
            <v>2124000061</v>
          </cell>
          <cell r="B3416" t="str">
            <v>SUMINISTRO Y COLOCACIÓN DE VIDRIO TAPIZ 5 MM. EN TABLETA AL CORTE, INCLUYE: PULIDO EN ARISTAS, SILICÓN PARA SU FIJACIÓN, HERRAMIENTA, ACARREOS, MANO DE OBRA, LIMPIEZA Y TODO LO NECESARIO PARA SU CORRECTA EJECUCION.</v>
          </cell>
          <cell r="C3416" t="str">
            <v>M2</v>
          </cell>
          <cell r="D3416">
            <v>373.91</v>
          </cell>
          <cell r="E3416">
            <v>373.54</v>
          </cell>
          <cell r="F3416">
            <v>373.54</v>
          </cell>
          <cell r="G3416">
            <v>373.54</v>
          </cell>
          <cell r="H3416">
            <v>385.83</v>
          </cell>
          <cell r="I3416">
            <v>374.07</v>
          </cell>
          <cell r="J3416">
            <v>374.07</v>
          </cell>
          <cell r="K3416">
            <v>374.07</v>
          </cell>
          <cell r="L3416">
            <v>374.07</v>
          </cell>
        </row>
        <row r="3418">
          <cell r="A3418">
            <v>2124000071</v>
          </cell>
          <cell r="B3418" t="str">
            <v>SUMINISTRO Y COLOCACIÓN DE VIDRIO ESPECIAL COLOR AMBAR EN GOTA, CONCHA Y ANTIGUO, CHAMPAGNE 3.5 MM. EN FIJO AL CORTE, INCLUYE: SILICON, ACRIL FLEX, HERRAMIENTA, ACARREOS, MANO DE OBRA, LIMPIEZA Y TODO LO NECESARIO PARA SU CORRECTA EJECUCION.</v>
          </cell>
          <cell r="C3418" t="str">
            <v>M2</v>
          </cell>
          <cell r="D3418">
            <v>371.12</v>
          </cell>
          <cell r="E3418">
            <v>370.64</v>
          </cell>
          <cell r="F3418">
            <v>370.64</v>
          </cell>
          <cell r="G3418">
            <v>370.64</v>
          </cell>
          <cell r="H3418">
            <v>382.94</v>
          </cell>
          <cell r="I3418">
            <v>371.18</v>
          </cell>
          <cell r="J3418">
            <v>371.18</v>
          </cell>
          <cell r="K3418">
            <v>371.18</v>
          </cell>
          <cell r="L3418">
            <v>371.18</v>
          </cell>
        </row>
        <row r="3420">
          <cell r="A3420">
            <v>2124000081</v>
          </cell>
          <cell r="B3420" t="str">
            <v>SUMINISTRO Y COLOCACIÓN DE VIDRIO ESPECIAL COLOR AMBAR EN GOTA, CONCHA Y ANTIGUO, CHAMPAGNE 3.5 MM. EN TABLETA AL CORTE, INCLUYE: PULIDO EN ARISTAS, SILICÓN PARA SU FIJACIÓN, HERRAMIENTA, ACARREOS, MANO DE OBRA, LIMPIEZA Y TODO LO NECESARIO PARA SU CORREC</v>
          </cell>
          <cell r="C3420" t="str">
            <v>M2</v>
          </cell>
          <cell r="D3420">
            <v>361.11</v>
          </cell>
          <cell r="E3420">
            <v>360.74</v>
          </cell>
          <cell r="F3420">
            <v>360.74</v>
          </cell>
          <cell r="G3420">
            <v>360.74</v>
          </cell>
          <cell r="H3420">
            <v>373.02</v>
          </cell>
          <cell r="I3420">
            <v>361.26</v>
          </cell>
          <cell r="J3420">
            <v>361.26</v>
          </cell>
          <cell r="K3420">
            <v>361.26</v>
          </cell>
          <cell r="L3420">
            <v>361.26</v>
          </cell>
        </row>
        <row r="3422">
          <cell r="A3422">
            <v>2124000091</v>
          </cell>
          <cell r="B3422" t="str">
            <v>SUMINISTRO Y COLOCACIÓN DE CRISTAL AZUL Y VERDE DE 4 MM. EN FIJOS AL CORTE, INCLUYE: SILICON, ACRIL FLEX, HERRAMIENTA, ACARREOS, MANO DE OBRA, LIMPIEZA Y TODO LO NECESARIO PARA SU CORRECTA EJECUCION.</v>
          </cell>
          <cell r="C3422" t="str">
            <v>M2</v>
          </cell>
          <cell r="D3422">
            <v>334.06</v>
          </cell>
          <cell r="E3422">
            <v>333.59</v>
          </cell>
          <cell r="F3422">
            <v>333.59</v>
          </cell>
          <cell r="G3422">
            <v>333.59</v>
          </cell>
          <cell r="H3422">
            <v>344.36</v>
          </cell>
          <cell r="I3422">
            <v>334.05</v>
          </cell>
          <cell r="J3422">
            <v>334.05</v>
          </cell>
          <cell r="K3422">
            <v>334.05</v>
          </cell>
          <cell r="L3422">
            <v>334.05</v>
          </cell>
        </row>
        <row r="3424">
          <cell r="A3424">
            <v>2124000101</v>
          </cell>
          <cell r="B3424" t="str">
            <v>SUMINISTRO Y COLOCACIÓN DE VIDRIO COLOR AZUL Y VERDE DE 4MM. EN TABLETAS AL CORTE, INCLUYE: PULIDO DE ARISTAS, SILICÓN PARA SU FIJACIÓN, HERRAMIENTA, ACARREOS, MANO DE OBRA, LIMPIEZA Y TODO LO NECESARIO PARA SU CORRECTA EJECUCION.</v>
          </cell>
          <cell r="C3424" t="str">
            <v>M2</v>
          </cell>
          <cell r="D3424">
            <v>353.78</v>
          </cell>
          <cell r="E3424">
            <v>353.28</v>
          </cell>
          <cell r="F3424">
            <v>353.28</v>
          </cell>
          <cell r="G3424">
            <v>353.28</v>
          </cell>
          <cell r="H3424">
            <v>364.05</v>
          </cell>
          <cell r="I3424">
            <v>353.74</v>
          </cell>
          <cell r="J3424">
            <v>353.74</v>
          </cell>
          <cell r="K3424">
            <v>353.74</v>
          </cell>
          <cell r="L3424">
            <v>353.74</v>
          </cell>
        </row>
        <row r="3426">
          <cell r="A3426">
            <v>2124000111</v>
          </cell>
          <cell r="B3426" t="str">
            <v>SUMINISTRO Y COLOCACIÓN DE CRISTAL FLOTADO CLARO DE 4 MM. EN FIJOS AL CORTE INCLUYE: SILICON, ACRIL FLEX, HERRAMIENTA, MANO DE OBRA, LIMPIEZA, ACARREO Y TODO LO NECESARIO PARA SU CORRECTA EJECUCION.</v>
          </cell>
          <cell r="C3426" t="str">
            <v>M2</v>
          </cell>
          <cell r="D3426">
            <v>255.92</v>
          </cell>
          <cell r="E3426">
            <v>255.45</v>
          </cell>
          <cell r="F3426">
            <v>255.45</v>
          </cell>
          <cell r="G3426">
            <v>255.45</v>
          </cell>
          <cell r="H3426">
            <v>267.74</v>
          </cell>
          <cell r="I3426">
            <v>255.98</v>
          </cell>
          <cell r="J3426">
            <v>255.98</v>
          </cell>
          <cell r="K3426">
            <v>255.98</v>
          </cell>
          <cell r="L3426">
            <v>255.98</v>
          </cell>
        </row>
        <row r="3428">
          <cell r="A3428">
            <v>2124000121</v>
          </cell>
          <cell r="B3428" t="str">
            <v>SUMINISTRO Y COLOCACIÓN DE CRISTAL FLOTADO CLARO DE 4 MM. EN TABLETAS AL CORTE, INCLUYE: PULIDO DE ARISTAS, SILICÓN PARA FIJACIÓN, HERRAMIENTA, ACARREO, MANO DE OBRA, LIMPIEZA Y TODO LO NECESARIO PARA SU CORRECTA EJECUCION.</v>
          </cell>
          <cell r="C3428" t="str">
            <v>M2</v>
          </cell>
          <cell r="D3428">
            <v>251.04</v>
          </cell>
          <cell r="E3428">
            <v>250.67</v>
          </cell>
          <cell r="F3428">
            <v>250.67</v>
          </cell>
          <cell r="G3428">
            <v>250.67</v>
          </cell>
          <cell r="H3428">
            <v>262.95</v>
          </cell>
          <cell r="I3428">
            <v>251.19</v>
          </cell>
          <cell r="J3428">
            <v>251.19</v>
          </cell>
          <cell r="K3428">
            <v>251.19</v>
          </cell>
          <cell r="L3428">
            <v>251.19</v>
          </cell>
        </row>
        <row r="3430">
          <cell r="A3430">
            <v>2124000131</v>
          </cell>
          <cell r="B3430" t="str">
            <v>SUMINISTRO Y COLOCACIÓN DE CRISTAL FLOTADO CLARO DE 5 MM. EN FIJOS AL CORTE, INCLUYE: SILICON, ACRIL FLEX, HERRAMIENTA, ACARREO, MANO DE OBRA,  LIMPIEZA Y TODO LO NECESARIO PARA SU CORRECTA EJECUCION.</v>
          </cell>
          <cell r="C3430" t="str">
            <v>M2</v>
          </cell>
          <cell r="D3430">
            <v>281.51</v>
          </cell>
          <cell r="E3430">
            <v>281.05</v>
          </cell>
          <cell r="F3430">
            <v>281.05</v>
          </cell>
          <cell r="G3430">
            <v>281.05</v>
          </cell>
          <cell r="H3430">
            <v>293.33999999999997</v>
          </cell>
          <cell r="I3430">
            <v>281.57</v>
          </cell>
          <cell r="J3430">
            <v>281.57</v>
          </cell>
          <cell r="K3430">
            <v>281.57</v>
          </cell>
          <cell r="L3430">
            <v>281.57</v>
          </cell>
        </row>
        <row r="3432">
          <cell r="A3432">
            <v>2124000141</v>
          </cell>
          <cell r="B3432" t="str">
            <v>SUMINISTRO Y COLOCACIÓN DE CRISTAL FLOTADO CLARO DE 5 MM. EN TABLETAS AL CORTE, INCLUYE: PULIDO DE ARISTAS, SILICÓN PARA FIJACIÓN, HERRAMIENTA, ACARREO, MANO DE OBRA, LIMPIEZA Y TODO LO NECESARIO PARA SU CORRECTA EJECUCION.</v>
          </cell>
          <cell r="C3432" t="str">
            <v>M2</v>
          </cell>
          <cell r="D3432">
            <v>276.63</v>
          </cell>
          <cell r="E3432">
            <v>276.26</v>
          </cell>
          <cell r="F3432">
            <v>276.26</v>
          </cell>
          <cell r="G3432">
            <v>276.26</v>
          </cell>
          <cell r="H3432">
            <v>288.54000000000002</v>
          </cell>
          <cell r="I3432">
            <v>276.77999999999997</v>
          </cell>
          <cell r="J3432">
            <v>276.77999999999997</v>
          </cell>
          <cell r="K3432">
            <v>276.77999999999997</v>
          </cell>
          <cell r="L3432">
            <v>276.77999999999997</v>
          </cell>
        </row>
        <row r="3434">
          <cell r="A3434">
            <v>2124000151</v>
          </cell>
          <cell r="B3434" t="str">
            <v>SUMINISTRO Y COLOCACIÓN DE CRISTAL FLOTADO CLARO DE 6 MM. EN FIJOS AL CORTE, INCLUYE: SILICON, ACRIL FLEX, HERRAMIENTA, ACARREO, MANO DE OBRA, LIMPIEZA Y TODO LO NECESARIO PARA SU CORRECTA EJECUCION.</v>
          </cell>
          <cell r="C3434" t="str">
            <v>M2</v>
          </cell>
          <cell r="D3434">
            <v>312.24</v>
          </cell>
          <cell r="E3434">
            <v>311.77</v>
          </cell>
          <cell r="F3434">
            <v>311.77</v>
          </cell>
          <cell r="G3434">
            <v>311.77</v>
          </cell>
          <cell r="H3434">
            <v>324.06</v>
          </cell>
          <cell r="I3434">
            <v>312.3</v>
          </cell>
          <cell r="J3434">
            <v>312.3</v>
          </cell>
          <cell r="K3434">
            <v>312.3</v>
          </cell>
          <cell r="L3434">
            <v>312.3</v>
          </cell>
        </row>
        <row r="3436">
          <cell r="A3436">
            <v>2124000161</v>
          </cell>
          <cell r="B3436" t="str">
            <v>SUMINISTRO Y COLOCACIÓN DE CRISTAL FLOTADO CLARO DE 6 MM. EN TABLETAS AL CORTE, INCLUYE: PULIDO DE ARISTAS, HERRAMIENTA, ACARREO, MANO DE OBRA, LIMPIEZA Y TODO LO NECESARIO PARA SU CORRECTA EJECUCION.</v>
          </cell>
          <cell r="C3436" t="str">
            <v>M2</v>
          </cell>
          <cell r="D3436">
            <v>295.88</v>
          </cell>
          <cell r="E3436">
            <v>295.88</v>
          </cell>
          <cell r="F3436">
            <v>295.88</v>
          </cell>
          <cell r="G3436">
            <v>295.88</v>
          </cell>
          <cell r="H3436">
            <v>308.14999999999998</v>
          </cell>
          <cell r="I3436">
            <v>296.39</v>
          </cell>
          <cell r="J3436">
            <v>296.39</v>
          </cell>
          <cell r="K3436">
            <v>296.39</v>
          </cell>
          <cell r="L3436">
            <v>296.39</v>
          </cell>
        </row>
        <row r="3438">
          <cell r="A3438">
            <v>2124000171</v>
          </cell>
          <cell r="B3438" t="str">
            <v>SUMINISTRO Y COLOCACIÓN DE CRISTAL FLOTADO BRONCE 6 MM. EN FIJOS AL CORTE, INCLUYE: SILICON, ACRIL FLEX, HERRAMIENTA, ACARREO, MANO DE OBRA, LIMPIEZA Y TODO LO NECESARIO PARA SU CORRECTA EJECUCION.</v>
          </cell>
          <cell r="C3438" t="str">
            <v>M2</v>
          </cell>
          <cell r="D3438">
            <v>339.13</v>
          </cell>
          <cell r="E3438">
            <v>338.64</v>
          </cell>
          <cell r="F3438">
            <v>338.64</v>
          </cell>
          <cell r="G3438">
            <v>338.64</v>
          </cell>
          <cell r="H3438">
            <v>350.94</v>
          </cell>
          <cell r="I3438">
            <v>339.18</v>
          </cell>
          <cell r="J3438">
            <v>339.18</v>
          </cell>
          <cell r="K3438">
            <v>339.18</v>
          </cell>
          <cell r="L3438">
            <v>339.18</v>
          </cell>
        </row>
        <row r="3440">
          <cell r="A3440">
            <v>2124000181</v>
          </cell>
          <cell r="B3440" t="str">
            <v>SUMINISTRO Y COLOCACIÓN DE CRISTAL FLOTADO BRONCE 6 MM. EN TABLETA AL CORTE, INCLUYE: PULIDO DE ARISTAS, SILICÓN PARA FIJACIÓN, HERRAMIENTA, ACARREO, MANO DE OBRA, LIMPIEZA Y TODO LO NECESARIO PARA SU CORRECTA EJECUCION.</v>
          </cell>
          <cell r="C3440" t="str">
            <v>M2</v>
          </cell>
          <cell r="D3440">
            <v>329.11</v>
          </cell>
          <cell r="E3440">
            <v>328.74</v>
          </cell>
          <cell r="F3440">
            <v>328.74</v>
          </cell>
          <cell r="G3440">
            <v>328.74</v>
          </cell>
          <cell r="H3440">
            <v>341.03</v>
          </cell>
          <cell r="I3440">
            <v>329.27</v>
          </cell>
          <cell r="J3440">
            <v>329.27</v>
          </cell>
          <cell r="K3440">
            <v>329.27</v>
          </cell>
          <cell r="L3440">
            <v>329.27</v>
          </cell>
        </row>
        <row r="3442">
          <cell r="A3442">
            <v>2124000191</v>
          </cell>
          <cell r="B3442" t="str">
            <v>SUMINISTRO Y COLOCACIÓN DE CRISTAL FILTRASOL GRIS 3 MM. EN FIJOS AL CORTE, INCLUYE: SILICON,  ACRIL FLEX, HERRAMIENTA, ACARREO, MANO DE OBRA, LIMPIEZA.  Y TODO LO NECESARIO PARA SU CORRECTA EJECUCION.</v>
          </cell>
          <cell r="C3442" t="str">
            <v>M2</v>
          </cell>
          <cell r="D3442">
            <v>263.61</v>
          </cell>
          <cell r="E3442">
            <v>263.13</v>
          </cell>
          <cell r="F3442">
            <v>263.13</v>
          </cell>
          <cell r="G3442">
            <v>263.13</v>
          </cell>
          <cell r="H3442">
            <v>275.42</v>
          </cell>
          <cell r="I3442">
            <v>263.66000000000003</v>
          </cell>
          <cell r="J3442">
            <v>263.66000000000003</v>
          </cell>
          <cell r="K3442">
            <v>263.66000000000003</v>
          </cell>
          <cell r="L3442">
            <v>263.66000000000003</v>
          </cell>
        </row>
        <row r="3444">
          <cell r="A3444">
            <v>2124000201</v>
          </cell>
          <cell r="B3444" t="str">
            <v>SUMINISTRO Y COLOCACIÓN DE CRISTAL FILTRASOL GRIS DE 3 MM. EN TABLETAS AL CORTE, INCLUYE: PULIDO DE ARISTAS, SILICÓN PARA FIJACIÓN, HERRAMIENTAS, ACARREO, MANO DE OBRA, LIMPIEZA Y TODO LO NECESARIO PARA SU CORRECTA EJECUCION.</v>
          </cell>
          <cell r="C3444" t="str">
            <v>M2</v>
          </cell>
          <cell r="D3444">
            <v>253.59</v>
          </cell>
          <cell r="E3444">
            <v>253.22</v>
          </cell>
          <cell r="F3444">
            <v>253.22</v>
          </cell>
          <cell r="G3444">
            <v>253.22</v>
          </cell>
          <cell r="H3444">
            <v>265.5</v>
          </cell>
          <cell r="I3444">
            <v>253.74</v>
          </cell>
          <cell r="J3444">
            <v>253.74</v>
          </cell>
          <cell r="K3444">
            <v>253.74</v>
          </cell>
          <cell r="L3444">
            <v>253.74</v>
          </cell>
        </row>
        <row r="3446">
          <cell r="A3446">
            <v>2124000211</v>
          </cell>
          <cell r="B3446" t="str">
            <v>SUMINISTRO Y COLOCACIÓN DE CRISTAL FILTRASOL GRIS DE 6 MM. EN FIJOS AL CORTE, INCLUYE: SILICON, ACRIL FLEX, HERRAMIENTA, ACARREO, MANO DE OBRA, LIMPIEZA Y TODO LO NECESARIO PARA SU CORRECTA EJECUCION.</v>
          </cell>
          <cell r="C3446" t="str">
            <v>M2</v>
          </cell>
          <cell r="D3446">
            <v>349.36</v>
          </cell>
          <cell r="E3446">
            <v>348.89</v>
          </cell>
          <cell r="F3446">
            <v>348.89</v>
          </cell>
          <cell r="G3446">
            <v>348.89</v>
          </cell>
          <cell r="H3446">
            <v>361.17</v>
          </cell>
          <cell r="I3446">
            <v>349.41</v>
          </cell>
          <cell r="J3446">
            <v>349.41</v>
          </cell>
          <cell r="K3446">
            <v>349.41</v>
          </cell>
          <cell r="L3446">
            <v>349.41</v>
          </cell>
        </row>
        <row r="3448">
          <cell r="A3448">
            <v>2124000221</v>
          </cell>
          <cell r="B3448" t="str">
            <v>SUMINISTRO Y COLOCACIÓN DE CRISTAL FILTRASOL GRIS DE 6 MM. EN TABLETAS AL CORTE, INCLUYE: PULIDO DE ARISTAS, SILICÓN PARA FIJACIÓN, HERRAMIENTA, ACARREO, MANO DE OBRA, LIMPIEZA Y TODO LO NECESARIO PARA SU CORRECTA EJECUCION.</v>
          </cell>
          <cell r="C3448" t="str">
            <v>M2</v>
          </cell>
          <cell r="D3448">
            <v>339.36</v>
          </cell>
          <cell r="E3448">
            <v>338.99</v>
          </cell>
          <cell r="F3448">
            <v>338.99</v>
          </cell>
          <cell r="G3448">
            <v>338.99</v>
          </cell>
          <cell r="H3448">
            <v>351.27</v>
          </cell>
          <cell r="I3448">
            <v>339.51</v>
          </cell>
          <cell r="J3448">
            <v>339.51</v>
          </cell>
          <cell r="K3448">
            <v>339.51</v>
          </cell>
          <cell r="L3448">
            <v>339.51</v>
          </cell>
        </row>
        <row r="3450">
          <cell r="A3450">
            <v>2124000231</v>
          </cell>
          <cell r="B3450" t="str">
            <v>SUMINISTRO Y COLOCACIÓN DE LUNA ESPEJO VIDRIO  DE 3 MM. EN FIJO AL CORTE, INCLUYE: ACRIL FLEX, VAGUETA, HERRAMIENTA, ACARREOS, MANO DE OBRA, LIMPIEZA.  Y TODO LO NECESARIO PARA SU CORRECTA EJECUCION.</v>
          </cell>
          <cell r="C3450" t="str">
            <v>M2</v>
          </cell>
          <cell r="D3450">
            <v>304.64</v>
          </cell>
          <cell r="E3450">
            <v>304.64</v>
          </cell>
          <cell r="F3450">
            <v>304.64</v>
          </cell>
          <cell r="G3450">
            <v>304.64</v>
          </cell>
          <cell r="H3450">
            <v>316.93</v>
          </cell>
          <cell r="I3450">
            <v>305.17</v>
          </cell>
          <cell r="J3450">
            <v>305.17</v>
          </cell>
          <cell r="K3450">
            <v>305.17</v>
          </cell>
          <cell r="L3450">
            <v>305.17</v>
          </cell>
        </row>
        <row r="3452">
          <cell r="A3452">
            <v>2124000241</v>
          </cell>
          <cell r="B3452" t="str">
            <v>SUMINISTRO Y COLOCACIÓN DE LUNA ESPEJO VIDRIO DE 3 MM. EN TABLETAS AL CORTE, INCLUYE: PULIDO DE ARISTAS, SILICÓN PARA FIJACIÓN, HERRAMIENTA, ACARREOS, MANO DE OBRA, LIMPIEZA Y TODO LO NECESARIO PARA SU CORRECTA EJECUCION.</v>
          </cell>
          <cell r="C3452" t="str">
            <v>M2</v>
          </cell>
          <cell r="D3452">
            <v>304.14999999999998</v>
          </cell>
          <cell r="E3452">
            <v>303.77999999999997</v>
          </cell>
          <cell r="F3452">
            <v>303.77999999999997</v>
          </cell>
          <cell r="G3452">
            <v>303.77999999999997</v>
          </cell>
          <cell r="H3452">
            <v>316.08</v>
          </cell>
          <cell r="I3452">
            <v>304.31</v>
          </cell>
          <cell r="J3452">
            <v>304.31</v>
          </cell>
          <cell r="K3452">
            <v>304.31</v>
          </cell>
          <cell r="L3452">
            <v>304.31</v>
          </cell>
        </row>
        <row r="3454">
          <cell r="A3454">
            <v>2124000251</v>
          </cell>
          <cell r="B3454" t="str">
            <v>SUMINISTRO Y COLOCACIÓN DE LUNA ESPEJO CRISTAL FLOTADO CLARO DE 5 MM. EN FIJOS AL CORTE, INCLUYE: SILICON, VAGUETAS, HERRAMIENTA, ACARREOS, MANO DE OBRA, LIMPIEZA Y TODO LO NECESARIO PARA SU CORRECTA EJECUCION.</v>
          </cell>
          <cell r="C3454" t="str">
            <v>M2</v>
          </cell>
          <cell r="D3454">
            <v>389.57</v>
          </cell>
          <cell r="E3454">
            <v>389.57</v>
          </cell>
          <cell r="F3454">
            <v>389.57</v>
          </cell>
          <cell r="G3454">
            <v>389.57</v>
          </cell>
          <cell r="H3454">
            <v>401.85</v>
          </cell>
          <cell r="I3454">
            <v>390.09</v>
          </cell>
          <cell r="J3454">
            <v>390.09</v>
          </cell>
          <cell r="K3454">
            <v>390.09</v>
          </cell>
          <cell r="L3454">
            <v>390.09</v>
          </cell>
        </row>
        <row r="3456">
          <cell r="A3456">
            <v>2124000261</v>
          </cell>
          <cell r="B3456" t="str">
            <v>SUMINISTRO Y COLOCACIÓN DE LUNA ESPEJO CRISTAL FLOTADO CLARO DE 5 MM. EN TABLETAS AL CORTE INCLUYE: PULIDO DE ARISTAS, SILICÓN PARA FIJACIÓN, HERRAMIENTA, ACARREOS, MANO DE OBRA, LIMPIEZA Y TODO LO NECESARIO PARA SU CORRECTA EJECUCION.</v>
          </cell>
          <cell r="C3456" t="str">
            <v>M2</v>
          </cell>
          <cell r="D3456">
            <v>386.71</v>
          </cell>
          <cell r="E3456">
            <v>386.34</v>
          </cell>
          <cell r="F3456">
            <v>386.34</v>
          </cell>
          <cell r="G3456">
            <v>386.34</v>
          </cell>
          <cell r="H3456">
            <v>398.63</v>
          </cell>
          <cell r="I3456">
            <v>386.87</v>
          </cell>
          <cell r="J3456">
            <v>386.87</v>
          </cell>
          <cell r="K3456">
            <v>386.87</v>
          </cell>
          <cell r="L3456">
            <v>386.87</v>
          </cell>
        </row>
        <row r="3458">
          <cell r="A3458">
            <v>2124000271</v>
          </cell>
          <cell r="B3458" t="str">
            <v>SUMINISTRO Y COLOCACIÓN DE LUNA ESPEJO CRISTAL FLOTADO CLARO DE 6 MM. EN FIJOS AL CORTE, INCLUYE: ACRIL FLEX, VAGUETA, HERRAMIENTA, ACARREOS, MANO DE OBRA, LIMPIEZA Y TODO LO NECESARIO PARA SU CORRECTA EJECUCION.</v>
          </cell>
          <cell r="C3458" t="str">
            <v>M2</v>
          </cell>
          <cell r="D3458">
            <v>402.36</v>
          </cell>
          <cell r="E3458">
            <v>402.36</v>
          </cell>
          <cell r="F3458">
            <v>402.36</v>
          </cell>
          <cell r="G3458">
            <v>402.36</v>
          </cell>
          <cell r="H3458">
            <v>414.66</v>
          </cell>
          <cell r="I3458">
            <v>402.9</v>
          </cell>
          <cell r="J3458">
            <v>402.9</v>
          </cell>
          <cell r="K3458">
            <v>402.9</v>
          </cell>
          <cell r="L3458">
            <v>402.9</v>
          </cell>
        </row>
        <row r="3460">
          <cell r="A3460">
            <v>2124000281</v>
          </cell>
          <cell r="B3460" t="str">
            <v>SUMINISTRO Y COLOCACIÓN DE LUNA ESPEJO CRISTAL FLOTADO CLARO DE 6 MM. EN TABLETAS AL CORTE, INCLUYE: PULIDO DE ARISTAS, SILICÓN PARA FIJACIÓN, HERRAMIENTAS, ACARREO, MANO DE OBRA, LIMPIEZA Y TODO LO NECESARIO PARA SU CORRECTA EJECUCION.</v>
          </cell>
          <cell r="C3460" t="str">
            <v>M2</v>
          </cell>
          <cell r="D3460">
            <v>386.71</v>
          </cell>
          <cell r="E3460">
            <v>386.34</v>
          </cell>
          <cell r="F3460">
            <v>386.34</v>
          </cell>
          <cell r="G3460">
            <v>386.34</v>
          </cell>
          <cell r="H3460">
            <v>398.63</v>
          </cell>
          <cell r="I3460">
            <v>386.87</v>
          </cell>
          <cell r="J3460">
            <v>386.87</v>
          </cell>
          <cell r="K3460">
            <v>386.87</v>
          </cell>
          <cell r="L3460">
            <v>386.87</v>
          </cell>
        </row>
        <row r="3462">
          <cell r="B3462" t="str">
            <v>Total  CRISTALES</v>
          </cell>
        </row>
        <row r="3463">
          <cell r="A3463" t="str">
            <v>A2113</v>
          </cell>
          <cell r="B3463" t="str">
            <v>JUEGOS INFANTILES</v>
          </cell>
        </row>
        <row r="3464">
          <cell r="A3464">
            <v>2125000012</v>
          </cell>
          <cell r="B3464" t="str">
            <v>SUMINISTRO Y COLOCACIÓN DE COLUMPIO MEDIANO EN ESTRUCTURA METÁLICA ESMALTADA CON 3 CANASTILLAS, INCLUYE: ACARREOS, CONCRETO F'c= 150 KG/CM2. PARA BASES DE ANCLAJE, PINTURA ANTICORROSIVA, PINTURA COMEX ESMALTE 100, PINTEX-DURAL O SIMILAR, HERRAMIENTA, MANO</v>
          </cell>
          <cell r="C3464" t="str">
            <v>PZA</v>
          </cell>
          <cell r="D3464">
            <v>4472.03</v>
          </cell>
          <cell r="E3464">
            <v>4472.03</v>
          </cell>
          <cell r="F3464">
            <v>4472.03</v>
          </cell>
          <cell r="G3464">
            <v>4472.03</v>
          </cell>
          <cell r="H3464">
            <v>4799.51</v>
          </cell>
          <cell r="I3464">
            <v>4501.84</v>
          </cell>
          <cell r="J3464">
            <v>4479.8999999999996</v>
          </cell>
          <cell r="K3464">
            <v>4479.8999999999996</v>
          </cell>
          <cell r="L3464">
            <v>4479.8999999999996</v>
          </cell>
        </row>
        <row r="3466">
          <cell r="A3466">
            <v>2125000021</v>
          </cell>
          <cell r="B3466" t="str">
            <v xml:space="preserve">SUMINISTRO Y COLOCACIÓN DE COLUMPIO CON DOS CANASTILLAS Y UN BALANCÍN, INCLUYE: ACARREOS, CONCRETO F'c=150 KG/CM2. EN BASES, PINTURA ANTICORROSIVO, PINTURA COMEX ESMALTE 100, PINTEX-DURAL O SIMILAR, HERRAMIENTA, MANO DE OBRA, LIMPIEZA Y TODO LO NECESARIO </v>
          </cell>
          <cell r="C3466" t="str">
            <v>PZA</v>
          </cell>
          <cell r="D3466">
            <v>3892.48</v>
          </cell>
          <cell r="E3466">
            <v>3892.48</v>
          </cell>
          <cell r="F3466">
            <v>3892.48</v>
          </cell>
          <cell r="G3466">
            <v>3892.48</v>
          </cell>
          <cell r="H3466">
            <v>4099.54</v>
          </cell>
          <cell r="I3466">
            <v>3919.66</v>
          </cell>
          <cell r="J3466">
            <v>3897.72</v>
          </cell>
          <cell r="K3466">
            <v>3897.72</v>
          </cell>
          <cell r="L3466">
            <v>3897.72</v>
          </cell>
        </row>
        <row r="3468">
          <cell r="A3468">
            <v>2125000031</v>
          </cell>
          <cell r="B3468" t="str">
            <v>SUMINISTRO Y COLOCACIÓN DE RESBALADILLA METALICA ESMALTADA DE 3.00 M. DE RESBALON INCLUYE: ACARREOS, CONCRETO F'c = 150 KG/CM2 EN BASES, PINTURA ANTICORROSIVA, PINTURA COMEX ESMALTE 100, PINTEX-DURAL O SIMILAR, HERRAMIENTA, MANO DE OBRA, LIMPIEZA Y TODO L</v>
          </cell>
          <cell r="C3468" t="str">
            <v>PZA</v>
          </cell>
          <cell r="D3468">
            <v>4445.12</v>
          </cell>
          <cell r="E3468">
            <v>4445.12</v>
          </cell>
          <cell r="F3468">
            <v>4445.12</v>
          </cell>
          <cell r="G3468">
            <v>4445.12</v>
          </cell>
          <cell r="H3468">
            <v>4703.6099999999997</v>
          </cell>
          <cell r="I3468">
            <v>4473.2299999999996</v>
          </cell>
          <cell r="J3468">
            <v>4451.3</v>
          </cell>
          <cell r="K3468">
            <v>4451.3</v>
          </cell>
          <cell r="L3468">
            <v>4451.3</v>
          </cell>
        </row>
        <row r="3470">
          <cell r="A3470">
            <v>2125000061</v>
          </cell>
          <cell r="B3470" t="str">
            <v>SUMINISTRO Y COLOCACIÓN DE SUBE Y BAJA DOBLE ESTRUCTURA METALICA ESMALTADA DE 3.00 M. DE LONGITUD, INCLUYE: ACARREOS, CONCRETO F'c = 150 KG/CM2 EN BASES, PINTURA ANTICORROSIVO, PINTURA COMEX ESMALTE 100, PINTEX-DURAL O SIMILAR HERRAMIENTA, MANO DE OBRA, L</v>
          </cell>
          <cell r="C3470" t="str">
            <v>PZA</v>
          </cell>
          <cell r="D3470">
            <v>3266.49</v>
          </cell>
          <cell r="E3470">
            <v>3266.49</v>
          </cell>
          <cell r="F3470">
            <v>3266.49</v>
          </cell>
          <cell r="G3470">
            <v>3266.49</v>
          </cell>
          <cell r="H3470">
            <v>3516.11</v>
          </cell>
          <cell r="I3470">
            <v>3292.35</v>
          </cell>
          <cell r="J3470">
            <v>3272.4</v>
          </cell>
          <cell r="K3470">
            <v>3272.4</v>
          </cell>
          <cell r="L3470">
            <v>3272.4</v>
          </cell>
        </row>
        <row r="3472">
          <cell r="A3472">
            <v>2125000071</v>
          </cell>
          <cell r="B3472" t="str">
            <v xml:space="preserve">SUMINISTRO Y COLOCACIÓN DE ESCALERA HORIZONTAL ESTRUCTURA METALICA ESMALTADA DE 3.00 X 2.00 M. DE ALTURA, INCLUYE: ACARREOS, CONCRETO F'c = 150KG/CM2 EN BASES, PINTURA ANTICORROSIVO, PINTURA COMEX ESMALTE 100, PINTEX-DURAL O SIMILAR, HERRAMIENTA, MANO DE </v>
          </cell>
          <cell r="C3472" t="str">
            <v>PZA</v>
          </cell>
          <cell r="D3472">
            <v>2794.54</v>
          </cell>
          <cell r="E3472">
            <v>2794.54</v>
          </cell>
          <cell r="F3472">
            <v>2794.54</v>
          </cell>
          <cell r="G3472">
            <v>2794.54</v>
          </cell>
          <cell r="H3472">
            <v>3032.31</v>
          </cell>
          <cell r="I3472">
            <v>2823.03</v>
          </cell>
          <cell r="J3472">
            <v>2801.1</v>
          </cell>
          <cell r="K3472">
            <v>2801.1</v>
          </cell>
          <cell r="L3472">
            <v>2801.1</v>
          </cell>
        </row>
        <row r="3474">
          <cell r="A3474">
            <v>2125000081</v>
          </cell>
          <cell r="B3474" t="str">
            <v>SUMINISTRO Y COLOCACIÓN DE TINA LOCA ESTRUCTURA METALICA ESMALTADA DE 1.80 M. DE DIÁMETRO, INCLUYE: ACARREOS, CONCRETO F'c = 150 KG/CM2 EN BASES PARA ANCLAJE, PINTURA ANTICORROSIVA, PINTURA COMEX ESMALTE 100, PINTEX-DURAL O SIMILAR, HERRAMIENTA, MANO DE O</v>
          </cell>
          <cell r="C3474" t="str">
            <v>PZA</v>
          </cell>
          <cell r="D3474">
            <v>8023.49</v>
          </cell>
          <cell r="E3474">
            <v>8023.49</v>
          </cell>
          <cell r="F3474">
            <v>8023.49</v>
          </cell>
          <cell r="G3474">
            <v>8023.49</v>
          </cell>
          <cell r="H3474">
            <v>8295.36</v>
          </cell>
          <cell r="I3474">
            <v>8055.97</v>
          </cell>
          <cell r="J3474">
            <v>8030.05</v>
          </cell>
          <cell r="K3474">
            <v>8030.05</v>
          </cell>
          <cell r="L3474">
            <v>8030.05</v>
          </cell>
        </row>
        <row r="3476">
          <cell r="A3476">
            <v>2125000091</v>
          </cell>
          <cell r="B3476" t="str">
            <v xml:space="preserve">SUMINISTRO Y COLOCACION DE TUBO NEGRO DE 63 MM, ( 2 1/2") DE DIAM. DE 3.35 MTS. DE ALTO, PARA CANCHA DE VOLEI-BOOL CON CASQUILLO TUBO NEGRO DE 75MM. (3") SEGUN PLANO TIPO DE LA SECRETARIA,  INCLUYE: MATERIALES, BASE DE CONCRETO DE F'C= 150 KG/CM2 DE 0.40 </v>
          </cell>
          <cell r="C3476" t="str">
            <v>PZA</v>
          </cell>
          <cell r="D3476">
            <v>1548.37</v>
          </cell>
          <cell r="E3476">
            <v>1548.37</v>
          </cell>
          <cell r="F3476">
            <v>1548.37</v>
          </cell>
          <cell r="G3476">
            <v>1548.37</v>
          </cell>
          <cell r="H3476">
            <v>1767.39</v>
          </cell>
          <cell r="I3476">
            <v>1566.66</v>
          </cell>
          <cell r="J3476">
            <v>1553.29</v>
          </cell>
          <cell r="K3476">
            <v>1553.29</v>
          </cell>
          <cell r="L3476">
            <v>1553.29</v>
          </cell>
        </row>
        <row r="3478">
          <cell r="A3478">
            <v>2125000100</v>
          </cell>
          <cell r="B3478" t="str">
            <v xml:space="preserve">SUMINISTRO  Y  COLOCACION  DE  BASE  PORTERIA  EN  CANCHA  DE  BASQUET-BOOL  A  BASE  DE TUBO NEGRO CED.  40  DE 75 MM. DE (3") DE DIAM., TABLERO PARA CANCHA DE BASQUET-BOL DE 1.05X1.80 MTS. A BASE DE MADERA DURA DE 1 1/4" DE ESPESOR, MARCO DE ANGULO  DE </v>
          </cell>
          <cell r="C3478" t="str">
            <v>PZA</v>
          </cell>
          <cell r="D3478">
            <v>16137.59</v>
          </cell>
          <cell r="E3478">
            <v>16137.59</v>
          </cell>
          <cell r="F3478">
            <v>16137.59</v>
          </cell>
          <cell r="G3478">
            <v>16137.59</v>
          </cell>
          <cell r="H3478">
            <v>19335.16</v>
          </cell>
          <cell r="I3478">
            <v>16265.7</v>
          </cell>
          <cell r="J3478">
            <v>16212.94</v>
          </cell>
          <cell r="K3478">
            <v>16212.94</v>
          </cell>
          <cell r="L3478">
            <v>16212.94</v>
          </cell>
        </row>
        <row r="3480">
          <cell r="B3480" t="str">
            <v>Total  JUEGOS INFANTILES</v>
          </cell>
        </row>
        <row r="3481">
          <cell r="A3481" t="str">
            <v>A2115</v>
          </cell>
          <cell r="B3481" t="str">
            <v>ARMADO Y COLOCADO MUEBLES SUMISNISTRADOS POR SEOP</v>
          </cell>
        </row>
        <row r="3482">
          <cell r="A3482">
            <v>2126000011</v>
          </cell>
          <cell r="B3482" t="str">
            <v>ARMADO Y COLOCACIÓN DE MESA PARA MAESTRO, SUMINISTRADO POR LA SECRETARIA, INCLUYE: ACARREOS, HERRAMIENTA, MANO DE OBRA Y TODO LO NECESARIO PARA SU CORRECTA EJECUCION.</v>
          </cell>
          <cell r="C3482" t="str">
            <v>PZA</v>
          </cell>
          <cell r="D3482">
            <v>29.11</v>
          </cell>
          <cell r="E3482">
            <v>29.11</v>
          </cell>
          <cell r="F3482">
            <v>29.11</v>
          </cell>
          <cell r="G3482">
            <v>29.11</v>
          </cell>
          <cell r="H3482">
            <v>48.04</v>
          </cell>
          <cell r="I3482">
            <v>29.44</v>
          </cell>
          <cell r="J3482">
            <v>29.44</v>
          </cell>
          <cell r="K3482">
            <v>29.44</v>
          </cell>
          <cell r="L3482">
            <v>29.44</v>
          </cell>
        </row>
        <row r="3484">
          <cell r="A3484">
            <v>2126000021</v>
          </cell>
          <cell r="B3484" t="str">
            <v>ARMADO Y COLOCACIÓN DE SILLAS DE PALETA, SUMINISTRADOS POR LA SECRETARIA, INCLUYE: ACARREOS, HERRAMIENTA, MANO DE OBRA Y TODO LO NECESARIO PARA SU CORRECTA EJECUCION.</v>
          </cell>
          <cell r="C3484" t="str">
            <v>PZA</v>
          </cell>
          <cell r="D3484">
            <v>20.149999999999999</v>
          </cell>
          <cell r="E3484">
            <v>20.149999999999999</v>
          </cell>
          <cell r="F3484">
            <v>20.149999999999999</v>
          </cell>
          <cell r="G3484">
            <v>20.149999999999999</v>
          </cell>
          <cell r="H3484">
            <v>33.270000000000003</v>
          </cell>
          <cell r="I3484">
            <v>20.38</v>
          </cell>
          <cell r="J3484">
            <v>20.38</v>
          </cell>
          <cell r="K3484">
            <v>20.38</v>
          </cell>
          <cell r="L3484">
            <v>20.38</v>
          </cell>
        </row>
        <row r="3486">
          <cell r="A3486">
            <v>2126000031</v>
          </cell>
          <cell r="B3486" t="str">
            <v>ARMADO Y COLOCACIÓN DE MOBILIARIO SUMINISTRADO POR LA SECRETARIA, INCLUYE: ACARREOS, HERRAMIENTA,  MANO DE OBRA Y TODO LO NECESARIO PARA SU CORRECTA EJECUCION.</v>
          </cell>
          <cell r="C3486" t="str">
            <v>PZA</v>
          </cell>
          <cell r="D3486">
            <v>20.149999999999999</v>
          </cell>
          <cell r="E3486">
            <v>20.149999999999999</v>
          </cell>
          <cell r="F3486">
            <v>20.149999999999999</v>
          </cell>
          <cell r="G3486">
            <v>20.149999999999999</v>
          </cell>
          <cell r="H3486">
            <v>33.270000000000003</v>
          </cell>
          <cell r="I3486">
            <v>20.38</v>
          </cell>
          <cell r="J3486">
            <v>20.38</v>
          </cell>
          <cell r="K3486">
            <v>20.38</v>
          </cell>
          <cell r="L3486">
            <v>20.38</v>
          </cell>
        </row>
        <row r="3488">
          <cell r="A3488">
            <v>2126000041</v>
          </cell>
          <cell r="B3488" t="str">
            <v>COLOCACIÓN DE PIZARRÓN SUMINISTRADO POR LA SECRETARIA INCLUYE: ACARREOS, PIJAS, TAQUETES, NIVELACIÓN, HERRAMIENTA Y MANO DE OBRA. INCLUYE TODO LO NECESARIO PARA SU CORRECTA EJECUCION.</v>
          </cell>
          <cell r="C3488" t="str">
            <v>PZA</v>
          </cell>
          <cell r="D3488">
            <v>115.79</v>
          </cell>
          <cell r="E3488">
            <v>115.79</v>
          </cell>
          <cell r="F3488">
            <v>115.79</v>
          </cell>
          <cell r="G3488">
            <v>115.79</v>
          </cell>
          <cell r="H3488">
            <v>170.6</v>
          </cell>
          <cell r="I3488">
            <v>116.67</v>
          </cell>
          <cell r="J3488">
            <v>116.67</v>
          </cell>
          <cell r="K3488">
            <v>116.67</v>
          </cell>
          <cell r="L3488">
            <v>116.67</v>
          </cell>
        </row>
        <row r="3490">
          <cell r="A3490">
            <v>2126000051</v>
          </cell>
          <cell r="B3490" t="str">
            <v>COLOCACIÓN DE MUEBLES SANITARIOS (ÚNICAMENTE PARA REPARACIONES), INCLUYE: ACARREOS, CUELLO DE CERA, TAQUETES, PIJAS, SOPORTES, HERRAMIENTA Y MANO DE OBRA. INCLUYE TODO LO NECESARIO PARA SU CORRECTA EJECUCION.</v>
          </cell>
          <cell r="C3490" t="str">
            <v>PZA</v>
          </cell>
          <cell r="D3490">
            <v>178.33</v>
          </cell>
          <cell r="E3490">
            <v>178.33</v>
          </cell>
          <cell r="F3490">
            <v>178.33</v>
          </cell>
          <cell r="G3490">
            <v>178.33</v>
          </cell>
          <cell r="H3490">
            <v>224.42</v>
          </cell>
          <cell r="I3490">
            <v>180.31</v>
          </cell>
          <cell r="J3490">
            <v>180.31</v>
          </cell>
          <cell r="K3490">
            <v>180.31</v>
          </cell>
          <cell r="L3490">
            <v>180.31</v>
          </cell>
        </row>
        <row r="3492">
          <cell r="B3492" t="str">
            <v>Total  ARMADO Y COLOCADO MUEBLES SUMISNISTRADOS</v>
          </cell>
        </row>
        <row r="3493">
          <cell r="A3493" t="str">
            <v>A2116</v>
          </cell>
          <cell r="B3493" t="str">
            <v>ASTA BANDERA Y MUEBLES DE CONCRETO</v>
          </cell>
        </row>
        <row r="3494">
          <cell r="A3494">
            <v>2127000041</v>
          </cell>
          <cell r="B3494" t="str">
            <v>CONSTRUCCIÓN DE ASTA BANDERA DE CONCRETO F'c=200 KG/CM2., DE 2.20X4.80 MTS., INCLUYE: LIMPIEZA, TRAZO, NIVELACIÓN, DESPALME, EXCAVACIÓN, PLANTILLA DE CONCRETO, RELLENO, COMPACTACIÓN, (VER PLANOS TIPO DETALLES) Y TODO LO NECESARIO PARA SU CORRECTA EJECUCIO</v>
          </cell>
          <cell r="C3494" t="str">
            <v>PZA</v>
          </cell>
          <cell r="D3494">
            <v>18699.27</v>
          </cell>
          <cell r="E3494">
            <v>18699.27</v>
          </cell>
          <cell r="F3494">
            <v>18699.27</v>
          </cell>
          <cell r="G3494">
            <v>18699.27</v>
          </cell>
          <cell r="H3494">
            <v>23276.25</v>
          </cell>
          <cell r="I3494">
            <v>19785.400000000001</v>
          </cell>
          <cell r="J3494">
            <v>18788.05</v>
          </cell>
          <cell r="K3494">
            <v>18788.05</v>
          </cell>
          <cell r="L3494">
            <v>18788.05</v>
          </cell>
        </row>
        <row r="3496">
          <cell r="A3496">
            <v>2127000071</v>
          </cell>
          <cell r="B3496" t="str">
            <v>CONSTRUCCIÓN DE MESETA DE CONCRETO F'c=200KG/CM2. DE 1.50X0.60X0.08 M. DE DIMENSIÓN, ARMADA CON VARILLA DEL No. 3 A CADA 15 CM EN AMBOS SENTIDOS Y EMPOTRADA EN EL MURO, PARA SOPORTE DE LAVABOS, INCLUYE: CIMBRADO, DESCIMBRADO, HABILITADO Y ARMADO DE ACERO,</v>
          </cell>
          <cell r="C3496" t="str">
            <v>PZA</v>
          </cell>
          <cell r="D3496">
            <v>1031.42</v>
          </cell>
          <cell r="E3496">
            <v>1031.42</v>
          </cell>
          <cell r="F3496">
            <v>1031.42</v>
          </cell>
          <cell r="G3496">
            <v>1031.42</v>
          </cell>
          <cell r="H3496">
            <v>1306.42</v>
          </cell>
          <cell r="I3496">
            <v>1051.83</v>
          </cell>
          <cell r="J3496">
            <v>1037.06</v>
          </cell>
          <cell r="K3496">
            <v>1037.06</v>
          </cell>
          <cell r="L3496">
            <v>1037.06</v>
          </cell>
        </row>
        <row r="3498">
          <cell r="A3498">
            <v>2127000091</v>
          </cell>
          <cell r="B3498" t="str">
            <v>CONSTRUCCIÓN DE MESA PARA LABORATORIO, DE 2.40X0.50 X0.90 M. A BASE DE MURO DE TABIQUE ROJO RECOCIDO DE 14 CM DE ESPESOR, DESPLANTADO SOBRE CADENAS DE CIMENTACIÓN DE CONCRETO F'c=200KG/CM2, DE 15X15 CM ARMADA CON 3 VARILLAS No. 3, Y ESTRIBOS No.2 A CADA 2</v>
          </cell>
          <cell r="C3498" t="str">
            <v>PZA</v>
          </cell>
          <cell r="D3498">
            <v>4010.81</v>
          </cell>
          <cell r="E3498">
            <v>4010.81</v>
          </cell>
          <cell r="F3498">
            <v>4010.81</v>
          </cell>
          <cell r="G3498">
            <v>4010.81</v>
          </cell>
          <cell r="H3498">
            <v>5177.8599999999997</v>
          </cell>
          <cell r="I3498">
            <v>4104.63</v>
          </cell>
          <cell r="J3498">
            <v>4034.43</v>
          </cell>
          <cell r="K3498">
            <v>4034.43</v>
          </cell>
          <cell r="L3498">
            <v>4034.43</v>
          </cell>
        </row>
        <row r="3500">
          <cell r="A3500">
            <v>2127000101</v>
          </cell>
          <cell r="B3500" t="str">
            <v>CONSTRUCCIÓN  DE  MESA DE LABORATORIO DE 2.40X1.00X 0.90 M A BASE DE MUROS DE CONCRETO F'c=200KG/CM2 DE 15CM DE ESPESOR ARMADA CON 4 VARILLAS No. 3, Y ESTRIBOS No. 2 A CADA 20 CM DESPLANTADOS DESDE LA ZAPATA DE CIMENTACIÓN DE 0.60X1.00X0.10 M. ARMA DA CON</v>
          </cell>
          <cell r="C3500" t="str">
            <v>PZA</v>
          </cell>
          <cell r="D3500">
            <v>5879.82</v>
          </cell>
          <cell r="E3500">
            <v>5879.82</v>
          </cell>
          <cell r="F3500">
            <v>5879.82</v>
          </cell>
          <cell r="G3500">
            <v>5879.82</v>
          </cell>
          <cell r="H3500">
            <v>7478.57</v>
          </cell>
          <cell r="I3500">
            <v>6045.37</v>
          </cell>
          <cell r="J3500">
            <v>5911.31</v>
          </cell>
          <cell r="K3500">
            <v>5911.31</v>
          </cell>
          <cell r="L3500">
            <v>5911.31</v>
          </cell>
        </row>
        <row r="3502">
          <cell r="A3502">
            <v>2127000111</v>
          </cell>
          <cell r="B3502" t="str">
            <v>CONST.  DE  MESA  LABORATORIO DE 1.43X0.59X0.93 M. C/MUROS DE CONCRETO F'c=200KG/CM2 Y 15CM.ESPESOR DESPLANTE DESDE ZAPATA DE 0.40X0.60X0.10M. CON 4 VARILLAS No.3, Y ESTRIBOS No.3 A CADA 20CM.EN LOS MUROS FORMANDO CADENAS EN LOS EXTREMOS Y VARILLAS No.3 A</v>
          </cell>
          <cell r="C3502" t="str">
            <v>PZA</v>
          </cell>
          <cell r="D3502">
            <v>3187.96</v>
          </cell>
          <cell r="E3502">
            <v>3187.96</v>
          </cell>
          <cell r="F3502">
            <v>3187.96</v>
          </cell>
          <cell r="G3502">
            <v>3187.96</v>
          </cell>
          <cell r="H3502">
            <v>3988</v>
          </cell>
          <cell r="I3502">
            <v>3271.31</v>
          </cell>
          <cell r="J3502">
            <v>3203.7</v>
          </cell>
          <cell r="K3502">
            <v>3203.7</v>
          </cell>
          <cell r="L3502">
            <v>3203.7</v>
          </cell>
        </row>
        <row r="3504">
          <cell r="A3504">
            <v>2127000112</v>
          </cell>
          <cell r="B3504" t="str">
            <v>MESETA PARA MOSTRADOR DE CONCRETO F'c=150 KG/CM2. DE 0.08 M. DE ESPESOR, ARMADO CON VARILLAS No. 3 A CADA 20 CMS EN AMBOS SENTIDOS, DE 60 CM DE ANCHO Y CADENA DE 0.15X0.20 M. ARMADA CON 4 VARILLAS DEL No. 3 Y ESTRIBOS DEL No. 2 A CADA 20 CM CIMBRA COMÚN I</v>
          </cell>
          <cell r="C3504" t="str">
            <v>M</v>
          </cell>
          <cell r="D3504">
            <v>666.08</v>
          </cell>
          <cell r="E3504">
            <v>666.08</v>
          </cell>
          <cell r="F3504">
            <v>666.08</v>
          </cell>
          <cell r="G3504">
            <v>666.08</v>
          </cell>
          <cell r="H3504">
            <v>866.72</v>
          </cell>
          <cell r="I3504">
            <v>687.39</v>
          </cell>
          <cell r="J3504">
            <v>670</v>
          </cell>
          <cell r="K3504">
            <v>670</v>
          </cell>
          <cell r="L3504">
            <v>670</v>
          </cell>
        </row>
        <row r="3506">
          <cell r="A3506">
            <v>2127000113</v>
          </cell>
          <cell r="B3506" t="str">
            <v>CONSTRUCCIÓN DE LITERA DE CONCRETO F'c=150 KGS/CM2 DE 2.00X1.00 M. DE 8 CMS DE ESPESOR,  EMPOTRADA  EN MURO ARMADO CON VARILLAS No. 3 A CADA 20 CM AMBOS SENTIDOS INCLUYE: MURO PARA ACENTAR LA LOSA DE LA CAMA DE 0.50 M DE ALTO POR 1.00 M DE LARGO, CIMBRA C</v>
          </cell>
          <cell r="C3506" t="str">
            <v>PZA</v>
          </cell>
          <cell r="D3506">
            <v>1375.87</v>
          </cell>
          <cell r="E3506">
            <v>1375.87</v>
          </cell>
          <cell r="F3506">
            <v>1375.87</v>
          </cell>
          <cell r="G3506">
            <v>1375.87</v>
          </cell>
          <cell r="H3506">
            <v>1781.82</v>
          </cell>
          <cell r="I3506">
            <v>1422.19</v>
          </cell>
          <cell r="J3506">
            <v>1383.73</v>
          </cell>
          <cell r="K3506">
            <v>1383.73</v>
          </cell>
          <cell r="L3506">
            <v>1383.73</v>
          </cell>
        </row>
        <row r="3508">
          <cell r="A3508">
            <v>2127000114</v>
          </cell>
          <cell r="B3508" t="str">
            <v>MINGITORIO DE CONCRETO DE F'C= 200 KGS/CM2 Y ACERO No. 3, DE 1.10X0.44 M. Y 44.00 CM DE ALTURA. INCLUYE: COLOCACIÓN DE LOSETA CERÁMICA INCLUYE TODO LO NECESARIO PARA SU CORRECTA EJECUCION.</v>
          </cell>
          <cell r="C3508" t="str">
            <v>PZA</v>
          </cell>
          <cell r="D3508">
            <v>1775.23</v>
          </cell>
          <cell r="E3508">
            <v>1775.23</v>
          </cell>
          <cell r="F3508">
            <v>1775.23</v>
          </cell>
          <cell r="G3508">
            <v>1775.23</v>
          </cell>
          <cell r="H3508">
            <v>2337.39</v>
          </cell>
          <cell r="I3508">
            <v>1804.71</v>
          </cell>
          <cell r="J3508">
            <v>1787.03</v>
          </cell>
          <cell r="K3508">
            <v>1787.03</v>
          </cell>
          <cell r="L3508">
            <v>1787.03</v>
          </cell>
        </row>
        <row r="3510">
          <cell r="A3510">
            <v>2127000115</v>
          </cell>
          <cell r="B3510" t="str">
            <v>LOCAL DE LAVADERO DE 4.00X0.90 M. CON 3 LAVADEROS DE 80X60 CM Y 50 CM DE PROFUNDIDAD INCLUYE: COLOCACION DE LOSETA , JUNTEADA CON PEGA AZULEJO Y TODO LO NECESARIO PARA SU CORRECTA EJECUCION.</v>
          </cell>
          <cell r="C3510" t="str">
            <v>PZA</v>
          </cell>
          <cell r="D3510">
            <v>6604.14</v>
          </cell>
          <cell r="E3510">
            <v>6604.14</v>
          </cell>
          <cell r="F3510">
            <v>6604.14</v>
          </cell>
          <cell r="G3510">
            <v>6604.14</v>
          </cell>
          <cell r="H3510">
            <v>8246.5400000000009</v>
          </cell>
          <cell r="I3510">
            <v>6872.17</v>
          </cell>
          <cell r="J3510">
            <v>6633.65</v>
          </cell>
          <cell r="K3510">
            <v>6633.65</v>
          </cell>
          <cell r="L3510">
            <v>6633.65</v>
          </cell>
        </row>
        <row r="3512">
          <cell r="A3512">
            <v>2127000116</v>
          </cell>
          <cell r="B3512" t="str">
            <v>VERTEDERO DE CONCRETO CONSTRUIDO A BASE DE TABIQUE ROJO COMÚN, CAPUCHINO DE 40X40X30 CM INCLUYE: APLANADO PULIDO. INCLUYE TODO LO NECESARIO PARA SU CORRECTA EJECUCION.</v>
          </cell>
          <cell r="C3512" t="str">
            <v>PZA</v>
          </cell>
          <cell r="D3512">
            <v>834.37</v>
          </cell>
          <cell r="E3512">
            <v>834.37</v>
          </cell>
          <cell r="F3512">
            <v>834.37</v>
          </cell>
          <cell r="G3512">
            <v>834.37</v>
          </cell>
          <cell r="H3512">
            <v>1207.0899999999999</v>
          </cell>
          <cell r="I3512">
            <v>851.56</v>
          </cell>
          <cell r="J3512">
            <v>842.23</v>
          </cell>
          <cell r="K3512">
            <v>842.23</v>
          </cell>
          <cell r="L3512">
            <v>842.23</v>
          </cell>
        </row>
        <row r="3514">
          <cell r="B3514" t="str">
            <v>Total  MUEBLES DE CONCRETO</v>
          </cell>
        </row>
        <row r="3515">
          <cell r="B3515" t="str">
            <v>Total  ACABADOS</v>
          </cell>
        </row>
        <row r="3516">
          <cell r="A3516" t="str">
            <v>A22</v>
          </cell>
          <cell r="B3516" t="str">
            <v>AIRE ACONDICIONADO</v>
          </cell>
        </row>
        <row r="3517">
          <cell r="A3517" t="str">
            <v>A2201</v>
          </cell>
          <cell r="B3517" t="str">
            <v>EQUIPO DE AIRE ACONDICIONADO TIPO MINI-SPLIT</v>
          </cell>
        </row>
        <row r="3518">
          <cell r="A3518">
            <v>2201000010</v>
          </cell>
          <cell r="B3518" t="str">
            <v>SUMINISTRO Y COLOCACION DE EQUIPO DE AIRE ACONDICIONADO  TIPO MINI-SPLIT, MARCA CARRIER, MODELO DEL EVAPORADOR 42LSAC60226CL DE CAPACIDAD NOMINAL 60,000 BTU/HR, 220 VOLTS,  PISO-TECHO, CONTROL REMOTO, CON UN DESARROLLO DE 5 METROS; INCLUYE: ACARREO, FLETE</v>
          </cell>
          <cell r="C3518" t="str">
            <v>PZA</v>
          </cell>
          <cell r="D3518">
            <v>43887.360000000001</v>
          </cell>
          <cell r="E3518">
            <v>43887.360000000001</v>
          </cell>
          <cell r="F3518">
            <v>43887.360000000001</v>
          </cell>
          <cell r="G3518">
            <v>43887.360000000001</v>
          </cell>
          <cell r="H3518">
            <v>43978.559999999998</v>
          </cell>
          <cell r="I3518">
            <v>43925.88</v>
          </cell>
          <cell r="J3518">
            <v>43925.88</v>
          </cell>
          <cell r="K3518">
            <v>43925.88</v>
          </cell>
          <cell r="L3518">
            <v>43925.88</v>
          </cell>
        </row>
        <row r="3520">
          <cell r="A3520">
            <v>2201000020</v>
          </cell>
          <cell r="B3520" t="str">
            <v xml:space="preserve">SUMINISTRO Y COLOCACION DE EQUIPO DE AIRE ACONDICIONADO  TIPO MINI-SPLIT, MARCA CARRIER, MODELO DEL EVAPORADOR 42LSC4822CL DE CAPACIDAD NOMINAL 48,000 BTU/HR, 220 VOLTS,  PISO-TECHO, CONTROL REMOTO, CON UN DESARROLLO DE 5 METROS; INCLUYE: ACARREO, FLETE, </v>
          </cell>
          <cell r="C3520" t="str">
            <v>PZA</v>
          </cell>
          <cell r="D3520">
            <v>39441.32</v>
          </cell>
          <cell r="E3520">
            <v>39441.32</v>
          </cell>
          <cell r="F3520">
            <v>39441.32</v>
          </cell>
          <cell r="G3520">
            <v>39441.32</v>
          </cell>
          <cell r="H3520">
            <v>39532.519999999997</v>
          </cell>
          <cell r="I3520">
            <v>39479.85</v>
          </cell>
          <cell r="J3520">
            <v>39479.85</v>
          </cell>
          <cell r="K3520">
            <v>39479.85</v>
          </cell>
          <cell r="L3520">
            <v>39479.85</v>
          </cell>
        </row>
        <row r="3522">
          <cell r="A3522">
            <v>2201000030</v>
          </cell>
          <cell r="B3522" t="str">
            <v>SUMINISTRO Y COLOCACION DE EQUIPO DE AIRE ACONDICIONADO  TIPO MINI-SPLIT, MARCA CARRIER, MODELO DEL EVAPORADOR 42LSC36226CL DE CAPACIDAD NOMINAL 36,000 BTU/HR, 220 VOLTS,  HI-WALL, CONTROL REMOTO, CON UN DESARROLLO DE 5 METROS; INCLUYE: ACARREO, FLETE, MA</v>
          </cell>
          <cell r="C3522" t="str">
            <v>PZA</v>
          </cell>
          <cell r="D3522">
            <v>32466.04</v>
          </cell>
          <cell r="E3522">
            <v>32466.04</v>
          </cell>
          <cell r="F3522">
            <v>32466.04</v>
          </cell>
          <cell r="G3522">
            <v>32466.04</v>
          </cell>
          <cell r="H3522">
            <v>32557.24</v>
          </cell>
          <cell r="I3522">
            <v>32504.57</v>
          </cell>
          <cell r="J3522">
            <v>32504.57</v>
          </cell>
          <cell r="K3522">
            <v>32504.57</v>
          </cell>
          <cell r="L3522">
            <v>32504.57</v>
          </cell>
        </row>
        <row r="3524">
          <cell r="A3524">
            <v>2201000040</v>
          </cell>
          <cell r="B3524" t="str">
            <v>SUMINISTRO Y COLOCACION DE EQUIPO DE AIRE ACONDICIONADO  TIPO MINI-SPLIT, MARCA CARRIER, MODELO DEL EVAPORADOR FKGD243C, CONDENSADOR 38XCA24226-C, DE CAPACIDAD NOMINAL 24,000 BTU/HR, 220 VOLTS,  PARED ALTA, CONTROL REMOTO, CON UN DESARROLLO DE 5 METROS; I</v>
          </cell>
          <cell r="C3524" t="str">
            <v>PZA</v>
          </cell>
          <cell r="D3524">
            <v>21844.07</v>
          </cell>
          <cell r="E3524">
            <v>21844.07</v>
          </cell>
          <cell r="F3524">
            <v>21844.07</v>
          </cell>
          <cell r="G3524">
            <v>21844.07</v>
          </cell>
          <cell r="H3524">
            <v>21935.27</v>
          </cell>
          <cell r="I3524">
            <v>21882.59</v>
          </cell>
          <cell r="J3524">
            <v>21882.59</v>
          </cell>
          <cell r="K3524">
            <v>21882.59</v>
          </cell>
          <cell r="L3524">
            <v>21882.59</v>
          </cell>
        </row>
        <row r="3526">
          <cell r="A3526">
            <v>2201000050</v>
          </cell>
          <cell r="B3526" t="str">
            <v>SUMINISTRO Y COLOCACION DE EQUIPO DE AIRE ACONDICIONADO  TIPO MINI-SPLIT, MARCA CARRIER, MODELO DEL EVAPORADOR FKGC183C, CONDENSADOR 38XCA18226-C, DE CAPACIDAD NOMINAL 18,000 BTU/HR, 220 VOLTS,  PARED ALTA, CONTROL REMOTO, CON UN DESARROLLO DE 5 METROS; I</v>
          </cell>
          <cell r="C3526" t="str">
            <v>PZA</v>
          </cell>
          <cell r="D3526">
            <v>17066.41</v>
          </cell>
          <cell r="E3526">
            <v>17066.41</v>
          </cell>
          <cell r="F3526">
            <v>17066.41</v>
          </cell>
          <cell r="G3526">
            <v>17066.41</v>
          </cell>
          <cell r="H3526">
            <v>17127.21</v>
          </cell>
          <cell r="I3526">
            <v>17092.09</v>
          </cell>
          <cell r="J3526">
            <v>17092.09</v>
          </cell>
          <cell r="K3526">
            <v>17092.09</v>
          </cell>
          <cell r="L3526">
            <v>17092.09</v>
          </cell>
        </row>
        <row r="3528">
          <cell r="A3528">
            <v>2201000060</v>
          </cell>
          <cell r="B3528" t="str">
            <v>SUMINISTRO Y COLOCACION DE EQUIPO DE AIRE ACONDICIONADO  TIPO MINI-SPLIT, MARCA CARRIER, MODELO DEL EVAPORADOR FKGB123C, CONDENSADOR 38XCA12226-C, DE CAPACIDAD NOMINAL 12,000 BTU/HR, 220 VOLTS,  PARED ALTA, CONTROL REMOTO, CON UN DESARROLLO DE 5 METROS; I</v>
          </cell>
          <cell r="C3528" t="str">
            <v>PZA</v>
          </cell>
          <cell r="D3528">
            <v>12232.82</v>
          </cell>
          <cell r="E3528">
            <v>12232.82</v>
          </cell>
          <cell r="F3528">
            <v>12232.82</v>
          </cell>
          <cell r="G3528">
            <v>12232.82</v>
          </cell>
          <cell r="H3528">
            <v>12293.62</v>
          </cell>
          <cell r="I3528">
            <v>12258.49</v>
          </cell>
          <cell r="J3528">
            <v>12258.49</v>
          </cell>
          <cell r="K3528">
            <v>12258.49</v>
          </cell>
          <cell r="L3528">
            <v>12258.49</v>
          </cell>
        </row>
        <row r="3530">
          <cell r="B3530" t="str">
            <v>Total  EQUIPO DE AIRE ACONDICIONADO TIPO MINI-S</v>
          </cell>
        </row>
        <row r="3531">
          <cell r="A3531" t="str">
            <v>A2204</v>
          </cell>
          <cell r="B3531" t="str">
            <v>DIFUSORES DE AIRE</v>
          </cell>
        </row>
        <row r="3532">
          <cell r="A3532">
            <v>2204000010</v>
          </cell>
          <cell r="B3532" t="str">
            <v>SUMINISTRO Y COLOCACION DE DIFUSOR  DE INYECCION DE AIRE DE 18" X18" - 4 VIAS, CON CONTROL DE VOLUMEN, MARCA VERMONT; INCLUYE: ACARREO, APERTURA DE HUECO EN EL PLAFON, CHIFLON DE AJUSTE ENTRE DUCTOS Y DIFUSOR, CONEXIONES, PRUEBAS, HERRAMIENTA, MANO DE OBR</v>
          </cell>
          <cell r="C3532" t="str">
            <v>PZA</v>
          </cell>
          <cell r="D3532">
            <v>697.08</v>
          </cell>
          <cell r="E3532">
            <v>697.08</v>
          </cell>
          <cell r="F3532">
            <v>697.08</v>
          </cell>
          <cell r="G3532">
            <v>697.08</v>
          </cell>
          <cell r="H3532">
            <v>698.94</v>
          </cell>
          <cell r="I3532">
            <v>697.87</v>
          </cell>
          <cell r="J3532">
            <v>697.87</v>
          </cell>
          <cell r="K3532">
            <v>697.87</v>
          </cell>
          <cell r="L3532">
            <v>697.87</v>
          </cell>
        </row>
        <row r="3534">
          <cell r="A3534">
            <v>2204000020</v>
          </cell>
          <cell r="B3534" t="str">
            <v>SUMINISTRO Y COLOCACION DE DIFUSOR  DE INYECCION DE AIRE DE 15" X15" - 4 VIAS, CON CONTROL DE VOLUMEN, MARCA VERMONT; INCLUYE: ACARREO, APERTURA DE HUECO EN EL PLAFON, CHIFLON DE AJUSTE ENTRE DUCTOS Y DIFUSOR, CONEXIONES, PRUEBAS, HERRAMIENTA, MANO DE OBR</v>
          </cell>
          <cell r="C3534" t="str">
            <v>PZA</v>
          </cell>
          <cell r="D3534">
            <v>512.49</v>
          </cell>
          <cell r="E3534">
            <v>512.49</v>
          </cell>
          <cell r="F3534">
            <v>512.49</v>
          </cell>
          <cell r="G3534">
            <v>512.49</v>
          </cell>
          <cell r="H3534">
            <v>514.35</v>
          </cell>
          <cell r="I3534">
            <v>513.28</v>
          </cell>
          <cell r="J3534">
            <v>513.28</v>
          </cell>
          <cell r="K3534">
            <v>513.28</v>
          </cell>
          <cell r="L3534">
            <v>513.28</v>
          </cell>
        </row>
        <row r="3536">
          <cell r="A3536">
            <v>2204000030</v>
          </cell>
          <cell r="B3536" t="str">
            <v>SUMINISTRO Y COLOCACION DE DIFUSOR DE INYECCION DE AIRE DE 15 "X 15" -  3 VIAS, CON CONTROL DE VOLUMEN, MARCA VERMONT; INCLUYE: ACARREO, APERTURA DE HUECO EN EL PLAFON, CHIFLON DE AJUSTE ENTRE DUCTOS Y DIFUSOR, CONEXIONES, PRUEBAS, HERRAMIENTA, MANO DE OB</v>
          </cell>
          <cell r="C3536" t="str">
            <v>PZA</v>
          </cell>
          <cell r="D3536">
            <v>622.6</v>
          </cell>
          <cell r="E3536">
            <v>622.6</v>
          </cell>
          <cell r="F3536">
            <v>622.6</v>
          </cell>
          <cell r="G3536">
            <v>622.6</v>
          </cell>
          <cell r="H3536">
            <v>624.46</v>
          </cell>
          <cell r="I3536">
            <v>623.38</v>
          </cell>
          <cell r="J3536">
            <v>623.38</v>
          </cell>
          <cell r="K3536">
            <v>623.38</v>
          </cell>
          <cell r="L3536">
            <v>623.38</v>
          </cell>
        </row>
        <row r="3538">
          <cell r="A3538">
            <v>2204000040</v>
          </cell>
          <cell r="B3538" t="str">
            <v>SUMINISTRO Y COLOCACION DE DIFUSOR  DE  INYECCION DE AIRE DE 12" X12" - 4 VIAS, CON CONTROL DE VOLUMEN, MARCA VERMONT; INCLUYE: ACARREO, APERTURA DE HUECO EN EL PLAFON, CHIFLON DE AJUSTE ENTRE DUCTOS Y DIFUSOR, CONEXIONES, PRUEBAS, HERRAMIENTA, MANO DE OB</v>
          </cell>
          <cell r="C3538" t="str">
            <v>PZA</v>
          </cell>
          <cell r="D3538">
            <v>398.13</v>
          </cell>
          <cell r="E3538">
            <v>398.13</v>
          </cell>
          <cell r="F3538">
            <v>398.13</v>
          </cell>
          <cell r="G3538">
            <v>398.13</v>
          </cell>
          <cell r="H3538">
            <v>399.54</v>
          </cell>
          <cell r="I3538">
            <v>398.73</v>
          </cell>
          <cell r="J3538">
            <v>398.73</v>
          </cell>
          <cell r="K3538">
            <v>398.73</v>
          </cell>
          <cell r="L3538">
            <v>398.73</v>
          </cell>
        </row>
        <row r="3540">
          <cell r="A3540">
            <v>2204000060</v>
          </cell>
          <cell r="B3540" t="str">
            <v>SUMINISTRO Y COLOCACION DE DIFUSOR  DE INYECCION DE AIRE DE 12" X12" - 3 VIAS, CON CONTROL DE VOLUMEN, MARCA VERMONT; INCLUYE: ACARREO, APERTURA DE HUECO EN EL PLAFON, CHIFLON DE AJUSTE ENTRE DUCTOS Y DIFUSOR, CONEXIONES, PRUEBAS, HERRAMIENTA, MANO DE OBR</v>
          </cell>
          <cell r="C3540" t="str">
            <v>PZA</v>
          </cell>
          <cell r="D3540">
            <v>483.95</v>
          </cell>
          <cell r="E3540">
            <v>483.95</v>
          </cell>
          <cell r="F3540">
            <v>483.95</v>
          </cell>
          <cell r="G3540">
            <v>483.95</v>
          </cell>
          <cell r="H3540">
            <v>485.36</v>
          </cell>
          <cell r="I3540">
            <v>484.54</v>
          </cell>
          <cell r="J3540">
            <v>484.54</v>
          </cell>
          <cell r="K3540">
            <v>484.54</v>
          </cell>
          <cell r="L3540">
            <v>484.54</v>
          </cell>
        </row>
        <row r="3542">
          <cell r="A3542">
            <v>2204000070</v>
          </cell>
          <cell r="B3542" t="str">
            <v>SUMINISTRO Y COLOCACION DE DIFUSOR  DE INYECCION DE AIRE DE 9" X 9" - 4 VIAS, CON CONTROL DE VOLUMEN, MARCA VERMONT; INCLUYE: ACARREO, APERTURA DE HUECO EN EL PLAFON, CHIFLON DE AJUSTE ENTRE DUCTOS Y DIFUSOR, CONEXIONES, PRUEBAS, HERRAMIENTA, MANO DE OBRA</v>
          </cell>
          <cell r="C3542" t="str">
            <v>PZA</v>
          </cell>
          <cell r="D3542">
            <v>297.79000000000002</v>
          </cell>
          <cell r="E3542">
            <v>297.79000000000002</v>
          </cell>
          <cell r="F3542">
            <v>297.79000000000002</v>
          </cell>
          <cell r="G3542">
            <v>297.79000000000002</v>
          </cell>
          <cell r="H3542">
            <v>298.89</v>
          </cell>
          <cell r="I3542">
            <v>298.26</v>
          </cell>
          <cell r="J3542">
            <v>298.26</v>
          </cell>
          <cell r="K3542">
            <v>298.26</v>
          </cell>
          <cell r="L3542">
            <v>298.26</v>
          </cell>
        </row>
        <row r="3544">
          <cell r="A3544">
            <v>2204000080</v>
          </cell>
          <cell r="B3544" t="str">
            <v>SUMINISTRO Y COLOCACION DE DIFUSOR  DE INYECCION DE AIRE DE 9" X 9" - 3 VIAS, CON CONTROL DE VOLUMEN, MARCA VERMONT; INCLUYE: ACARREO, APERTURA DE HUECO EN EL PLAFON, CHIFLON DE AJUSTE ENTRE DUCTOS Y DIFUSOR, CONEXIONES, PRUEBAS, HERRAMIENTA, MANO DE OBRA</v>
          </cell>
          <cell r="C3544" t="str">
            <v>PZA</v>
          </cell>
          <cell r="D3544">
            <v>360.93</v>
          </cell>
          <cell r="E3544">
            <v>360.93</v>
          </cell>
          <cell r="F3544">
            <v>360.93</v>
          </cell>
          <cell r="G3544">
            <v>360.93</v>
          </cell>
          <cell r="H3544">
            <v>362.05</v>
          </cell>
          <cell r="I3544">
            <v>361.4</v>
          </cell>
          <cell r="J3544">
            <v>361.4</v>
          </cell>
          <cell r="K3544">
            <v>361.4</v>
          </cell>
          <cell r="L3544">
            <v>361.4</v>
          </cell>
        </row>
        <row r="3546">
          <cell r="B3546" t="str">
            <v>Total  DIFUSORES DE AIRE</v>
          </cell>
        </row>
        <row r="3547">
          <cell r="A3547" t="str">
            <v>A2205</v>
          </cell>
          <cell r="B3547" t="str">
            <v>REJILLAS DE RETORNO DE AIRE</v>
          </cell>
        </row>
        <row r="3548">
          <cell r="A3548">
            <v>2205000010</v>
          </cell>
          <cell r="B3548" t="str">
            <v xml:space="preserve">SUMINISTRO Y COLOCACION DE REJILLAS DE RETORNO DE AIRE DE 24" X 14", MARCA VERMONT, SIN CONTROL DE VOLUMEN; INCLUYE: ACARREO, APERTURA DE HUECO EN PLAFON, CHIFLON DE AJUSTE ENTRE DUCTOS Y DIFUSOR, CONEXIONES, PRUEBAS, HERRAMIENTA, MANO DE OBRA Y  TODO LO </v>
          </cell>
          <cell r="C3548" t="str">
            <v>PZA</v>
          </cell>
          <cell r="D3548">
            <v>765.51</v>
          </cell>
          <cell r="E3548">
            <v>765.51</v>
          </cell>
          <cell r="F3548">
            <v>765.51</v>
          </cell>
          <cell r="G3548">
            <v>765.51</v>
          </cell>
          <cell r="H3548">
            <v>768.29</v>
          </cell>
          <cell r="I3548">
            <v>766.7</v>
          </cell>
          <cell r="J3548">
            <v>766.7</v>
          </cell>
          <cell r="K3548">
            <v>766.7</v>
          </cell>
          <cell r="L3548">
            <v>766.7</v>
          </cell>
        </row>
        <row r="3550">
          <cell r="A3550">
            <v>2205000020</v>
          </cell>
          <cell r="B3550" t="str">
            <v>SUMINISTRO Y COLOCACION DE REJILLAS DE RETORNO DE AIRE DE 24" X 12", MARCA VERMONT, SIN CONTROL DE VOLUMEN; INCLUYE: ACARREO, APERTURA DE HUECO EN PLAFON, CHIFLON DE AJUSTE ENTRE DUCTOS Y DIFUSOR, CONEXIONES, PRUEBAS, HERRAMIENTA, MANO DE OBRA Y TODO LO N</v>
          </cell>
          <cell r="C3550" t="str">
            <v>PZA</v>
          </cell>
          <cell r="D3550">
            <v>723.26</v>
          </cell>
          <cell r="E3550">
            <v>723.26</v>
          </cell>
          <cell r="F3550">
            <v>723.26</v>
          </cell>
          <cell r="G3550">
            <v>723.26</v>
          </cell>
          <cell r="H3550">
            <v>726.03</v>
          </cell>
          <cell r="I3550">
            <v>724.44</v>
          </cell>
          <cell r="J3550">
            <v>724.44</v>
          </cell>
          <cell r="K3550">
            <v>724.44</v>
          </cell>
          <cell r="L3550">
            <v>724.44</v>
          </cell>
        </row>
        <row r="3552">
          <cell r="A3552">
            <v>2205000030</v>
          </cell>
          <cell r="B3552" t="str">
            <v>SUMINISTRO Y COLOCACION DE REJILLAS DE RETORNO DE AIRE DE 20" X 16", MARCA VERMONT, SIN CONTROL DE VOLUMEN; INCLUYE: ACARREO, APERTURA DE HUECO EN PLAFON, CHIFLON DE AJUSTE ENTRE DUCTOS Y DIFUSOR, CONEXIONES, PRUEBAS, HERRAMIENTA, MANO DE OBRA Y TODO LO N</v>
          </cell>
          <cell r="C3552" t="str">
            <v>PZA</v>
          </cell>
          <cell r="D3552">
            <v>723.41</v>
          </cell>
          <cell r="E3552">
            <v>723.41</v>
          </cell>
          <cell r="F3552">
            <v>723.41</v>
          </cell>
          <cell r="G3552">
            <v>723.41</v>
          </cell>
          <cell r="H3552">
            <v>726.18</v>
          </cell>
          <cell r="I3552">
            <v>724.6</v>
          </cell>
          <cell r="J3552">
            <v>724.6</v>
          </cell>
          <cell r="K3552">
            <v>724.6</v>
          </cell>
          <cell r="L3552">
            <v>724.6</v>
          </cell>
        </row>
        <row r="3554">
          <cell r="A3554">
            <v>2205000040</v>
          </cell>
          <cell r="B3554" t="str">
            <v>SUMINISTRO Y COLOCACION DE REJILLAS DE RETORNO DE AIRE DE 20" X 14", MARCA VERMONT, SIN CONTROL DE VOLUMEN; INCLUYE: ACARREO, APERTURA DE HUECO EN PLAFON, CHIFLON DE AJUSTE ENTRE DUCTOS Y DIFUSOR, CONEXIONES, PRUEBAS, HERRAMIENTA, MANO DE OBRA Y TODO LO N</v>
          </cell>
          <cell r="C3554" t="str">
            <v>PZA</v>
          </cell>
          <cell r="D3554">
            <v>683</v>
          </cell>
          <cell r="E3554">
            <v>683</v>
          </cell>
          <cell r="F3554">
            <v>683</v>
          </cell>
          <cell r="G3554">
            <v>683</v>
          </cell>
          <cell r="H3554">
            <v>685.77</v>
          </cell>
          <cell r="I3554">
            <v>684.18</v>
          </cell>
          <cell r="J3554">
            <v>684.18</v>
          </cell>
          <cell r="K3554">
            <v>684.18</v>
          </cell>
          <cell r="L3554">
            <v>684.18</v>
          </cell>
        </row>
        <row r="3556">
          <cell r="A3556">
            <v>2205000050</v>
          </cell>
          <cell r="B3556" t="str">
            <v>SUMINISTRO Y COLOCACION DE REJILLAS DE RETORNO DE AIRE DE 18" X 14", MARCA VERMONT, SIN CONTROL DE VOLUMEN; INCLUYE: ACARREO, APERTURA DE HUECO EN PLAFON, CHIFLON DE AJUSTE ENTRE DUCTOS Y DIFUSOR, CONEXIONES, PRUEBAS, HERRAMIENTA, MANO DE OBRA Y TODO LO N</v>
          </cell>
          <cell r="C3556" t="str">
            <v>PZA</v>
          </cell>
          <cell r="D3556">
            <v>599.54</v>
          </cell>
          <cell r="E3556">
            <v>599.54</v>
          </cell>
          <cell r="F3556">
            <v>599.54</v>
          </cell>
          <cell r="G3556">
            <v>599.54</v>
          </cell>
          <cell r="H3556">
            <v>601.41</v>
          </cell>
          <cell r="I3556">
            <v>600.33000000000004</v>
          </cell>
          <cell r="J3556">
            <v>600.33000000000004</v>
          </cell>
          <cell r="K3556">
            <v>600.33000000000004</v>
          </cell>
          <cell r="L3556">
            <v>600.33000000000004</v>
          </cell>
        </row>
        <row r="3558">
          <cell r="A3558">
            <v>2205000060</v>
          </cell>
          <cell r="B3558" t="str">
            <v>SUMINISTRO Y COLOCACION DE REJILLAS DE RETORNO DE AIRE DE 18" X 12", MARCA VERMONT, SIN CONTROL DE VOLUMEN; INCLUYE: ACARREO, APERTURA DE HUECO EN PLAFON, CHIFLON DE AJUSTE ENTRE DUCTOS Y DIFUSOR, CONEXIONES, PRUEBAS, HERRAMIENTA, MANO DE OBRA Y TODO LO N</v>
          </cell>
          <cell r="C3558" t="str">
            <v>PZA</v>
          </cell>
          <cell r="D3558">
            <v>535.38</v>
          </cell>
          <cell r="E3558">
            <v>535.38</v>
          </cell>
          <cell r="F3558">
            <v>535.38</v>
          </cell>
          <cell r="G3558">
            <v>535.38</v>
          </cell>
          <cell r="H3558">
            <v>537.24</v>
          </cell>
          <cell r="I3558">
            <v>536.16999999999996</v>
          </cell>
          <cell r="J3558">
            <v>536.16999999999996</v>
          </cell>
          <cell r="K3558">
            <v>536.16999999999996</v>
          </cell>
          <cell r="L3558">
            <v>536.16999999999996</v>
          </cell>
        </row>
        <row r="3560">
          <cell r="A3560">
            <v>2205000070</v>
          </cell>
          <cell r="B3560" t="str">
            <v>SUMINISTRO Y COLOCACION DE REJILLAS DE RETORNO DE AIRE DE 18" X 10", MARCA VERMONT, SIN CONTROL DE VOLUMEN; INCLUYE: ACARREO, APERTURA DE HUECO EN PLAFON, CHIFLON DE AJUSTE ENTRE DUCTOS Y DIFUSOR, CONEXIONES, PRUEBAS, HERRAMIENTA, MANO DE OBRA Y TODO LO N</v>
          </cell>
          <cell r="C3560" t="str">
            <v>PZA</v>
          </cell>
          <cell r="D3560">
            <v>472.01</v>
          </cell>
          <cell r="E3560">
            <v>472.01</v>
          </cell>
          <cell r="F3560">
            <v>472.01</v>
          </cell>
          <cell r="G3560">
            <v>472.01</v>
          </cell>
          <cell r="H3560">
            <v>473.89</v>
          </cell>
          <cell r="I3560">
            <v>472.8</v>
          </cell>
          <cell r="J3560">
            <v>472.8</v>
          </cell>
          <cell r="K3560">
            <v>472.8</v>
          </cell>
          <cell r="L3560">
            <v>472.8</v>
          </cell>
        </row>
        <row r="3562">
          <cell r="A3562">
            <v>2205000080</v>
          </cell>
          <cell r="B3562" t="str">
            <v>SUMINISTRO Y COLOCACION DE REJILLAS DE RETORNO DE AIRE DE 14" X 10", MARCA VERMONT, SIN CONTROL DE VOLUMEN; INCLUYE: ACARREO, APERTURA DE HUECO EN PLAFON, CHIFLON DE AJUSTE ENTRE DUCTOS Y DIFUSOR, CONEXIONES, PRUEBAS, HERRAMIENTA, MANO DE OBRA Y TODO LO N</v>
          </cell>
          <cell r="C3562" t="str">
            <v>PZA</v>
          </cell>
          <cell r="D3562">
            <v>387.51</v>
          </cell>
          <cell r="E3562">
            <v>387.51</v>
          </cell>
          <cell r="F3562">
            <v>387.51</v>
          </cell>
          <cell r="G3562">
            <v>387.51</v>
          </cell>
          <cell r="H3562">
            <v>388.9</v>
          </cell>
          <cell r="I3562">
            <v>388.09</v>
          </cell>
          <cell r="J3562">
            <v>388.09</v>
          </cell>
          <cell r="K3562">
            <v>388.09</v>
          </cell>
          <cell r="L3562">
            <v>388.09</v>
          </cell>
        </row>
        <row r="3564">
          <cell r="A3564">
            <v>2205000090</v>
          </cell>
          <cell r="B3564" t="str">
            <v>SUMINISTRO Y COLOCACION DE REJILLAS DE RETORNO DE AIRE DE 14" X 8", MARCA VERMONT, SIN CONTROL DE VOLUMEN; INCLUYE: ACARREO, APERTURA DE HUECO EN PLAFON, CHIFLON DE AJUSTE ENTRE DUCTOS Y DIFUSOR, CONEXIONES, PRUEBAS, HERRAMIENTA, MANO DE OBRA Y TODO LO NE</v>
          </cell>
          <cell r="C3564" t="str">
            <v>PZA</v>
          </cell>
          <cell r="D3564">
            <v>334.99</v>
          </cell>
          <cell r="E3564">
            <v>334.99</v>
          </cell>
          <cell r="F3564">
            <v>334.99</v>
          </cell>
          <cell r="G3564">
            <v>334.99</v>
          </cell>
          <cell r="H3564">
            <v>336.37</v>
          </cell>
          <cell r="I3564">
            <v>335.58</v>
          </cell>
          <cell r="J3564">
            <v>335.58</v>
          </cell>
          <cell r="K3564">
            <v>335.58</v>
          </cell>
          <cell r="L3564">
            <v>335.58</v>
          </cell>
        </row>
        <row r="3566">
          <cell r="A3566">
            <v>2205000100</v>
          </cell>
          <cell r="B3566" t="str">
            <v>SUMINISTRO Y COLOCACION DE REJILLAS DE RETORNO DE AIRE DE 10" X 8", MARCA VERMONT, SIN CONTROL DE VOLUMEN; INCLUYE: ACARREO, APERTURA DE HUECO EN PLAFON, CHIFLON DE AJUSTE ENTRE DUCTOS Y DIFUSOR, CONEXIONES, PRUEBAS, HERRAMIENTA, MANO DE OBRA Y TODO LO NE</v>
          </cell>
          <cell r="C3566" t="str">
            <v>PZA</v>
          </cell>
          <cell r="D3566">
            <v>344.79</v>
          </cell>
          <cell r="E3566">
            <v>344.79</v>
          </cell>
          <cell r="F3566">
            <v>344.79</v>
          </cell>
          <cell r="G3566">
            <v>344.79</v>
          </cell>
          <cell r="H3566">
            <v>345.91</v>
          </cell>
          <cell r="I3566">
            <v>345.27</v>
          </cell>
          <cell r="J3566">
            <v>345.27</v>
          </cell>
          <cell r="K3566">
            <v>345.27</v>
          </cell>
          <cell r="L3566">
            <v>345.27</v>
          </cell>
        </row>
        <row r="3568">
          <cell r="B3568" t="str">
            <v>Total  REJILLAS DE RETORNO DE AIRE</v>
          </cell>
        </row>
        <row r="3569">
          <cell r="A3569" t="str">
            <v>A2206</v>
          </cell>
          <cell r="B3569" t="str">
            <v>REJILLAS DE EXTRACCION DE AIRE</v>
          </cell>
        </row>
        <row r="3570">
          <cell r="A3570">
            <v>2206000010</v>
          </cell>
          <cell r="B3570" t="str">
            <v>SUMINISTRO Y COLOCACION DE REJILLAS DE EXTRACCION DE AIRE DE 18" X 14", SIN CONTROL DE VOLUMEN, MARCA VERMONT; INCLUYE: ACARREO, APERTURA DE HUECO EN PLAFON, CHIFLON DE AJUSTE ENTRE DUCTOS Y DIFUSOR, CONEXIONES, PRUEBAS, HERRAMIENTA, MANO DE OBRA Y TODO L</v>
          </cell>
          <cell r="C3570" t="str">
            <v>PZA</v>
          </cell>
          <cell r="D3570">
            <v>384.58</v>
          </cell>
          <cell r="E3570">
            <v>384.58</v>
          </cell>
          <cell r="F3570">
            <v>384.58</v>
          </cell>
          <cell r="G3570">
            <v>384.58</v>
          </cell>
          <cell r="H3570">
            <v>386.44</v>
          </cell>
          <cell r="I3570">
            <v>385.37</v>
          </cell>
          <cell r="J3570">
            <v>385.37</v>
          </cell>
          <cell r="K3570">
            <v>385.37</v>
          </cell>
          <cell r="L3570">
            <v>385.37</v>
          </cell>
        </row>
        <row r="3572">
          <cell r="A3572">
            <v>2206000020</v>
          </cell>
          <cell r="B3572" t="str">
            <v xml:space="preserve">SUMINISTRO Y COLOCACION DE REJILLAS DE EXTRACCION DE AIRE DE 18" X 12",  SIN CONTROL DE VOLUMEN, MARCA VERMONT; INCLUYE: ACARREO, APERTURA DE HUECO EN PLAFON, CHIFLON DE AJUSTE ENTRE DUCTOS Y DIFUSOR, CONEXIONES, PRUEBAS, HERRAMIENTA, MANO DE OBRA Y TODO </v>
          </cell>
          <cell r="C3572" t="str">
            <v>PZA</v>
          </cell>
          <cell r="D3572">
            <v>347.33</v>
          </cell>
          <cell r="E3572">
            <v>347.33</v>
          </cell>
          <cell r="F3572">
            <v>347.33</v>
          </cell>
          <cell r="G3572">
            <v>347.33</v>
          </cell>
          <cell r="H3572">
            <v>349.19</v>
          </cell>
          <cell r="I3572">
            <v>348.12</v>
          </cell>
          <cell r="J3572">
            <v>348.12</v>
          </cell>
          <cell r="K3572">
            <v>348.12</v>
          </cell>
          <cell r="L3572">
            <v>348.12</v>
          </cell>
        </row>
        <row r="3574">
          <cell r="A3574">
            <v>2206000030</v>
          </cell>
          <cell r="B3574" t="str">
            <v>SUMINISTRO Y COLOCACION DE REJILLAS DE EXTRACCION DE AIRE DE 16" X 12",  SIN CONTROL DE VOLUMEN, MARCA VERMONT; INCLUYE: ACARREO, APERTURA DE HUECO EN PLAFON, CHIFLON DE AJUSTE ENTRE DUCTOS Y DIFUSOR, CONEXIONES, PRUEBAS, HERRAMIENTA, MANO DE OBRA. Y TODO</v>
          </cell>
          <cell r="C3574" t="str">
            <v>PZA</v>
          </cell>
          <cell r="D3574">
            <v>324.66000000000003</v>
          </cell>
          <cell r="E3574">
            <v>324.66000000000003</v>
          </cell>
          <cell r="F3574">
            <v>324.66000000000003</v>
          </cell>
          <cell r="G3574">
            <v>324.66000000000003</v>
          </cell>
          <cell r="H3574">
            <v>326.52999999999997</v>
          </cell>
          <cell r="I3574">
            <v>325.45</v>
          </cell>
          <cell r="J3574">
            <v>325.45</v>
          </cell>
          <cell r="K3574">
            <v>325.45</v>
          </cell>
          <cell r="L3574">
            <v>325.45</v>
          </cell>
        </row>
        <row r="3576">
          <cell r="A3576">
            <v>2206000040</v>
          </cell>
          <cell r="B3576" t="str">
            <v xml:space="preserve">SUMINISTRO Y COLOCACION DE REJILLAS DE EXTRACCION DE AIRE DE 20" X 14",  SIN CONTROL DE VOLUMEN, MARCA VERMONT; INCLUYE: ACARREO, APERTURA DE HUECO EN PLAFON, CHIFLON DE AJUSTE ENTRE DUCTOS Y DIFUSOR, CONEXIONES, PRUEBAS, HERRAMIENTA, MANO DE OBRA Y TODO </v>
          </cell>
          <cell r="C3576" t="str">
            <v>PZA</v>
          </cell>
          <cell r="D3576">
            <v>465.95</v>
          </cell>
          <cell r="E3576">
            <v>465.95</v>
          </cell>
          <cell r="F3576">
            <v>465.95</v>
          </cell>
          <cell r="G3576">
            <v>465.95</v>
          </cell>
          <cell r="H3576">
            <v>468.72</v>
          </cell>
          <cell r="I3576">
            <v>467.14</v>
          </cell>
          <cell r="J3576">
            <v>467.14</v>
          </cell>
          <cell r="K3576">
            <v>467.14</v>
          </cell>
          <cell r="L3576">
            <v>467.14</v>
          </cell>
        </row>
        <row r="3578">
          <cell r="A3578">
            <v>2206000050</v>
          </cell>
          <cell r="B3578" t="str">
            <v xml:space="preserve">SUMINISTRO Y COLOCACION DE REJILLAS DE EXTRACCION DE AIRE DE 14" X 8",  SIN CONTROL DE VOLUMEN, MARCA VERMONT; INCLUYE: ACARREO, APERTURA DE HUECO EN PLAFON, CHIFLON DE AJUSTE ENTRE DUCTOS Y DIFUSOR, CONEXIONES, PRUEBAS, HERRAMIENTA, MANO DE OBRA. Y TODO </v>
          </cell>
          <cell r="C3578" t="str">
            <v>PZA</v>
          </cell>
          <cell r="D3578">
            <v>224.89</v>
          </cell>
          <cell r="E3578">
            <v>224.89</v>
          </cell>
          <cell r="F3578">
            <v>224.89</v>
          </cell>
          <cell r="G3578">
            <v>224.89</v>
          </cell>
          <cell r="H3578">
            <v>226.27</v>
          </cell>
          <cell r="I3578">
            <v>225.48</v>
          </cell>
          <cell r="J3578">
            <v>225.48</v>
          </cell>
          <cell r="K3578">
            <v>225.48</v>
          </cell>
          <cell r="L3578">
            <v>225.48</v>
          </cell>
        </row>
        <row r="3580">
          <cell r="A3580">
            <v>2206000060</v>
          </cell>
          <cell r="B3580" t="str">
            <v>SUMINISTRO Y COLOCACION DE REJILLAS DE EXTRACCION DE AIRE DE 10" X 8",  SIN CONTROL DE VOLUMEN, MARCA VERMONT; INCLUYE: ACARREO, APERTURA DE HUECO EN PLAFON, CHIFLON DE AJUSTE ENTRE DUCTOS Y DIFUSOR, CONEXIONES, PRUEBAS, HERRAMIENTA, MANO DE OBRA Y TODO L</v>
          </cell>
          <cell r="C3580" t="str">
            <v>PZA</v>
          </cell>
          <cell r="D3580">
            <v>182.83</v>
          </cell>
          <cell r="E3580">
            <v>182.83</v>
          </cell>
          <cell r="F3580">
            <v>182.83</v>
          </cell>
          <cell r="G3580">
            <v>182.83</v>
          </cell>
          <cell r="H3580">
            <v>183.94</v>
          </cell>
          <cell r="I3580">
            <v>183.29</v>
          </cell>
          <cell r="J3580">
            <v>183.29</v>
          </cell>
          <cell r="K3580">
            <v>183.29</v>
          </cell>
          <cell r="L3580">
            <v>183.29</v>
          </cell>
        </row>
        <row r="3582">
          <cell r="A3582">
            <v>2206000070</v>
          </cell>
          <cell r="B3582" t="str">
            <v>SUMINISTRO Y COLOCACION DE REJILLAS DE EXTRACCION DE AIRE DE 10" X 6",  SIN CONTROL DE VOLUMEN, MARCA VERMONT; INCLUYE: ACARREO, APERTURA DE HUECO EN PLAFON, CHIFLON DE AJUSTE ENTRE DUCTOS Y DIFUSOR, CONEXIONES, PRUEBAS, HERRAMIENTA, MANO DE OBRA Y TODO L</v>
          </cell>
          <cell r="C3582" t="str">
            <v>PZA</v>
          </cell>
          <cell r="D3582">
            <v>176.34</v>
          </cell>
          <cell r="E3582">
            <v>176.34</v>
          </cell>
          <cell r="F3582">
            <v>176.34</v>
          </cell>
          <cell r="G3582">
            <v>176.34</v>
          </cell>
          <cell r="H3582">
            <v>177.46</v>
          </cell>
          <cell r="I3582">
            <v>176.81</v>
          </cell>
          <cell r="J3582">
            <v>176.81</v>
          </cell>
          <cell r="K3582">
            <v>176.81</v>
          </cell>
          <cell r="L3582">
            <v>176.81</v>
          </cell>
        </row>
        <row r="3584">
          <cell r="A3584">
            <v>2206000080</v>
          </cell>
          <cell r="B3584" t="str">
            <v>SUMINISTRO Y COLOCACION DE REJILLAS DE EXTRACCION DE AIRE DE 8" X 4",  SIN CONTROL DE VOLUMEN, MARCA VERMONT; INCLUYE: ACARREO, APERTURA DE HUECO EN PLAFON, CHIFLON DE AJUSTE ENTRE DUCTOS Y DIFUSOR, CONEXIONES, PRUEBAS, HERRAMIENTA, MANO DE OBRA Y TODO LO</v>
          </cell>
          <cell r="C3584" t="str">
            <v>PZA</v>
          </cell>
          <cell r="D3584">
            <v>150.44</v>
          </cell>
          <cell r="E3584">
            <v>150.44</v>
          </cell>
          <cell r="F3584">
            <v>150.44</v>
          </cell>
          <cell r="G3584">
            <v>150.44</v>
          </cell>
          <cell r="H3584">
            <v>151.54</v>
          </cell>
          <cell r="I3584">
            <v>150.91</v>
          </cell>
          <cell r="J3584">
            <v>150.91</v>
          </cell>
          <cell r="K3584">
            <v>150.91</v>
          </cell>
          <cell r="L3584">
            <v>150.91</v>
          </cell>
        </row>
        <row r="3586">
          <cell r="B3586" t="str">
            <v>Total  REJILLAS DE EXTRACCION DE AIRE</v>
          </cell>
        </row>
        <row r="3587">
          <cell r="A3587" t="str">
            <v>A2207</v>
          </cell>
          <cell r="B3587" t="str">
            <v>REJILLAS DE TOMA DE AIRE EXTERIOR</v>
          </cell>
        </row>
        <row r="3588">
          <cell r="A3588">
            <v>2207000010</v>
          </cell>
          <cell r="B3588" t="str">
            <v>SUMINISTRO Y COLOCACION DE REJILLAS DE TOMA DE AIRE EXTERIOR DE 18" X 16",  CON CONTROL DE VOLUMEN Y FILTRO METALICO, MARCA VERMONT; INCLUYE: ACARREO, CHIFLON DE AJUSTE ENTRE DUCTOS Y DIFUSOR, CONEXIONES, PRUEBAS, HERRAMIENTA, MANO DE OBRA Y TODO LO NECES</v>
          </cell>
          <cell r="C3588" t="str">
            <v>PZA</v>
          </cell>
          <cell r="D3588">
            <v>416.96</v>
          </cell>
          <cell r="E3588">
            <v>416.96</v>
          </cell>
          <cell r="F3588">
            <v>416.96</v>
          </cell>
          <cell r="G3588">
            <v>416.96</v>
          </cell>
          <cell r="H3588">
            <v>418.83</v>
          </cell>
          <cell r="I3588">
            <v>417.75</v>
          </cell>
          <cell r="J3588">
            <v>417.75</v>
          </cell>
          <cell r="K3588">
            <v>417.75</v>
          </cell>
          <cell r="L3588">
            <v>417.75</v>
          </cell>
        </row>
        <row r="3590">
          <cell r="A3590">
            <v>2207000020</v>
          </cell>
          <cell r="B3590" t="str">
            <v>SUMINISTRO Y COLOCACION DE REJILLAS DE TOMA DE AIRE EXTERIOR DE 16" X 14",  CON CONTROL DE VOLUMEN Y FILTRO METALICO, MARCA VERMONT; INCLUYE: ACARREO, CHIFLON DE AJUSTE ENTRE DUCTOS Y DIFUSOR, CONEXIONES, PRUEBAS, HERRAMIENTA, MANO DE OBRA Y TODO LO NECES</v>
          </cell>
          <cell r="C3590" t="str">
            <v>PZA</v>
          </cell>
          <cell r="D3590">
            <v>358.66</v>
          </cell>
          <cell r="E3590">
            <v>358.66</v>
          </cell>
          <cell r="F3590">
            <v>358.66</v>
          </cell>
          <cell r="G3590">
            <v>358.66</v>
          </cell>
          <cell r="H3590">
            <v>360.54</v>
          </cell>
          <cell r="I3590">
            <v>359.47</v>
          </cell>
          <cell r="J3590">
            <v>359.47</v>
          </cell>
          <cell r="K3590">
            <v>359.47</v>
          </cell>
          <cell r="L3590">
            <v>359.47</v>
          </cell>
        </row>
        <row r="3592">
          <cell r="A3592">
            <v>2207000030</v>
          </cell>
          <cell r="B3592" t="str">
            <v>SUMINISTRO Y COLOCACION  DE REJILLAS DE TOMA DE AIRE EXTERIOR DE 12" X 12",  CON CONTROL DE VOLUMEN Y FILTRO METALICO, MARCA VERMONT; INCLUYE: ACARREO, CHIFLON DE AJUSTE ENTRE DUCTOS Y DIFUSOR, CONEXIONES, PRUEBAS, HERRAMIENTA, MANO DE OBRA. Y TODO LO NEC</v>
          </cell>
          <cell r="C3592" t="str">
            <v>PZA</v>
          </cell>
          <cell r="D3592">
            <v>250.79</v>
          </cell>
          <cell r="E3592">
            <v>250.79</v>
          </cell>
          <cell r="F3592">
            <v>250.79</v>
          </cell>
          <cell r="G3592">
            <v>250.79</v>
          </cell>
          <cell r="H3592">
            <v>252.19</v>
          </cell>
          <cell r="I3592">
            <v>251.38</v>
          </cell>
          <cell r="J3592">
            <v>251.38</v>
          </cell>
          <cell r="K3592">
            <v>251.38</v>
          </cell>
          <cell r="L3592">
            <v>251.38</v>
          </cell>
        </row>
        <row r="3594">
          <cell r="B3594" t="str">
            <v>Total  REJILLAS DE TOMA DE AIRE EXTERIOR</v>
          </cell>
        </row>
        <row r="3595">
          <cell r="A3595" t="str">
            <v>A2208</v>
          </cell>
          <cell r="B3595" t="str">
            <v>TERMOSTATOS</v>
          </cell>
        </row>
        <row r="3596">
          <cell r="A3596">
            <v>2208000030</v>
          </cell>
          <cell r="B3596" t="str">
            <v>SUMINISTRO Y COLOCACION DE ESTACION DE BOTONES DE ARRANQUE Y PARO; INCLUYE: ACARREO, CONEXIONES, PRUEBAS, HERRAMIENTA, MANO DE OBRA. Y TODO LO NECESARIO PARA SU CORRECTA EJECUCION.</v>
          </cell>
          <cell r="C3596" t="str">
            <v>PZA</v>
          </cell>
          <cell r="D3596">
            <v>881.11</v>
          </cell>
          <cell r="E3596">
            <v>881.11</v>
          </cell>
          <cell r="F3596">
            <v>881.11</v>
          </cell>
          <cell r="G3596">
            <v>881.11</v>
          </cell>
          <cell r="H3596">
            <v>886.19</v>
          </cell>
          <cell r="I3596">
            <v>883.26</v>
          </cell>
          <cell r="J3596">
            <v>883.26</v>
          </cell>
          <cell r="K3596">
            <v>883.26</v>
          </cell>
          <cell r="L3596">
            <v>883.26</v>
          </cell>
        </row>
        <row r="3598">
          <cell r="B3598" t="str">
            <v>Total  TERMOSTATOS</v>
          </cell>
        </row>
        <row r="3599">
          <cell r="A3599" t="str">
            <v>A2212</v>
          </cell>
          <cell r="B3599" t="str">
            <v>EXTRACTORES DE AIRE</v>
          </cell>
        </row>
        <row r="3600">
          <cell r="A3600">
            <v>2212000110</v>
          </cell>
          <cell r="B3600" t="str">
            <v>SUMINISTRO Y COLOCACIÓN DE AISLAMIENTO TÉRMICO A BASE DE FIBRA DE VIDRIO DE 1.5 DE ESPESOR, CON RECUBRIMIENTO DE ALUMINIO Y PAPEL KRAFT, MCA. KNAUF; INCLUYE:  ACARREO, ADHESIVO, BARRERA DE VAPOR, HERRAMIENTA MENOR, MANO DE OBRA Y TODO LO NECESARIO PARA SU</v>
          </cell>
          <cell r="C3600" t="str">
            <v>M2</v>
          </cell>
          <cell r="D3600">
            <v>178.89</v>
          </cell>
          <cell r="E3600">
            <v>178.89</v>
          </cell>
          <cell r="F3600">
            <v>178.89</v>
          </cell>
          <cell r="G3600">
            <v>178.89</v>
          </cell>
          <cell r="H3600">
            <v>179.93</v>
          </cell>
          <cell r="I3600">
            <v>179.35</v>
          </cell>
          <cell r="J3600">
            <v>179.35</v>
          </cell>
          <cell r="K3600">
            <v>179.35</v>
          </cell>
          <cell r="L3600">
            <v>179.35</v>
          </cell>
        </row>
        <row r="3602">
          <cell r="A3602">
            <v>2212000120</v>
          </cell>
          <cell r="B3602" t="str">
            <v xml:space="preserve">SUMINISTRO Y COLOCACION DE VENTILADOR DE EXTRACCION DE AIRE, CENTRIFUGO, TIPO VEN-SET, MODELO CM-40, CON CAPACIDAD PARA MANEJAR UN CAUDAL DE 4,415 CFM, MOTOR ELECTRICO DE 1.5 HP, 1,340 RPM, PRESION DE 5"/12.7 MM, CUELLO DE DESCARGA CON MALLA ANTIPAJAROS, </v>
          </cell>
          <cell r="C3602" t="str">
            <v>PZA</v>
          </cell>
          <cell r="D3602">
            <v>19149.580000000002</v>
          </cell>
          <cell r="E3602">
            <v>19149.580000000002</v>
          </cell>
          <cell r="F3602">
            <v>19149.580000000002</v>
          </cell>
          <cell r="G3602">
            <v>19149.580000000002</v>
          </cell>
          <cell r="H3602">
            <v>19195.18</v>
          </cell>
          <cell r="I3602">
            <v>19168.84</v>
          </cell>
          <cell r="J3602">
            <v>19168.84</v>
          </cell>
          <cell r="K3602">
            <v>19168.84</v>
          </cell>
          <cell r="L3602">
            <v>19168.84</v>
          </cell>
        </row>
        <row r="3604">
          <cell r="A3604">
            <v>2212000130</v>
          </cell>
          <cell r="B3604" t="str">
            <v xml:space="preserve">SUMINISTRO Y COLOCACION DE VENTILADOR DE EXTRACCION DE AIRE, CENTRIFUGO, TIPO VEN-SET, MODELO CM-30, CON CAPACIDAD PARA MANEJAR UN CAUDAL DE 2,005 CFM, MOTOR ELECTRICO DE 0.5 HP, 1,640 RPM, PRESION DE 5"/12.7 MM, CUELLO DE DESCARGA CON MALLA ANTIPAJAROS, </v>
          </cell>
          <cell r="C3604" t="str">
            <v>PZA</v>
          </cell>
          <cell r="D3604">
            <v>13552.72</v>
          </cell>
          <cell r="E3604">
            <v>13552.72</v>
          </cell>
          <cell r="F3604">
            <v>13552.72</v>
          </cell>
          <cell r="G3604">
            <v>13552.72</v>
          </cell>
          <cell r="H3604">
            <v>13583.12</v>
          </cell>
          <cell r="I3604">
            <v>13565.56</v>
          </cell>
          <cell r="J3604">
            <v>13565.56</v>
          </cell>
          <cell r="K3604">
            <v>13565.56</v>
          </cell>
          <cell r="L3604">
            <v>13565.56</v>
          </cell>
        </row>
        <row r="3606">
          <cell r="A3606">
            <v>2212000140</v>
          </cell>
          <cell r="B3606" t="str">
            <v>SUMINISTRO Y COLOCACION DE VENTILADOR DE EXTRACCION DE AIRE, CENTRIFUGO, TIPO VEN-SET, MODELO CM-20, CON CAPACIDAD PARA MANEJAR UN CAUDAL DE 300/910 CFM, MOTOR ELECTRICO DE 0.25 HP, 1,479 RPM, PRESION DE 5"/12.7 MM, CUELLO DE DESCARGA CON MALLA ANTIPAJARO</v>
          </cell>
          <cell r="C3606" t="str">
            <v>PZA</v>
          </cell>
          <cell r="D3606">
            <v>13066.31</v>
          </cell>
          <cell r="E3606">
            <v>13066.31</v>
          </cell>
          <cell r="F3606">
            <v>13066.31</v>
          </cell>
          <cell r="G3606">
            <v>13066.31</v>
          </cell>
          <cell r="H3606">
            <v>13096.72</v>
          </cell>
          <cell r="I3606">
            <v>13079.17</v>
          </cell>
          <cell r="J3606">
            <v>13079.17</v>
          </cell>
          <cell r="K3606">
            <v>13079.17</v>
          </cell>
          <cell r="L3606">
            <v>13079.17</v>
          </cell>
        </row>
        <row r="3608">
          <cell r="A3608">
            <v>2212000150</v>
          </cell>
          <cell r="B3608" t="str">
            <v>SUMINISTRO Y COLOCACION DE VENTILADOR DE EXTRACCION DE AIRE, HELICOCENTRIFUGO EN LINEA, MODELO TD-160, CON CAPACIDAD PARA MANEJAR UN CAUDAL DE 160 M3/HR, CON POTENCIA MAXIMA ABSORBIDA DE 35 WATTS, 2,500 RPM,  CUELLO DE DESCARGA CON MALLA ANTIPAJAROS, MARC</v>
          </cell>
          <cell r="C3608" t="str">
            <v>PZA</v>
          </cell>
          <cell r="D3608">
            <v>2279.39</v>
          </cell>
          <cell r="E3608">
            <v>2279.39</v>
          </cell>
          <cell r="F3608">
            <v>2279.39</v>
          </cell>
          <cell r="G3608">
            <v>2279.39</v>
          </cell>
          <cell r="H3608">
            <v>2289.5</v>
          </cell>
          <cell r="I3608">
            <v>2283.66</v>
          </cell>
          <cell r="J3608">
            <v>2283.66</v>
          </cell>
          <cell r="K3608">
            <v>2283.66</v>
          </cell>
          <cell r="L3608">
            <v>2283.66</v>
          </cell>
        </row>
        <row r="3610">
          <cell r="B3610" t="str">
            <v>Total  EXTRACTORES DE AIRE</v>
          </cell>
        </row>
        <row r="3611">
          <cell r="A3611" t="str">
            <v>A2213</v>
          </cell>
          <cell r="B3611" t="str">
            <v>LAMINA GALVANIZADA</v>
          </cell>
        </row>
        <row r="3612">
          <cell r="A3612">
            <v>2213000010</v>
          </cell>
          <cell r="B3612" t="str">
            <v>SUMINISTRO Y COLOCACION DE  LAMINA GALVANIZADA DE PRIMERA CAL. 26, PARA LA FABRICACION DE RED DE DUCTOS DE INYECCION, RETORNO Y EXTRACCION DE AIRE;  INCLUYE: ACARREOS,  CODOS, DERIVACIONES, GRAPAS, TAPAS, ZETAS, DOBLECES, CORTES, HERRAMIENTA MENOR, MANO D</v>
          </cell>
          <cell r="C3612" t="str">
            <v>KG</v>
          </cell>
          <cell r="D3612">
            <v>38.26</v>
          </cell>
          <cell r="E3612">
            <v>38.26</v>
          </cell>
          <cell r="F3612">
            <v>38.26</v>
          </cell>
          <cell r="G3612">
            <v>38.26</v>
          </cell>
          <cell r="H3612">
            <v>38.65</v>
          </cell>
          <cell r="I3612">
            <v>38.42</v>
          </cell>
          <cell r="J3612">
            <v>38.42</v>
          </cell>
          <cell r="K3612">
            <v>38.42</v>
          </cell>
          <cell r="L3612">
            <v>38.42</v>
          </cell>
        </row>
        <row r="3614">
          <cell r="A3614">
            <v>2213000020</v>
          </cell>
          <cell r="B3614" t="str">
            <v>SUMINISTRO Y COLOCACION DE  LAMINA GALVANIZADA DE PRIMERA CAL. 24, PARA LA FABRICACION DE RED DE DUCTOS DE INYECCION, RETORNO Y EXTRACCION DE AIRE;  INCLUYE: ACARREOS, CODOS, DERIVACIONES, GRAPAS, TAPAS, ZETAS,  DOBLECES, CORTES, HERRAMIENTA MENOR, MANO D</v>
          </cell>
          <cell r="C3614" t="str">
            <v>KG</v>
          </cell>
          <cell r="D3614">
            <v>33.9</v>
          </cell>
          <cell r="E3614">
            <v>33.9</v>
          </cell>
          <cell r="F3614">
            <v>33.9</v>
          </cell>
          <cell r="G3614">
            <v>33.9</v>
          </cell>
          <cell r="H3614">
            <v>34.200000000000003</v>
          </cell>
          <cell r="I3614">
            <v>34.04</v>
          </cell>
          <cell r="J3614">
            <v>34.04</v>
          </cell>
          <cell r="K3614">
            <v>34.04</v>
          </cell>
          <cell r="L3614">
            <v>34.04</v>
          </cell>
        </row>
        <row r="3616">
          <cell r="A3616">
            <v>2213000030</v>
          </cell>
          <cell r="B3616" t="str">
            <v xml:space="preserve">SUMINISTRO Y COLOCACION DE  LAMINA GALVANIZADA DE PRIMERA CAL. 22, PARA LA FABRICACION DE RED DE DUCTOS DE INYECCION, RETORNO Y EXTRACCION DE AIRE;  INCLUYE:ACARREO, CODOS, DERIVACIONES, GRAPAS, TAPAS, ZETAS,  DOBLECES, CORTES, HERRAMIENTA MENOR, MANO DE </v>
          </cell>
          <cell r="C3616" t="str">
            <v>KG</v>
          </cell>
          <cell r="D3616">
            <v>31.41</v>
          </cell>
          <cell r="E3616">
            <v>31.41</v>
          </cell>
          <cell r="F3616">
            <v>31.41</v>
          </cell>
          <cell r="G3616">
            <v>31.41</v>
          </cell>
          <cell r="H3616">
            <v>31.66</v>
          </cell>
          <cell r="I3616">
            <v>31.53</v>
          </cell>
          <cell r="J3616">
            <v>31.53</v>
          </cell>
          <cell r="K3616">
            <v>31.53</v>
          </cell>
          <cell r="L3616">
            <v>31.53</v>
          </cell>
        </row>
        <row r="3618">
          <cell r="B3618" t="str">
            <v>Total  LAMINA GALVANIZADA</v>
          </cell>
        </row>
        <row r="3619">
          <cell r="B3619" t="str">
            <v>Total  AIRE ACONDICIONADO</v>
          </cell>
        </row>
        <row r="3620">
          <cell r="A3620" t="str">
            <v>A23</v>
          </cell>
          <cell r="B3620" t="str">
            <v>INSTALACION ELECTRICA ALTA TENSION</v>
          </cell>
        </row>
        <row r="3621">
          <cell r="A3621" t="str">
            <v>A2301</v>
          </cell>
          <cell r="B3621" t="str">
            <v>TRANSFORMADORES MONOFASICOS, TRIFASICOS Y PEDESTAL</v>
          </cell>
        </row>
        <row r="3622">
          <cell r="A3622">
            <v>2301000010</v>
          </cell>
          <cell r="B3622" t="str">
            <v>SUMINISTRO Y COLOCACION DE TRANSFORMADOR MONOFASICO DE 10  KVA, CON RELACION DE TRANSFORMACION 13200/120-240  VOLTS, NORMA K, MARCA PROLEC, IEM, EMSA; INCLUYE: ACARREO, FLETE, MANIOBRAS DE COLOCACION CON EQUIPO HIDRAULICO, CONEXIONES, PRUEBAS, HERRAMIENTA</v>
          </cell>
          <cell r="C3622" t="str">
            <v>PZA</v>
          </cell>
          <cell r="D3622">
            <v>26692.85</v>
          </cell>
          <cell r="E3622">
            <v>26692.85</v>
          </cell>
          <cell r="F3622">
            <v>26692.85</v>
          </cell>
          <cell r="G3622">
            <v>26692.85</v>
          </cell>
          <cell r="H3622">
            <v>26753.93</v>
          </cell>
          <cell r="I3622">
            <v>26718.66</v>
          </cell>
          <cell r="J3622">
            <v>26718.66</v>
          </cell>
          <cell r="K3622">
            <v>26718.66</v>
          </cell>
          <cell r="L3622">
            <v>26718.66</v>
          </cell>
        </row>
        <row r="3624">
          <cell r="A3624">
            <v>2301000020</v>
          </cell>
          <cell r="B3624" t="str">
            <v xml:space="preserve">SUMINISTRO Y COLOCACION DE TRANSFORMADOR MONOFASICO DE 15  KVA, CON RELACION DE TRANSFORMACION 13200/120-240 VOLTS, NORMA K, MARCA PROLEC, IEM, EMSA; INCLUYE: ACARREO, FLETE, MANIOBRAS DE COLOCACION CON EQUIPO HIDRAULICO, CONEXIONES, PRUEBAS, HERRAMIENTA </v>
          </cell>
          <cell r="C3624" t="str">
            <v>PZA</v>
          </cell>
          <cell r="D3624">
            <v>29484.53</v>
          </cell>
          <cell r="E3624">
            <v>29484.53</v>
          </cell>
          <cell r="F3624">
            <v>29484.53</v>
          </cell>
          <cell r="G3624">
            <v>29484.53</v>
          </cell>
          <cell r="H3624">
            <v>29545.62</v>
          </cell>
          <cell r="I3624">
            <v>29510.33</v>
          </cell>
          <cell r="J3624">
            <v>29510.33</v>
          </cell>
          <cell r="K3624">
            <v>29510.33</v>
          </cell>
          <cell r="L3624">
            <v>29510.33</v>
          </cell>
        </row>
        <row r="3626">
          <cell r="A3626">
            <v>2301000030</v>
          </cell>
          <cell r="B3626" t="str">
            <v xml:space="preserve">SUMINISTRO Y COLOCACION DE TRANSFORMADOR MONOFASICO DE 25  KVA, CON RELACION DE TRANSFORMACION 13200/120-240 VOLTS, NORMA K, MARCA PROLEC, IEM, EMSA; INCLUYE: ACARREO, FLETE, MANIOBRAS DE COLOCACION CON EQUIPO HIDRAULICO, CONEXIONES, PRUEBAS, HERRAMIENTA </v>
          </cell>
          <cell r="C3626" t="str">
            <v>PZA</v>
          </cell>
          <cell r="D3626">
            <v>31536.36</v>
          </cell>
          <cell r="E3626">
            <v>31536.36</v>
          </cell>
          <cell r="F3626">
            <v>31536.36</v>
          </cell>
          <cell r="G3626">
            <v>31536.36</v>
          </cell>
          <cell r="H3626">
            <v>31597.439999999999</v>
          </cell>
          <cell r="I3626">
            <v>31562.17</v>
          </cell>
          <cell r="J3626">
            <v>31562.17</v>
          </cell>
          <cell r="K3626">
            <v>31562.17</v>
          </cell>
          <cell r="L3626">
            <v>31562.17</v>
          </cell>
        </row>
        <row r="3628">
          <cell r="A3628">
            <v>2301000040</v>
          </cell>
          <cell r="B3628" t="str">
            <v>SUMINISTRO Y COLOCACION DE TRANSFORMADOR MONOFASICO DE 37.5  KVA, CON RELACION DE TRANSFORMACION 13200/120-240 VOLTS, NORMA K, MARCA PROLEC, IEM, EMSA; INCLUYE: ACARREO, FLETE, MANIOBRAS DE COLOCACION CON EQUIPO HIDRAULICO, CONEXIONES, PRUEBAS, HERRAMIENT</v>
          </cell>
          <cell r="C3628" t="str">
            <v>PZA</v>
          </cell>
          <cell r="D3628">
            <v>39852.51</v>
          </cell>
          <cell r="E3628">
            <v>39852.51</v>
          </cell>
          <cell r="F3628">
            <v>39852.51</v>
          </cell>
          <cell r="G3628">
            <v>39852.51</v>
          </cell>
          <cell r="H3628">
            <v>39913.599999999999</v>
          </cell>
          <cell r="I3628">
            <v>39878.31</v>
          </cell>
          <cell r="J3628">
            <v>39878.31</v>
          </cell>
          <cell r="K3628">
            <v>39878.31</v>
          </cell>
          <cell r="L3628">
            <v>39878.31</v>
          </cell>
        </row>
        <row r="3630">
          <cell r="A3630">
            <v>2301000050</v>
          </cell>
          <cell r="B3630" t="str">
            <v>SUMINISTRO Y COLOCACION DE TRANSFORMADOR TRIFÁSICO DE 15 KVA  CON RELACION DE TRANSFORMACION DE 13200/220-127 VOLTS, NORMA K, MARCA PROLEC, IEM, EMSA; INCLUYE: ACARREOS, FLETE, MANIOBRA DE COLOCACIÓN CON EQUIPO HIDRAULICO, CONEXIONES, PRUEBAS, HERRAMIENTA</v>
          </cell>
          <cell r="C3630" t="str">
            <v>PZA</v>
          </cell>
          <cell r="D3630">
            <v>43603.98</v>
          </cell>
          <cell r="E3630">
            <v>43603.98</v>
          </cell>
          <cell r="F3630">
            <v>43603.98</v>
          </cell>
          <cell r="G3630">
            <v>43603.98</v>
          </cell>
          <cell r="H3630">
            <v>43723.34</v>
          </cell>
          <cell r="I3630">
            <v>43654.41</v>
          </cell>
          <cell r="J3630">
            <v>43654.41</v>
          </cell>
          <cell r="K3630">
            <v>43654.41</v>
          </cell>
          <cell r="L3630">
            <v>43654.41</v>
          </cell>
        </row>
        <row r="3632">
          <cell r="A3632">
            <v>2301000060</v>
          </cell>
          <cell r="B3632" t="str">
            <v>SUMINISTRO Y COLOCACION DE TRANSFORMADOR TRIFÁSICO DE 30  KVA,  CON RELACION DE TRANSFORMACION DE 13200/220-127 VOLTS, NORMA K, MARCA PROLEC, IEM, EMSA; INCLUYE: ACARREOS, FLETE, MANIOBRA DE COLOCACIÓN CON EQUIPO HIDRAULICO, CONEXIONES, PRUEBAS, HERRAMIEN</v>
          </cell>
          <cell r="C3632" t="str">
            <v>PZA</v>
          </cell>
          <cell r="D3632">
            <v>52374.52</v>
          </cell>
          <cell r="E3632">
            <v>52374.52</v>
          </cell>
          <cell r="F3632">
            <v>52374.52</v>
          </cell>
          <cell r="G3632">
            <v>52374.52</v>
          </cell>
          <cell r="H3632">
            <v>52493.89</v>
          </cell>
          <cell r="I3632">
            <v>52424.959999999999</v>
          </cell>
          <cell r="J3632">
            <v>52424.959999999999</v>
          </cell>
          <cell r="K3632">
            <v>52424.959999999999</v>
          </cell>
          <cell r="L3632">
            <v>52424.959999999999</v>
          </cell>
        </row>
        <row r="3634">
          <cell r="A3634">
            <v>2301000070</v>
          </cell>
          <cell r="B3634" t="str">
            <v xml:space="preserve">SUMINISTRO Y COLOCACION DE TRANSFORMADOR TRIFASICO DE 45  KVA, CON RELACION DE TRANSFORMACION 13200/220-127 VOLTS, NORMA K, MARCA PROLEC, IEM Y EMSA; INCLUYE: ACARREO, FLETE, MANIOBRAS DE COLOCACION CON EQUIPO HIDRAULICO, CONEXIONES, PRUEBAS, HERRAMIENTA </v>
          </cell>
          <cell r="C3634" t="str">
            <v>PZA</v>
          </cell>
          <cell r="D3634">
            <v>61399.43</v>
          </cell>
          <cell r="E3634">
            <v>61399.43</v>
          </cell>
          <cell r="F3634">
            <v>61399.43</v>
          </cell>
          <cell r="G3634">
            <v>61399.43</v>
          </cell>
          <cell r="H3634">
            <v>61518.79</v>
          </cell>
          <cell r="I3634">
            <v>61449.85</v>
          </cell>
          <cell r="J3634">
            <v>61449.85</v>
          </cell>
          <cell r="K3634">
            <v>61449.85</v>
          </cell>
          <cell r="L3634">
            <v>61449.85</v>
          </cell>
        </row>
        <row r="3636">
          <cell r="A3636">
            <v>2301000080</v>
          </cell>
          <cell r="B3636" t="str">
            <v>SUMINISTRO Y COLOCACION DE TRANSFORMADOR TRIFASICO DE 75  KVA, CON RELACION DE TRANSFORMACION 13200/220-127 VOLTS, NORMA K, MARCA PROLEC, IEM, EMSA; INCLUYE: ACARREO, FLETE, MANIOBRAS DE COLOCACION CON EQUIPO HIDRAULICO, CONEXIONES, PRUEBAS, HERRAMIENTA M</v>
          </cell>
          <cell r="C3636" t="str">
            <v>PZA</v>
          </cell>
          <cell r="D3636">
            <v>82445.75</v>
          </cell>
          <cell r="E3636">
            <v>82445.75</v>
          </cell>
          <cell r="F3636">
            <v>82445.75</v>
          </cell>
          <cell r="G3636">
            <v>82445.75</v>
          </cell>
          <cell r="H3636">
            <v>82605.820000000007</v>
          </cell>
          <cell r="I3636">
            <v>82513.39</v>
          </cell>
          <cell r="J3636">
            <v>82513.39</v>
          </cell>
          <cell r="K3636">
            <v>82513.39</v>
          </cell>
          <cell r="L3636">
            <v>82513.39</v>
          </cell>
        </row>
        <row r="3638">
          <cell r="A3638">
            <v>2301000090</v>
          </cell>
          <cell r="B3638" t="str">
            <v>SUMINISTRO Y COLOCACION DE TRANSFORMADOR TRIFASICO DE 112.5  KVA, CON RELACION DE TRANSFORMACION 13200/220-127 VOLTS, NORMA K, MARCA PROLEC, IEM, EMSA ; INCLUYE: ACARREO, FLETE, MANIOBRAS DE COLOCACION CON EQUIPO HIDRAULICO, CONEXIONES, PRUEBAS, HERRAMIEN</v>
          </cell>
          <cell r="C3638" t="str">
            <v>PZA</v>
          </cell>
          <cell r="D3638">
            <v>96733.13</v>
          </cell>
          <cell r="E3638">
            <v>96733.13</v>
          </cell>
          <cell r="F3638">
            <v>96733.13</v>
          </cell>
          <cell r="G3638">
            <v>96733.13</v>
          </cell>
          <cell r="H3638">
            <v>96893.2</v>
          </cell>
          <cell r="I3638">
            <v>96800.75</v>
          </cell>
          <cell r="J3638">
            <v>96800.75</v>
          </cell>
          <cell r="K3638">
            <v>96800.75</v>
          </cell>
          <cell r="L3638">
            <v>96800.75</v>
          </cell>
        </row>
        <row r="3640">
          <cell r="A3640">
            <v>2301000100</v>
          </cell>
          <cell r="B3640" t="str">
            <v xml:space="preserve">SUMINISTRO Y COLOCACION DE TRANSFORMADOR TRIFASICO DE 150  KVA, CON RELACION DE TRANSFORMACION 13200/220-127 VOLTS, NORMA K, MARCA PROLEC, IEM, EMSA; INCLUYE: ACARREO, FLETE, MANIOBRAS DE COLOCACION CON EQUIPO HIDRAULICO, CONEXIONES, PRUEBAS, HERRAMIENTA </v>
          </cell>
          <cell r="C3640" t="str">
            <v>PZA</v>
          </cell>
          <cell r="D3640">
            <v>107977.91</v>
          </cell>
          <cell r="E3640">
            <v>107977.91</v>
          </cell>
          <cell r="F3640">
            <v>107977.91</v>
          </cell>
          <cell r="G3640">
            <v>107977.91</v>
          </cell>
          <cell r="H3640">
            <v>108137.97</v>
          </cell>
          <cell r="I3640">
            <v>108045.53</v>
          </cell>
          <cell r="J3640">
            <v>108045.53</v>
          </cell>
          <cell r="K3640">
            <v>108045.53</v>
          </cell>
          <cell r="L3640">
            <v>108045.53</v>
          </cell>
        </row>
        <row r="3642">
          <cell r="A3642">
            <v>2301000110</v>
          </cell>
          <cell r="B3642" t="str">
            <v>SUMINISTRO Y COLOCACION DE TRANSFORMADOR TRIFASICO TIPO PEDESTAL DE 30  KVA CON RELACION DE TRANSFORMACION DE 13200-220/127 VOLTS, NMX, MARCA PROLEC; INCLUYE: ACARREO, FLETE AL LUGAR DE LA OBRA, MANIOBRAS DE COLOCACION CON EQUIPO HIDRAULICO, CONEXIONES, P</v>
          </cell>
          <cell r="C3642" t="str">
            <v>PZA</v>
          </cell>
          <cell r="D3642">
            <v>118985.24</v>
          </cell>
          <cell r="E3642">
            <v>118985.24</v>
          </cell>
          <cell r="F3642">
            <v>118985.24</v>
          </cell>
          <cell r="G3642">
            <v>118985.24</v>
          </cell>
          <cell r="H3642">
            <v>119066.66</v>
          </cell>
          <cell r="I3642">
            <v>119019.63</v>
          </cell>
          <cell r="J3642">
            <v>119019.63</v>
          </cell>
          <cell r="K3642">
            <v>119019.63</v>
          </cell>
          <cell r="L3642">
            <v>119019.63</v>
          </cell>
        </row>
        <row r="3644">
          <cell r="A3644">
            <v>2301000120</v>
          </cell>
          <cell r="B3644" t="str">
            <v>SUMINISTRO Y COLOCACION DE TRANSFORMADOR TRIFASICO TIPO PEDESTAL DE 45 KVA CON RELACION DE TRANSFORMACION DE 13200-220/127 VOLTS, NMX, MARCA PROLEC; INCLUYE: ACARREO, FLETE AL LUGAR DE LA OBRA, MANIOBRAS  DE COLOCACION CON EQUIPO HIDRAULICO, CONEXIONES, P</v>
          </cell>
          <cell r="C3644" t="str">
            <v>PZA</v>
          </cell>
          <cell r="D3644">
            <v>122952.23</v>
          </cell>
          <cell r="E3644">
            <v>122952.23</v>
          </cell>
          <cell r="F3644">
            <v>122952.23</v>
          </cell>
          <cell r="G3644">
            <v>122952.23</v>
          </cell>
          <cell r="H3644">
            <v>123052.63</v>
          </cell>
          <cell r="I3644">
            <v>122994.66</v>
          </cell>
          <cell r="J3644">
            <v>122994.66</v>
          </cell>
          <cell r="K3644">
            <v>122994.66</v>
          </cell>
          <cell r="L3644">
            <v>122994.66</v>
          </cell>
        </row>
        <row r="3646">
          <cell r="A3646">
            <v>2301000130</v>
          </cell>
          <cell r="B3646" t="str">
            <v>SUMINISTRO Y COLOCACION DE TRANSFORMADOR TRIFASICO TIPO PEDESTAL DE 75 KVA CON RELACION DE TRANSFORMACION DE 13200-220/127 VOLTS, NMX, MARCA PROLEC; INCLUYE: ACARREO, FLETE AL LUGAR DE LA OBRA, MANIOBRAS DE COLOCACION CON EQUIPO HIDRAULICO, CONEXIONES, PR</v>
          </cell>
          <cell r="C3646" t="str">
            <v>PZA</v>
          </cell>
          <cell r="D3646">
            <v>136722.82</v>
          </cell>
          <cell r="E3646">
            <v>136722.82</v>
          </cell>
          <cell r="F3646">
            <v>136722.82</v>
          </cell>
          <cell r="G3646">
            <v>136722.82</v>
          </cell>
          <cell r="H3646">
            <v>136882.9</v>
          </cell>
          <cell r="I3646">
            <v>136790.45000000001</v>
          </cell>
          <cell r="J3646">
            <v>136790.45000000001</v>
          </cell>
          <cell r="K3646">
            <v>136790.45000000001</v>
          </cell>
          <cell r="L3646">
            <v>136790.45000000001</v>
          </cell>
        </row>
        <row r="3648">
          <cell r="A3648">
            <v>2301000140</v>
          </cell>
          <cell r="B3648" t="str">
            <v>SUMINISTRO Y COLOCACION DE TRANSFORMADOR TRIFASICO TIPO PEDESTAL DE 112.5  KVA CON RELACION DE TRANSFORMACION DE 13200-220/127 VOLTS, NMX, MARCA PROLEC; INCLUYE: ACARREO, FLETE AL LUGAR DE LA OBRA, MANIOBRAS  DE COLOCACION CON EQUIPO HIDRAULICO, CONEXIONE</v>
          </cell>
          <cell r="C3648" t="str">
            <v>PZA</v>
          </cell>
          <cell r="D3648">
            <v>145591.44</v>
          </cell>
          <cell r="E3648">
            <v>145591.44</v>
          </cell>
          <cell r="F3648">
            <v>145591.44</v>
          </cell>
          <cell r="G3648">
            <v>145591.44</v>
          </cell>
          <cell r="H3648">
            <v>145792.24</v>
          </cell>
          <cell r="I3648">
            <v>145676.28</v>
          </cell>
          <cell r="J3648">
            <v>145676.28</v>
          </cell>
          <cell r="K3648">
            <v>145676.28</v>
          </cell>
          <cell r="L3648">
            <v>145676.28</v>
          </cell>
        </row>
        <row r="3650">
          <cell r="A3650">
            <v>2301000150</v>
          </cell>
          <cell r="B3650" t="str">
            <v xml:space="preserve">SUMINISTRO Y COLOCACION DE TRANSFORMADOR TRIFASICO TIPO PEDESTAL DE 150  KVA CON RELACION DE TRANSFORMACION DE 13200-220/127 VOLTS, NMX, MARCA PROLEC; INCLUYE: ACARREO, FLETE AL LUGAR DE LA OBRA, MANIOBRAS DE COLOCACION CON EQUIPO HIDRAULICO, CONEXIONES, </v>
          </cell>
          <cell r="C3650" t="str">
            <v>PZA</v>
          </cell>
          <cell r="D3650">
            <v>156426.03</v>
          </cell>
          <cell r="E3650">
            <v>156426.03</v>
          </cell>
          <cell r="F3650">
            <v>156426.03</v>
          </cell>
          <cell r="G3650">
            <v>156426.03</v>
          </cell>
          <cell r="H3650">
            <v>156629.57999999999</v>
          </cell>
          <cell r="I3650">
            <v>156512</v>
          </cell>
          <cell r="J3650">
            <v>156512</v>
          </cell>
          <cell r="K3650">
            <v>156512</v>
          </cell>
          <cell r="L3650">
            <v>156512</v>
          </cell>
        </row>
        <row r="3652">
          <cell r="A3652">
            <v>2301000160</v>
          </cell>
          <cell r="B3652" t="str">
            <v xml:space="preserve">SUMINISTRO Y COLOCACION DE TRANSFORMADOR TRIFASICO TIPO PEDESTAL DE 225  KVA CON RELACION DE TRANSFORMACION DE 13200-220/127 VOLTS, NMX, MARCA PROLEC; INCLUYE: ACARREO, FLETE AL LUGAR DE LA OBRA, MANIOBRAS DE COLOCACION CON EQUIPO HIDRAULICO, CONEXIONES, </v>
          </cell>
          <cell r="C3652" t="str">
            <v>PZA</v>
          </cell>
          <cell r="D3652">
            <v>206093.52</v>
          </cell>
          <cell r="E3652">
            <v>206093.52</v>
          </cell>
          <cell r="F3652">
            <v>206093.52</v>
          </cell>
          <cell r="G3652">
            <v>206093.52</v>
          </cell>
          <cell r="H3652">
            <v>206337.76</v>
          </cell>
          <cell r="I3652">
            <v>206196.7</v>
          </cell>
          <cell r="J3652">
            <v>206196.7</v>
          </cell>
          <cell r="K3652">
            <v>206196.7</v>
          </cell>
          <cell r="L3652">
            <v>206196.7</v>
          </cell>
        </row>
        <row r="3654">
          <cell r="A3654">
            <v>2301000170</v>
          </cell>
          <cell r="B3654" t="str">
            <v xml:space="preserve">SUMINISTRO Y COLOCACION DE TRANSFORMADOR TRIFASICO TIPO PEDESTAL DE 300  KVA CON RELACION DE TRANSFORMACION DE 13200-220/127 VOLTS, NMX, MARCA PROLEC; INCLUYE: ACARREO, FLETE AL LUGAR DE LA OBRA, MANIOBRAS DE COLOCACION CON EQUIPO HIDRAULICO, CONEXIONES, </v>
          </cell>
          <cell r="C3654" t="str">
            <v>PZA</v>
          </cell>
          <cell r="D3654">
            <v>234497.76</v>
          </cell>
          <cell r="E3654">
            <v>234497.76</v>
          </cell>
          <cell r="F3654">
            <v>234497.76</v>
          </cell>
          <cell r="G3654">
            <v>234497.76</v>
          </cell>
          <cell r="H3654">
            <v>234820.67</v>
          </cell>
          <cell r="I3654">
            <v>234634.2</v>
          </cell>
          <cell r="J3654">
            <v>234634.2</v>
          </cell>
          <cell r="K3654">
            <v>234634.2</v>
          </cell>
          <cell r="L3654">
            <v>234634.2</v>
          </cell>
        </row>
        <row r="3656">
          <cell r="A3656">
            <v>2301000041</v>
          </cell>
          <cell r="B3656" t="str">
            <v xml:space="preserve">SUMINISTRO Y COLOCACION DE TRANSFORMADOR DE PEDESTAL MONOFASICO DE 25 KVA, CON RELACION DE TRANSFORMACION 13200/120-240  VOLTS, NORMA K, MARCA PROLEC, IEM, EMSA; INCLUYE: ACARREO, FLETE, MANIOBRAS DE COLOCACION CON EQUIPO HIDRAULICO, CONEXIONES, PRUEBAS, </v>
          </cell>
          <cell r="C3656" t="str">
            <v>PZA</v>
          </cell>
          <cell r="D3656">
            <v>71062.31</v>
          </cell>
          <cell r="E3656">
            <v>71062.31</v>
          </cell>
          <cell r="F3656">
            <v>71062.31</v>
          </cell>
          <cell r="G3656">
            <v>71062.31</v>
          </cell>
          <cell r="H3656">
            <v>71123.39</v>
          </cell>
          <cell r="I3656">
            <v>71088.11</v>
          </cell>
          <cell r="J3656">
            <v>71088.11</v>
          </cell>
          <cell r="K3656">
            <v>71088.11</v>
          </cell>
          <cell r="L3656">
            <v>71088.11</v>
          </cell>
        </row>
        <row r="3658">
          <cell r="A3658">
            <v>2301000042</v>
          </cell>
          <cell r="B3658" t="str">
            <v>SUMINISTRO Y COLOCACION DE TRANSFORMADOR DE PEDESTAL MONOFÁSICO DE 37.5 KVA, CON RELACION DE TRANSFORMACION 13200/120-240  VOLTS, NORMA K, MARCA PROLEC, IEM, EMSA; INCLUYE: ACARREO, FLETE, MANIOBRAS DE COLOCACION CON EQUIPO HIDRAULICO, CONEXIONES, PRUEBAS</v>
          </cell>
          <cell r="C3658" t="str">
            <v>PZA</v>
          </cell>
          <cell r="D3658">
            <v>72602.490000000005</v>
          </cell>
          <cell r="E3658">
            <v>72602.490000000005</v>
          </cell>
          <cell r="F3658">
            <v>72602.490000000005</v>
          </cell>
          <cell r="G3658">
            <v>72602.490000000005</v>
          </cell>
          <cell r="H3658">
            <v>72663.570000000007</v>
          </cell>
          <cell r="I3658">
            <v>72628.289999999994</v>
          </cell>
          <cell r="J3658">
            <v>72628.289999999994</v>
          </cell>
          <cell r="K3658">
            <v>72628.289999999994</v>
          </cell>
          <cell r="L3658">
            <v>72628.289999999994</v>
          </cell>
        </row>
        <row r="3660">
          <cell r="A3660">
            <v>2301000043</v>
          </cell>
          <cell r="B3660" t="str">
            <v xml:space="preserve">SUMINISTRO Y COLOCACION DE TRANSFORMADOR DE PEDESTAL MONOFÁSICO DE 50 KVA, CON RELACION DE TRANSFORMACION 13200/120-240  VOLTS, NORMA K, MARCA PROLEC, IEM, EMSA; INCLUYE: ACARREO, FLETE, MANIOBRAS DE COLOCACION CON EQUIPO HIDRAULICO, CONEXIONES, PRUEBAS, </v>
          </cell>
          <cell r="C3660" t="str">
            <v>PZA</v>
          </cell>
          <cell r="D3660">
            <v>81930.84</v>
          </cell>
          <cell r="E3660">
            <v>81930.84</v>
          </cell>
          <cell r="F3660">
            <v>81930.84</v>
          </cell>
          <cell r="G3660">
            <v>81930.84</v>
          </cell>
          <cell r="H3660">
            <v>82012.259999999995</v>
          </cell>
          <cell r="I3660">
            <v>81965.23</v>
          </cell>
          <cell r="J3660">
            <v>81965.23</v>
          </cell>
          <cell r="K3660">
            <v>81965.23</v>
          </cell>
          <cell r="L3660">
            <v>81965.23</v>
          </cell>
        </row>
        <row r="3662">
          <cell r="A3662">
            <v>2301000044</v>
          </cell>
          <cell r="B3662" t="str">
            <v xml:space="preserve">SUMINISTRO Y COLOCACION DE TRANSFORMADOR DE PEDESTAL MONOFÁSICO DE 75 KVA, CON RELACION DE TRANSFORMACION 13200/120-240  VOLTS, NORMA K, MARCA PROLEC, IEM, EMSA; INCLUYE: ACARREO, FLETE, MANIOBRAS DE COLOCACION CON EQUIPO HIDRAULICO, CONEXIONES, PRUEBAS, </v>
          </cell>
          <cell r="C3662" t="str">
            <v>PZA</v>
          </cell>
          <cell r="D3662">
            <v>87337.600000000006</v>
          </cell>
          <cell r="E3662">
            <v>87337.600000000006</v>
          </cell>
          <cell r="F3662">
            <v>87337.600000000006</v>
          </cell>
          <cell r="G3662">
            <v>87337.600000000006</v>
          </cell>
          <cell r="H3662">
            <v>87439.39</v>
          </cell>
          <cell r="I3662">
            <v>87380.61</v>
          </cell>
          <cell r="J3662">
            <v>87380.61</v>
          </cell>
          <cell r="K3662">
            <v>87380.61</v>
          </cell>
          <cell r="L3662">
            <v>87380.61</v>
          </cell>
        </row>
        <row r="3664">
          <cell r="A3664">
            <v>2301000045</v>
          </cell>
          <cell r="B3664" t="str">
            <v>SUMINISTRO Y COLOCACION DE TRANSFORMADOR DE PEDESTAL MONOFÁSICO DE 100 KVA, CON RELACION DE TRANSFORMACION 13200/120-240  VOLTS, NORMA K, MARCA PROLEC, IEM, EMSA; INCLUYE: ACARREO, FLETE, MANIOBRAS DE COLOCACION CON EQUIPO HIDRAULICO, CONEXIONES, PRUEBAS,</v>
          </cell>
          <cell r="C3664" t="str">
            <v>PZA</v>
          </cell>
          <cell r="D3664">
            <v>104535.82</v>
          </cell>
          <cell r="E3664">
            <v>104535.82</v>
          </cell>
          <cell r="F3664">
            <v>104535.82</v>
          </cell>
          <cell r="G3664">
            <v>104535.82</v>
          </cell>
          <cell r="H3664">
            <v>104657.95</v>
          </cell>
          <cell r="I3664">
            <v>104587.41</v>
          </cell>
          <cell r="J3664">
            <v>104587.41</v>
          </cell>
          <cell r="K3664">
            <v>104587.41</v>
          </cell>
          <cell r="L3664">
            <v>104587.41</v>
          </cell>
        </row>
        <row r="3666">
          <cell r="A3666">
            <v>2301000171</v>
          </cell>
          <cell r="B3666" t="str">
            <v>SUMINISTRO Y COLOCACION DE TRANSFORMADOR DE PEDESTAL TRIFASICO DE 30 KVA, CON RELACION DE TRANSFORMACION 33000  VOLTS, NORMA K, MARCA PROLEC, IEM, EMSA; INCLUYE: ACARREO, FLETE, MANIOBRAS DE COLOCACION CON EQUIPO HIDRAULICO, CONEXIONES, PRUEBAS, HERRAMIEN</v>
          </cell>
          <cell r="C3666" t="str">
            <v>PZA</v>
          </cell>
          <cell r="D3666">
            <v>147399.26</v>
          </cell>
          <cell r="E3666">
            <v>147399.26</v>
          </cell>
          <cell r="F3666">
            <v>147399.26</v>
          </cell>
          <cell r="G3666">
            <v>147399.26</v>
          </cell>
          <cell r="H3666">
            <v>147480.67000000001</v>
          </cell>
          <cell r="I3666">
            <v>147433.65</v>
          </cell>
          <cell r="J3666">
            <v>147433.65</v>
          </cell>
          <cell r="K3666">
            <v>147433.65</v>
          </cell>
          <cell r="L3666">
            <v>147433.65</v>
          </cell>
        </row>
        <row r="3668">
          <cell r="A3668">
            <v>2301000172</v>
          </cell>
          <cell r="B3668" t="str">
            <v>SUMINISTRO Y COLOCACION DE TRANSFORMADOR DE PEDESTAL TRIFASICO DE 45 KVA, CON RELACION DE TRANSFORMACION 33000  VOLTS, NORMA K, MARCA PROLEC, IEM, EMSA; INCLUYE: ACARREO, FLETE, MANIOBRAS DE COLOCACION CON EQUIPO HIDRAULICO, CONEXIONES, PRUEBAS, HERRAMIEN</v>
          </cell>
          <cell r="C3668" t="str">
            <v>PZA</v>
          </cell>
          <cell r="D3668">
            <v>154433.60999999999</v>
          </cell>
          <cell r="E3668">
            <v>154433.60999999999</v>
          </cell>
          <cell r="F3668">
            <v>154433.60999999999</v>
          </cell>
          <cell r="G3668">
            <v>154433.60999999999</v>
          </cell>
          <cell r="H3668">
            <v>154534.01999999999</v>
          </cell>
          <cell r="I3668">
            <v>154476.04</v>
          </cell>
          <cell r="J3668">
            <v>154476.04</v>
          </cell>
          <cell r="K3668">
            <v>154476.04</v>
          </cell>
          <cell r="L3668">
            <v>154476.04</v>
          </cell>
        </row>
        <row r="3670">
          <cell r="A3670">
            <v>2301000173</v>
          </cell>
          <cell r="B3670" t="str">
            <v>SUMINISTRO Y COLOCACION DE TRANSFORMADOR DE PEDESTAL TRIFASICO DE 75 KVA, CON RELACION DE TRANSFORMACION 33000  VOLTS, NORMA K, MARCA PROLEC, IEM, EMSA; INCLUYE: ACARREO, FLETE, MANIOBRAS DE COLOCACION CON EQUIPO HIDRAULICO, CONEXIONES, PRUEBAS, HERRAMIEN</v>
          </cell>
          <cell r="C3670" t="str">
            <v>PZA</v>
          </cell>
          <cell r="D3670">
            <v>171695.24</v>
          </cell>
          <cell r="E3670">
            <v>171695.24</v>
          </cell>
          <cell r="F3670">
            <v>171695.24</v>
          </cell>
          <cell r="G3670">
            <v>171695.24</v>
          </cell>
          <cell r="H3670">
            <v>171855.31</v>
          </cell>
          <cell r="I3670">
            <v>171762.86</v>
          </cell>
          <cell r="J3670">
            <v>171762.86</v>
          </cell>
          <cell r="K3670">
            <v>171762.86</v>
          </cell>
          <cell r="L3670">
            <v>171762.86</v>
          </cell>
        </row>
        <row r="3672">
          <cell r="A3672">
            <v>2301000174</v>
          </cell>
          <cell r="B3672" t="str">
            <v>SUMINISTRO Y COLOCACION DE TRANSFORMADOR DE PEDESTAL TRIFASICO DE 112.5 KVA, CON RELACION DE TRANSFORMACION 33000  VOLTS, NORMA K, MARCA PROLEC, IEM, EMSA; INCLUYE: ACARREO, FLETE, MANIOBRAS DE COLOCACION CON EQUIPO HIDRAULICO, CONEXIONES, PRUEBAS, HERRAM</v>
          </cell>
          <cell r="C3672" t="str">
            <v>PZA</v>
          </cell>
          <cell r="D3672">
            <v>190241.26</v>
          </cell>
          <cell r="E3672">
            <v>190241.26</v>
          </cell>
          <cell r="F3672">
            <v>190241.26</v>
          </cell>
          <cell r="G3672">
            <v>190241.26</v>
          </cell>
          <cell r="H3672">
            <v>190442.05</v>
          </cell>
          <cell r="I3672">
            <v>190326.09</v>
          </cell>
          <cell r="J3672">
            <v>190326.09</v>
          </cell>
          <cell r="K3672">
            <v>190326.09</v>
          </cell>
          <cell r="L3672">
            <v>190326.09</v>
          </cell>
        </row>
        <row r="3674">
          <cell r="A3674">
            <v>2301000175</v>
          </cell>
          <cell r="B3674" t="str">
            <v>SUMINISTRO Y COLOCACION DE TRANSFORMADOR DE PEDESTAL TRIFASICO DE 150 KVA, CON RELACION DE TRANSFORMACION 33000  VOLTS, NORMA K, MARCA PROLEC, IEM, EMSA; INCLUYE: ACARREO, FLETE, MANIOBRAS DE COLOCACION CON EQUIPO HIDRAULICO, CONEXIONES, PRUEBAS, HERRAMIE</v>
          </cell>
          <cell r="C3674" t="str">
            <v>PZA</v>
          </cell>
          <cell r="D3674">
            <v>185837.21</v>
          </cell>
          <cell r="E3674">
            <v>185837.21</v>
          </cell>
          <cell r="F3674">
            <v>185837.21</v>
          </cell>
          <cell r="G3674">
            <v>185837.21</v>
          </cell>
          <cell r="H3674">
            <v>186040.74</v>
          </cell>
          <cell r="I3674">
            <v>185923.17</v>
          </cell>
          <cell r="J3674">
            <v>185923.17</v>
          </cell>
          <cell r="K3674">
            <v>185923.17</v>
          </cell>
          <cell r="L3674">
            <v>185923.17</v>
          </cell>
        </row>
        <row r="3676">
          <cell r="B3676" t="str">
            <v xml:space="preserve">Total  TRANSFORMADORES MONOFASICOS, TRIFASICOS </v>
          </cell>
        </row>
        <row r="3677">
          <cell r="A3677" t="str">
            <v>A2302</v>
          </cell>
          <cell r="B3677" t="str">
            <v>POSTES DE CONCRETO</v>
          </cell>
        </row>
        <row r="3678">
          <cell r="A3678">
            <v>2302000010</v>
          </cell>
          <cell r="B3678" t="str">
            <v>SUMINISTRO Y COLOCACION DE POSTE DE CONCRETO TIPO PC-7-500; INCLUYE: ACARREO, FLETE, EXCAVACION, MANIOBRAS DE COLOCACION CON EQUIPO HIDRAULICO, PARADO, NIVELADO, AMACIZE, RELLENO, HERRAMIENTA MENOR, MANO DE OBRA Y TODO LO NECESARIO PARA SU CORRECTA EJECUC</v>
          </cell>
          <cell r="C3678" t="str">
            <v>PZA</v>
          </cell>
          <cell r="D3678">
            <v>3317.5</v>
          </cell>
          <cell r="E3678">
            <v>3317.5</v>
          </cell>
          <cell r="F3678">
            <v>3317.5</v>
          </cell>
          <cell r="G3678">
            <v>3321.98</v>
          </cell>
          <cell r="H3678">
            <v>3387.92</v>
          </cell>
          <cell r="I3678">
            <v>3335.73</v>
          </cell>
          <cell r="J3678">
            <v>3327.26</v>
          </cell>
          <cell r="K3678">
            <v>3327.26</v>
          </cell>
          <cell r="L3678">
            <v>3327.26</v>
          </cell>
        </row>
        <row r="3680">
          <cell r="A3680">
            <v>2302000020</v>
          </cell>
          <cell r="B3680" t="str">
            <v>SUMINISTRO Y COLOCACION DE POSTE DE CONCRETO TIPO PC- 9-400 ; INCLUYE: ACARREO, FLETE, EXCAVACION, MANIOBRAS DE COLOCACION CON EQUIPO HIDRAULICO, PARADO, NIVELADO, AMACIZE, RELLENO, HERRAMIENTA MENOR, MANO DE OBRA Y TODO LO NECESARIO PARA SU CORRECTA EJEC</v>
          </cell>
          <cell r="C3680" t="str">
            <v>PZA</v>
          </cell>
          <cell r="D3680">
            <v>4121.09</v>
          </cell>
          <cell r="E3680">
            <v>4121.09</v>
          </cell>
          <cell r="F3680">
            <v>4121.09</v>
          </cell>
          <cell r="G3680">
            <v>4125.57</v>
          </cell>
          <cell r="H3680">
            <v>4200.9799999999996</v>
          </cell>
          <cell r="I3680">
            <v>4143.32</v>
          </cell>
          <cell r="J3680">
            <v>4134.8500000000004</v>
          </cell>
          <cell r="K3680">
            <v>4134.8500000000004</v>
          </cell>
          <cell r="L3680">
            <v>4134.8500000000004</v>
          </cell>
        </row>
        <row r="3682">
          <cell r="A3682">
            <v>2302000030</v>
          </cell>
          <cell r="B3682" t="str">
            <v>SUMINISTRO Y COLOCACION DE POSTE DE CONCRETO TIPO PC-11-500; INCLUYE: ACARREO, FLETE, EXCAVACION, MANIOBRAS DE COLOCACION CON EQUIPO HIDRAULICO, PARADO, NIVELADO, AMACIZE, RELLENO, HERRAMIENTA MENOR, MANO DE OBRA  Y TODO LO NECESARIO PARA SU CORRECTA EJEC</v>
          </cell>
          <cell r="C3682" t="str">
            <v>PZA</v>
          </cell>
          <cell r="D3682">
            <v>5150.21</v>
          </cell>
          <cell r="E3682">
            <v>5150.21</v>
          </cell>
          <cell r="F3682">
            <v>5150.21</v>
          </cell>
          <cell r="G3682">
            <v>5154.6899999999996</v>
          </cell>
          <cell r="H3682">
            <v>5231.4799999999996</v>
          </cell>
          <cell r="I3682">
            <v>5173.01</v>
          </cell>
          <cell r="J3682">
            <v>5164.54</v>
          </cell>
          <cell r="K3682">
            <v>5164.54</v>
          </cell>
          <cell r="L3682">
            <v>5164.54</v>
          </cell>
        </row>
        <row r="3684">
          <cell r="A3684">
            <v>2302000040</v>
          </cell>
          <cell r="B3684" t="str">
            <v>SUMINISTRO Y COLOCACION DE POSTE DE CONCRETO TIPO PC-11-700; INCLUYE: ACARREO, FLETE, EXCAVACION, MANIOBRAS DE COLOCACION CON EQUIPO HIDRAULICO, PARADO, NIVELADO, AMACIZE, RELLENO, HERRAMIENTA MENOR, MANO DE OBRA Y TODO LO NECESARIO PARA SU CORRECTA EJECU</v>
          </cell>
          <cell r="C3684" t="str">
            <v>PZA</v>
          </cell>
          <cell r="D3684">
            <v>6005.25</v>
          </cell>
          <cell r="E3684">
            <v>6005.25</v>
          </cell>
          <cell r="F3684">
            <v>6005.25</v>
          </cell>
          <cell r="G3684">
            <v>6009.74</v>
          </cell>
          <cell r="H3684">
            <v>6086.52</v>
          </cell>
          <cell r="I3684">
            <v>6028.05</v>
          </cell>
          <cell r="J3684">
            <v>6019.58</v>
          </cell>
          <cell r="K3684">
            <v>6019.58</v>
          </cell>
          <cell r="L3684">
            <v>6019.58</v>
          </cell>
        </row>
        <row r="3686">
          <cell r="A3686">
            <v>2302000050</v>
          </cell>
          <cell r="B3686" t="str">
            <v>SUMINISTRO Y COLOCACION DE POSTE DE CONCRETO TIPO PC-13- 600; INCLUYE: ACARREO, FLETE, EXCAVACION, MANIOBRAS DE COLOCACION CON EQUIPO HIDRAULICO, PARADO, NIVELADO, AMACIZE, RELLENO, HERRAMIENTA MENOR, MANO DE OBRA  Y TODO LO NECESARIO PARA SU CORRECTA EJE</v>
          </cell>
          <cell r="C3686" t="str">
            <v>PZA</v>
          </cell>
          <cell r="D3686">
            <v>7771.39</v>
          </cell>
          <cell r="E3686">
            <v>7771.39</v>
          </cell>
          <cell r="F3686">
            <v>7771.39</v>
          </cell>
          <cell r="G3686">
            <v>7775.87</v>
          </cell>
          <cell r="H3686">
            <v>7863.52</v>
          </cell>
          <cell r="I3686">
            <v>7798.79</v>
          </cell>
          <cell r="J3686">
            <v>7790.32</v>
          </cell>
          <cell r="K3686">
            <v>7790.32</v>
          </cell>
          <cell r="L3686">
            <v>7790.32</v>
          </cell>
        </row>
        <row r="3688">
          <cell r="A3688">
            <v>2302000060</v>
          </cell>
          <cell r="B3688" t="str">
            <v>SUMINISTRO Y COLOCACION A MANO DE POSTE DE CONCRETO TIPO PC-7-500, EN TERRENO CON PENDIENTES PRONUNCIADAS, A UNA DISTANCIA PROMEDIO DE 0.00 A 500.00 METROS ( BRECHA O VEREDA ); INCLUYE: MANIOBRAS DE ARRASTRE Y PARADO, PLOMEADO, NIVELADO, HERRAMIENTA MENOR</v>
          </cell>
          <cell r="C3688" t="str">
            <v>PZA</v>
          </cell>
          <cell r="D3688">
            <v>3997.15</v>
          </cell>
          <cell r="E3688">
            <v>3997.15</v>
          </cell>
          <cell r="F3688">
            <v>3997.15</v>
          </cell>
          <cell r="G3688">
            <v>4006.11</v>
          </cell>
          <cell r="H3688">
            <v>5268.07</v>
          </cell>
          <cell r="I3688">
            <v>4028.26</v>
          </cell>
          <cell r="J3688">
            <v>4019.31</v>
          </cell>
          <cell r="K3688">
            <v>4019.31</v>
          </cell>
          <cell r="L3688">
            <v>4019.31</v>
          </cell>
        </row>
        <row r="3690">
          <cell r="A3690">
            <v>2302000070</v>
          </cell>
          <cell r="B3690" t="str">
            <v>SUMINISTRO Y COLOCACION A MANO DE POSTE DE CONCRETO TIPO PC-9-400, EN TERRENO CON PENDIENTES PRONUNCIADAS, A UNA DISTANCIA PROMEDIO DE 0.00 A 500.00 METROS ( BRECHA O VEREDA ); INCLUYE: MANIOBRAS DE ARRASTRE Y PARADO, PLOMEADO, NIVELADO, HERRAMIENTA MENOR</v>
          </cell>
          <cell r="C3690" t="str">
            <v>PZA</v>
          </cell>
          <cell r="D3690">
            <v>4414.43</v>
          </cell>
          <cell r="E3690">
            <v>4414.43</v>
          </cell>
          <cell r="F3690">
            <v>4414.43</v>
          </cell>
          <cell r="G3690">
            <v>4423.3900000000003</v>
          </cell>
          <cell r="H3690">
            <v>5685.34</v>
          </cell>
          <cell r="I3690">
            <v>4445.54</v>
          </cell>
          <cell r="J3690">
            <v>4436.58</v>
          </cell>
          <cell r="K3690">
            <v>4436.58</v>
          </cell>
          <cell r="L3690">
            <v>4436.58</v>
          </cell>
        </row>
        <row r="3692">
          <cell r="A3692">
            <v>2302000080</v>
          </cell>
          <cell r="B3692" t="str">
            <v>SUMINISTRO Y COLOCACION A MANO DE POSTE DE CONCRETO TIPO PC-11-500, EN TERRENO CON PENDIENTES PRONUNCIADAS, A UNA DISTANCIA PROMEDIO DE 0.00 A 500.00 METROS ( BRECHA O VEREDA ); INCLUYE: MANIOBRAS DE ARRASTRE Y PARADO, PLOMEADO, NIVELADO, HERRAMIENTA MENO</v>
          </cell>
          <cell r="C3692" t="str">
            <v>PZA</v>
          </cell>
          <cell r="D3692">
            <v>6127.54</v>
          </cell>
          <cell r="E3692">
            <v>6127.54</v>
          </cell>
          <cell r="F3692">
            <v>6127.54</v>
          </cell>
          <cell r="G3692">
            <v>6136.5</v>
          </cell>
          <cell r="H3692">
            <v>7997.44</v>
          </cell>
          <cell r="I3692">
            <v>6169.05</v>
          </cell>
          <cell r="J3692">
            <v>6160.09</v>
          </cell>
          <cell r="K3692">
            <v>6160.09</v>
          </cell>
          <cell r="L3692">
            <v>6160.09</v>
          </cell>
        </row>
        <row r="3694">
          <cell r="A3694">
            <v>2302000090</v>
          </cell>
          <cell r="B3694" t="str">
            <v>SUMINISTRO Y COLOCACION A MANO DE POSTE DE CONCRETO TIPO PC-11-700, EN TERRENO CON PENDIENTES PRONUNCIADAS, A UNA DISTANCIA PROMEDIO DE 0.00 A 500.00 METROS ( BRECHA O VEREDA ); INCLUYE: MANIOBRAS DE ARRASTRE Y PARADO, PLOMEADO, NIVELADO, HERRAMIENTA MENO</v>
          </cell>
          <cell r="C3694" t="str">
            <v>PZA</v>
          </cell>
          <cell r="D3694">
            <v>6982.59</v>
          </cell>
          <cell r="E3694">
            <v>6982.59</v>
          </cell>
          <cell r="F3694">
            <v>6982.59</v>
          </cell>
          <cell r="G3694">
            <v>6991.55</v>
          </cell>
          <cell r="H3694">
            <v>8852.48</v>
          </cell>
          <cell r="I3694">
            <v>7024.08</v>
          </cell>
          <cell r="J3694">
            <v>7015.12</v>
          </cell>
          <cell r="K3694">
            <v>7015.12</v>
          </cell>
          <cell r="L3694">
            <v>7015.12</v>
          </cell>
        </row>
        <row r="3696">
          <cell r="A3696">
            <v>2302000100</v>
          </cell>
          <cell r="B3696" t="str">
            <v>SUMINISTRO Y COLOCACION A MANO DE POSTE DE CONCRETO TIPO PC-13-600, EN TERRENO CON PENDIENTES PRONUNCIADAS, A UNA DISTANCIA PROMEDIO DE 0.00 A 500.00 METROS ( BRECHA O VEREDA ); INCLUYE: MANIOBRAS DE ARRASTRE Y PARADO, PLOMEADO, NIVELADO, HERRAMIENTA MENO</v>
          </cell>
          <cell r="C3696" t="str">
            <v>PZA</v>
          </cell>
          <cell r="D3696">
            <v>9356.59</v>
          </cell>
          <cell r="E3696">
            <v>9356.59</v>
          </cell>
          <cell r="F3696">
            <v>9356.59</v>
          </cell>
          <cell r="G3696">
            <v>9365.5499999999993</v>
          </cell>
          <cell r="H3696">
            <v>11997.71</v>
          </cell>
          <cell r="I3696">
            <v>9411.67</v>
          </cell>
          <cell r="J3696">
            <v>9402.7099999999991</v>
          </cell>
          <cell r="K3696">
            <v>9402.7099999999991</v>
          </cell>
          <cell r="L3696">
            <v>9402.7099999999991</v>
          </cell>
        </row>
        <row r="3698">
          <cell r="A3698">
            <v>2302000041</v>
          </cell>
          <cell r="B3698" t="str">
            <v>SUMINISTRO Y COLOCACION DE POSTE DE CONCRETO TIPO PC-12-750; INCLUYE: ACARREO, FLETE, EXCAVACION, MANIOBRAS DE COLOCACION CON EQUIPO HIDRAULICO, PARADO, NIVELADO, AMACIZE, RELLENO, HERRAMIENTA MENOR, MANO DE OBRA Y TODO LO NECESARIO PARA SU CORRECTA EJECU</v>
          </cell>
          <cell r="C3698" t="str">
            <v>PZA</v>
          </cell>
          <cell r="D3698">
            <v>7432.34</v>
          </cell>
          <cell r="E3698">
            <v>7432.34</v>
          </cell>
          <cell r="F3698">
            <v>7432.34</v>
          </cell>
          <cell r="G3698">
            <v>7436.82</v>
          </cell>
          <cell r="H3698">
            <v>7527.47</v>
          </cell>
          <cell r="I3698">
            <v>7459.88</v>
          </cell>
          <cell r="J3698">
            <v>7451.44</v>
          </cell>
          <cell r="K3698">
            <v>7451.44</v>
          </cell>
          <cell r="L3698">
            <v>7451.44</v>
          </cell>
        </row>
        <row r="3700">
          <cell r="B3700" t="str">
            <v>Total  POSTES DE CONCRETO</v>
          </cell>
        </row>
        <row r="3701">
          <cell r="A3701" t="str">
            <v>A2303</v>
          </cell>
          <cell r="B3701" t="str">
            <v>DISPOSITIVOS CCF'S</v>
          </cell>
        </row>
        <row r="3702">
          <cell r="A3702">
            <v>2303000010</v>
          </cell>
          <cell r="B3702" t="str">
            <v>SUMINISTRO Y COLOCACION DE CUCHILLA DE TRIPLE DISPARO DE 15 KV, CAT. 89431, MARCA SELMEC; INCLUYE: ACARREO, FLETE, MANIOBRAS DE COLOCACION, CONEXIONES, PRUEBAS, HERRAMIENTA MENOR, MANO DE OBRA Y TODO LO NECESARIO PARA SU CORRECTA EJECUCION.</v>
          </cell>
          <cell r="C3702" t="str">
            <v>PZA</v>
          </cell>
          <cell r="D3702">
            <v>14926.61</v>
          </cell>
          <cell r="E3702">
            <v>14926.61</v>
          </cell>
          <cell r="F3702">
            <v>14926.61</v>
          </cell>
          <cell r="G3702">
            <v>14926.61</v>
          </cell>
          <cell r="H3702">
            <v>15006.67</v>
          </cell>
          <cell r="I3702">
            <v>14960.44</v>
          </cell>
          <cell r="J3702">
            <v>14960.44</v>
          </cell>
          <cell r="K3702">
            <v>14960.44</v>
          </cell>
          <cell r="L3702">
            <v>14960.44</v>
          </cell>
        </row>
        <row r="3704">
          <cell r="A3704">
            <v>2303000020</v>
          </cell>
          <cell r="B3704" t="str">
            <v>SUMINISTRO Y COLOCACION DE CORTACIRCUITO FUSIBLE DE 15 KV. CON ESLABON FUSIBLE TIPO K DE 10 AMPER'S; INCLUYE: ACARREO, ELEVACIÓN, MANIOBRAS DE COLOCACION, CONEXIONES, PRUEBAS, HERRAMIENTA MENOR, MANO DE OBRA Y TODO LO NECESARIO PARA SU CORRECTA EJECUCION.</v>
          </cell>
          <cell r="C3704" t="str">
            <v>PZA</v>
          </cell>
          <cell r="D3704">
            <v>1296.6400000000001</v>
          </cell>
          <cell r="E3704">
            <v>1296.6400000000001</v>
          </cell>
          <cell r="F3704">
            <v>1296.6400000000001</v>
          </cell>
          <cell r="G3704">
            <v>1296.6400000000001</v>
          </cell>
          <cell r="H3704">
            <v>1304.26</v>
          </cell>
          <cell r="I3704">
            <v>1299.8800000000001</v>
          </cell>
          <cell r="J3704">
            <v>1299.8800000000001</v>
          </cell>
          <cell r="K3704">
            <v>1299.8800000000001</v>
          </cell>
          <cell r="L3704">
            <v>1299.8800000000001</v>
          </cell>
        </row>
        <row r="3706">
          <cell r="A3706">
            <v>2303000030</v>
          </cell>
          <cell r="B3706" t="str">
            <v>SUMINISTRO Y COLOCACION DE DISPOSITIVO  TIPO 2CCF, CON CORTACIRCUITO FUSIBLE 15 KV, ESLABON FUSIBLE, CABLE DE COBRE DESNUDO, CONECTOR AC-505-82, HERRAJES NECESARIOS; INCLUYE: ACARREO, MANOBRAS DE COLOCACION, CONEXIONES, HERRAMIENTA MENOR, MANO DE OBRA Y T</v>
          </cell>
          <cell r="C3706" t="str">
            <v>PZA</v>
          </cell>
          <cell r="D3706">
            <v>4353.13</v>
          </cell>
          <cell r="E3706">
            <v>4353.13</v>
          </cell>
          <cell r="F3706">
            <v>4353.13</v>
          </cell>
          <cell r="G3706">
            <v>4353.13</v>
          </cell>
          <cell r="H3706">
            <v>4378.46</v>
          </cell>
          <cell r="I3706">
            <v>4363.8500000000004</v>
          </cell>
          <cell r="J3706">
            <v>4363.8500000000004</v>
          </cell>
          <cell r="K3706">
            <v>4363.8500000000004</v>
          </cell>
          <cell r="L3706">
            <v>4363.8500000000004</v>
          </cell>
        </row>
        <row r="3708">
          <cell r="A3708">
            <v>2303000040</v>
          </cell>
          <cell r="B3708" t="str">
            <v>SUMINISTRO Y COLOCACION DE DISPOSITIVO  TIPO 3CCF, CON CORTACIRCUITO FUSIBLE 15 KV, ESLABON FUSIBLE, CABLE DE COBRE DESNUDO, CONECTOR AC-505-82, HERRAJES NECESARIOS; INCLUYE: ACARREO, MANOBRAS DE COLOCACION, CONEXIONES, HERRAMIENTA MENOR, MANO DE OBRA Y T</v>
          </cell>
          <cell r="C3708" t="str">
            <v>PZA</v>
          </cell>
          <cell r="D3708">
            <v>6246.44</v>
          </cell>
          <cell r="E3708">
            <v>6246.44</v>
          </cell>
          <cell r="F3708">
            <v>6246.44</v>
          </cell>
          <cell r="G3708">
            <v>6246.44</v>
          </cell>
          <cell r="H3708">
            <v>6284.41</v>
          </cell>
          <cell r="I3708">
            <v>6262.5</v>
          </cell>
          <cell r="J3708">
            <v>6262.5</v>
          </cell>
          <cell r="K3708">
            <v>6262.5</v>
          </cell>
          <cell r="L3708">
            <v>6262.5</v>
          </cell>
        </row>
        <row r="3710">
          <cell r="B3710" t="str">
            <v>Total  DISPOSITIVO CCF'S</v>
          </cell>
        </row>
        <row r="3711">
          <cell r="A3711" t="str">
            <v>A2304</v>
          </cell>
          <cell r="B3711" t="str">
            <v>CONDUCTORES DE ALUMINIO TIPO ACSR</v>
          </cell>
        </row>
        <row r="3712">
          <cell r="A3712">
            <v>2304000010</v>
          </cell>
          <cell r="B3712" t="str">
            <v>SUMINISTRO Y COLOCACION DE CONDUCTOR DE ALUMINIO TIPO ACSR CAL. 1/0; INCLUYE: ACARREO, TENDIDO, FLETE, ELEVACION, TENSADO, CATENARIA, CONEXIONES, HERRAMIENTA MENOR, MANO DE OBRA Y TODO LO NECESARIO PARA SU CORRECTA EJECUCION.</v>
          </cell>
          <cell r="C3712" t="str">
            <v>KG</v>
          </cell>
          <cell r="D3712">
            <v>72.989999999999995</v>
          </cell>
          <cell r="E3712">
            <v>72.989999999999995</v>
          </cell>
          <cell r="F3712">
            <v>72.989999999999995</v>
          </cell>
          <cell r="G3712">
            <v>72.989999999999995</v>
          </cell>
          <cell r="H3712">
            <v>73.680000000000007</v>
          </cell>
          <cell r="I3712">
            <v>73.12</v>
          </cell>
          <cell r="J3712">
            <v>73.12</v>
          </cell>
          <cell r="K3712">
            <v>73.12</v>
          </cell>
          <cell r="L3712">
            <v>73.12</v>
          </cell>
        </row>
        <row r="3714">
          <cell r="A3714">
            <v>2304000020</v>
          </cell>
          <cell r="B3714" t="str">
            <v>SUMINISTRO Y COLOCACION DE CONDUCTOR DE ALUMINIO TIPO ACSR CAL. 3/0; INCLUYE: ACARREO, TENDIDO, FLETE, ELEVACION, TENSADO, CATENARIA, CONEXIONES, HERRAMIENTA MENOR, MANO DE OBRA Y  TODO LO NECESARIO PARA SU CORRECTA EJECUCION.</v>
          </cell>
          <cell r="C3714" t="str">
            <v>KG</v>
          </cell>
          <cell r="D3714">
            <v>73.5</v>
          </cell>
          <cell r="E3714">
            <v>73.5</v>
          </cell>
          <cell r="F3714">
            <v>73.5</v>
          </cell>
          <cell r="G3714">
            <v>73.5</v>
          </cell>
          <cell r="H3714">
            <v>74.209999999999994</v>
          </cell>
          <cell r="I3714">
            <v>73.62</v>
          </cell>
          <cell r="J3714">
            <v>73.62</v>
          </cell>
          <cell r="K3714">
            <v>73.62</v>
          </cell>
          <cell r="L3714">
            <v>73.62</v>
          </cell>
        </row>
        <row r="3716">
          <cell r="A3716">
            <v>2304000030</v>
          </cell>
          <cell r="B3716" t="str">
            <v xml:space="preserve">SUMINISTRO Y COLOCACION DE CONDUCTOR DE ALUMINIO TIPO ACSR. CAL. 266.8, MARCA CONDUMEX, LATINCASA Y CONDUCTORES MONTERREY, IUSA; INCLUYE: ACARREO, TENDIDO, FLETE, TENSADO, CATENARIA, CONEXIONES, HERRAMIENTA MENOR, MANO DE OBRA Y TODO LO NECESARIO PARA SU </v>
          </cell>
          <cell r="C3716" t="str">
            <v>KG</v>
          </cell>
          <cell r="D3716">
            <v>74.760000000000005</v>
          </cell>
          <cell r="E3716">
            <v>74.760000000000005</v>
          </cell>
          <cell r="F3716">
            <v>74.760000000000005</v>
          </cell>
          <cell r="G3716">
            <v>74.760000000000005</v>
          </cell>
          <cell r="H3716">
            <v>75.44</v>
          </cell>
          <cell r="I3716">
            <v>74.88</v>
          </cell>
          <cell r="J3716">
            <v>74.88</v>
          </cell>
          <cell r="K3716">
            <v>74.88</v>
          </cell>
          <cell r="L3716">
            <v>74.88</v>
          </cell>
        </row>
        <row r="3718">
          <cell r="A3718">
            <v>2304000040</v>
          </cell>
          <cell r="B3718" t="str">
            <v>SUMINISTRO Y COLOCACION DE CABLE DE ACERO GALVANIZADO PARA RETENIDA AG 5/16", MARCA CONDUCTORES MONTERREY, LATINCASA, CONDUMEX; INCLUYE: ACARREO, TENDIDO, MANIOBRAS DE COLOCACION, HERRAMIENTA MENOR, MANO DE OBRA Y TODO LO NECESARIO PARA SU CORRECTA EJECUC</v>
          </cell>
          <cell r="C3718" t="str">
            <v>M</v>
          </cell>
          <cell r="D3718">
            <v>29.39</v>
          </cell>
          <cell r="E3718">
            <v>29.39</v>
          </cell>
          <cell r="F3718">
            <v>29.39</v>
          </cell>
          <cell r="G3718">
            <v>29.39</v>
          </cell>
          <cell r="H3718">
            <v>32.46</v>
          </cell>
          <cell r="I3718">
            <v>29.52</v>
          </cell>
          <cell r="J3718">
            <v>29.52</v>
          </cell>
          <cell r="K3718">
            <v>29.52</v>
          </cell>
          <cell r="L3718">
            <v>29.52</v>
          </cell>
        </row>
        <row r="3720">
          <cell r="B3720" t="str">
            <v>Total  CONDUCTORES DE ALUMINIO TIPO ACSR</v>
          </cell>
        </row>
        <row r="3721">
          <cell r="A3721" t="str">
            <v>A2305</v>
          </cell>
          <cell r="B3721" t="str">
            <v>ESTRUCTURAS DE MEDIA TENSION</v>
          </cell>
        </row>
        <row r="3722">
          <cell r="A3722">
            <v>2305000010</v>
          </cell>
          <cell r="B3722" t="str">
            <v xml:space="preserve">SUMINISTRO Y COLOCACION DE ESTRUCTURA TIPO VD20, CON CRUCETA PT-200, PERNO DOBLE ROSCA 16 X356, PLACA IPC, TIRANTE T2, TORNILLO MAQUINA 16 X 63, GUARDALINEA CORTA 1/0, ABRAZADERA 1BS, AISLADOR 13 PD, ALAMBRE DE ALUMINIO SUAVE CAL. 4; HERRAJES NECESARIOS; </v>
          </cell>
          <cell r="C3722" t="str">
            <v>PZA</v>
          </cell>
          <cell r="D3722">
            <v>5216.3599999999997</v>
          </cell>
          <cell r="E3722">
            <v>5216.3599999999997</v>
          </cell>
          <cell r="F3722">
            <v>5216.3599999999997</v>
          </cell>
          <cell r="G3722">
            <v>5216.3599999999997</v>
          </cell>
          <cell r="H3722">
            <v>5254.33</v>
          </cell>
          <cell r="I3722">
            <v>5232.41</v>
          </cell>
          <cell r="J3722">
            <v>5232.41</v>
          </cell>
          <cell r="K3722">
            <v>5232.41</v>
          </cell>
          <cell r="L3722">
            <v>5232.41</v>
          </cell>
        </row>
        <row r="3724">
          <cell r="A3724">
            <v>2305000020</v>
          </cell>
          <cell r="B3724" t="str">
            <v>SUMINISTRO Y COLOCACION DE ESTRUCTURA TIPO TS20, CON CRUCETA PT-200,  PLACA IPC, GUARDALINEA CORTA 1/0, ABRAZADERA UC,  AISLADOR 13 PD, ALAMBRE DE ALUMINIO SUAVE CAL. 4; HERRAJES NECESARIOS; INCLUYE: ACARREO, CONEXIONES, MANIOBRAS DE COLOCACION, HERRAMIEN</v>
          </cell>
          <cell r="C3724" t="str">
            <v>PZA</v>
          </cell>
          <cell r="D3724">
            <v>2246.89</v>
          </cell>
          <cell r="E3724">
            <v>2246.89</v>
          </cell>
          <cell r="F3724">
            <v>2246.89</v>
          </cell>
          <cell r="G3724">
            <v>2246.89</v>
          </cell>
          <cell r="H3724">
            <v>2265.88</v>
          </cell>
          <cell r="I3724">
            <v>2254.92</v>
          </cell>
          <cell r="J3724">
            <v>2254.92</v>
          </cell>
          <cell r="K3724">
            <v>2254.92</v>
          </cell>
          <cell r="L3724">
            <v>2254.92</v>
          </cell>
        </row>
        <row r="3726">
          <cell r="A3726">
            <v>2305000030</v>
          </cell>
          <cell r="B3726" t="str">
            <v>SUMINISTRO Y COLOCACION DE ESTRUCTURA TIPO VR20, CON CRUCETA PT-200,  PERNO DOBLE ROSCA 16 X 356, PLACA IPC, OJO RE, AISLADOR 6SV,  HORQUILLA CON GUARDACABO, REMATES PREFORMADOS, TORNILLO MAQUINA 16 X 63, TIRANTE T2, ABRAZADERA 1BS, GRILLETTE GA1; HERRAJE</v>
          </cell>
          <cell r="C3726" t="str">
            <v>PZA</v>
          </cell>
          <cell r="D3726">
            <v>4751.75</v>
          </cell>
          <cell r="E3726">
            <v>4751.75</v>
          </cell>
          <cell r="F3726">
            <v>4751.75</v>
          </cell>
          <cell r="G3726">
            <v>4751.75</v>
          </cell>
          <cell r="H3726">
            <v>4789.7</v>
          </cell>
          <cell r="I3726">
            <v>4767.79</v>
          </cell>
          <cell r="J3726">
            <v>4767.79</v>
          </cell>
          <cell r="K3726">
            <v>4767.79</v>
          </cell>
          <cell r="L3726">
            <v>4767.79</v>
          </cell>
        </row>
        <row r="3728">
          <cell r="A3728">
            <v>2305000040</v>
          </cell>
          <cell r="B3728" t="str">
            <v>SUMINISTRO Y COLOCACION DE ESTRUCTURA TIPO VS20, CON CRUCETA PT-200,  PLACA IPC, GUARDALINEA CORTA 1/0, ABRAZADERA UC,  AISLADOR 13 A, ALAMBRE DE ALUMINIO SUAVE CAL. 4; HERRAJES NECESARIOS; INCLUYE: ACARREO, CONEXIONES, MANIOBRAS DE COLOCACION, HERRAMIENT</v>
          </cell>
          <cell r="C3728" t="str">
            <v>PZA</v>
          </cell>
          <cell r="D3728">
            <v>2877.29</v>
          </cell>
          <cell r="E3728">
            <v>2877.29</v>
          </cell>
          <cell r="F3728">
            <v>2877.29</v>
          </cell>
          <cell r="G3728">
            <v>2877.29</v>
          </cell>
          <cell r="H3728">
            <v>2902.63</v>
          </cell>
          <cell r="I3728">
            <v>2888.01</v>
          </cell>
          <cell r="J3728">
            <v>2888.01</v>
          </cell>
          <cell r="K3728">
            <v>2888.01</v>
          </cell>
          <cell r="L3728">
            <v>2888.01</v>
          </cell>
        </row>
        <row r="3730">
          <cell r="A3730">
            <v>2305000050</v>
          </cell>
          <cell r="B3730" t="str">
            <v>SUMINISTRO Y COLOCACION DE ESTRUCTURA TIPO PS20, CON CRUCETA PT-200,  GUARDALINEA CORTA 1/0, ABRAZADERA UC, AISLADOR 13 PD, ALAMBRE DE ALUMINIO SUAVE CAL. 4; HERRAJES NECESARIOS; INCLUYE: ACARREO, CONEXIONES, MANIOBRAS DE COLOCACION, HERRAMIENTA MENOR, MA</v>
          </cell>
          <cell r="C3730" t="str">
            <v>PZA</v>
          </cell>
          <cell r="D3730">
            <v>2235.86</v>
          </cell>
          <cell r="E3730">
            <v>2235.86</v>
          </cell>
          <cell r="F3730">
            <v>2235.86</v>
          </cell>
          <cell r="G3730">
            <v>2235.86</v>
          </cell>
          <cell r="H3730">
            <v>2254.84</v>
          </cell>
          <cell r="I3730">
            <v>2243.88</v>
          </cell>
          <cell r="J3730">
            <v>2243.88</v>
          </cell>
          <cell r="K3730">
            <v>2243.88</v>
          </cell>
          <cell r="L3730">
            <v>2243.88</v>
          </cell>
        </row>
        <row r="3732">
          <cell r="A3732">
            <v>2305000060</v>
          </cell>
          <cell r="B3732" t="str">
            <v>SUMINISTRO Y COLOCACION DE ESTRUCTURA TIPO AD20, CON CRUCETA PT-200,  PERNO DOBLE ROSCA 16 X 356, PLACA IPC, OJO RE, REMATES PREFORMADOS, HORQUILLA CON GUARDACABO, AISLADOR 6SV; HERRAJES NECESARIOS; INCLUYE: ACARREO, CONEXIONES, MANIOBRAS DE COLOCACION, H</v>
          </cell>
          <cell r="C3732" t="str">
            <v>PZA</v>
          </cell>
          <cell r="D3732">
            <v>5747.57</v>
          </cell>
          <cell r="E3732">
            <v>5747.57</v>
          </cell>
          <cell r="F3732">
            <v>5747.57</v>
          </cell>
          <cell r="G3732">
            <v>5747.57</v>
          </cell>
          <cell r="H3732">
            <v>5785.55</v>
          </cell>
          <cell r="I3732">
            <v>5763.63</v>
          </cell>
          <cell r="J3732">
            <v>5763.63</v>
          </cell>
          <cell r="K3732">
            <v>5763.63</v>
          </cell>
          <cell r="L3732">
            <v>5763.63</v>
          </cell>
        </row>
        <row r="3734">
          <cell r="A3734">
            <v>2305000070</v>
          </cell>
          <cell r="B3734" t="str">
            <v>SUMINISTRO Y COLOCACION DE ESTRUCTURA TIPO DA20, CON REMATES PREFORMADOS, AISLADOR 6SV, ABRAZADERAS,  GRILLETTE 1GA, HERRAJES NECESARIOS; INCLUYE: ACARREO, CONEXIONES, MANIOBRAS DE COLOCACION, HERRAMIENTA MENOR, MANO DE OBRA Y TODO LO NECESARIO PARA SU CO</v>
          </cell>
          <cell r="C3734" t="str">
            <v>PZA</v>
          </cell>
          <cell r="D3734">
            <v>2904.56</v>
          </cell>
          <cell r="E3734">
            <v>2904.56</v>
          </cell>
          <cell r="F3734">
            <v>2904.56</v>
          </cell>
          <cell r="G3734">
            <v>2904.56</v>
          </cell>
          <cell r="H3734">
            <v>2923.53</v>
          </cell>
          <cell r="I3734">
            <v>2912.58</v>
          </cell>
          <cell r="J3734">
            <v>2912.58</v>
          </cell>
          <cell r="K3734">
            <v>2912.58</v>
          </cell>
          <cell r="L3734">
            <v>2912.58</v>
          </cell>
        </row>
        <row r="3736">
          <cell r="A3736">
            <v>2305000080</v>
          </cell>
          <cell r="B3736" t="str">
            <v>SUMINISTRO Y COLOCACION DE ESTRUCTURA TIPO PD20, CON CRUCETA PT-200, GUARDALINEA CORTA 1/0, AISLADOR 13  PD, ALAMBRE DE ALUMINIO SUAVE CAL. 4, PERNO DOBLE ROSCA 16 X 356; HERRAJES NECESARIOS; INCLUYE: ACARREO, CONEXIONES, MANIOBRAS DE COLOCACION, HERRAMIE</v>
          </cell>
          <cell r="C3736" t="str">
            <v>PZA</v>
          </cell>
          <cell r="D3736">
            <v>3972.64</v>
          </cell>
          <cell r="E3736">
            <v>3972.64</v>
          </cell>
          <cell r="F3736">
            <v>3972.64</v>
          </cell>
          <cell r="G3736">
            <v>3972.64</v>
          </cell>
          <cell r="H3736">
            <v>3991.61</v>
          </cell>
          <cell r="I3736">
            <v>3980.67</v>
          </cell>
          <cell r="J3736">
            <v>3980.67</v>
          </cell>
          <cell r="K3736">
            <v>3980.67</v>
          </cell>
          <cell r="L3736">
            <v>3980.67</v>
          </cell>
        </row>
        <row r="3738">
          <cell r="A3738">
            <v>2305000090</v>
          </cell>
          <cell r="B3738" t="str">
            <v>SUMINISTRO Y COLOCACION DE  ESTRUCTURA TIPO TD20, CON CRUCETA PT-200, PERNO DOBLE ROSCA 16 X 456, AISLADOR 13 PD, GUARDALINEA CORTA ACSR 1/0, ALAMBRE DE ALUMINIO SUAVE No. 4, HERRAJES NECESARIOS; INCLUYE: ACARREO, MANIOBRAS DE COLOCACION, CONEXIONES, ELEV</v>
          </cell>
          <cell r="C3738" t="str">
            <v>PZA</v>
          </cell>
          <cell r="D3738">
            <v>3818.08</v>
          </cell>
          <cell r="E3738">
            <v>3818.08</v>
          </cell>
          <cell r="F3738">
            <v>3818.08</v>
          </cell>
          <cell r="G3738">
            <v>3818.08</v>
          </cell>
          <cell r="H3738">
            <v>3837.08</v>
          </cell>
          <cell r="I3738">
            <v>3826.12</v>
          </cell>
          <cell r="J3738">
            <v>3826.12</v>
          </cell>
          <cell r="K3738">
            <v>3826.12</v>
          </cell>
          <cell r="L3738">
            <v>3826.12</v>
          </cell>
        </row>
        <row r="3740">
          <cell r="A3740">
            <v>2305000100</v>
          </cell>
          <cell r="B3740" t="str">
            <v xml:space="preserve">SUMINISTRO Y COLOCACION DE ESTRUCTURA TIPO TS2N, CON CRUCETA PT-200, AISLADOR 13 PD,  GUARDALINEA CORTA ACSR 1/0, ALAMBRE DE ALUMINIO SUAVE No. 4, ALAMBRE DE COBRE, BASTIDOR B1, ABRAZADERAS, HERRAJES NECESARIOS; INCLUYE: ACARREO, MANIOBRAS DE COLOCACION, </v>
          </cell>
          <cell r="C3740" t="str">
            <v>PZA</v>
          </cell>
          <cell r="D3740">
            <v>3025.57</v>
          </cell>
          <cell r="E3740">
            <v>3025.57</v>
          </cell>
          <cell r="F3740">
            <v>3025.57</v>
          </cell>
          <cell r="G3740">
            <v>3025.57</v>
          </cell>
          <cell r="H3740">
            <v>3050.9</v>
          </cell>
          <cell r="I3740">
            <v>3036.28</v>
          </cell>
          <cell r="J3740">
            <v>3036.28</v>
          </cell>
          <cell r="K3740">
            <v>3036.28</v>
          </cell>
          <cell r="L3740">
            <v>3036.28</v>
          </cell>
        </row>
        <row r="3742">
          <cell r="A3742">
            <v>2305000110</v>
          </cell>
          <cell r="B3742" t="str">
            <v>SUMINISTRO Y COLOCACION DE ESTRUCTURA TIPO R2DN, CON CRUCETA PT-200,  PERNO DOBLE ROSCA 16 X 356, PLACA IPC, OJO Y MOLDURA RE, REMATES PREFORMADOS, HORQUILLA CON GUARDACABO, ABRAZADERA 1BS, BASTIDOR B1,  AISLADOR 6SV,  AISLADOR 1R; HERRAJES NECESARIOS; IN</v>
          </cell>
          <cell r="C3742" t="str">
            <v>PZA</v>
          </cell>
          <cell r="D3742">
            <v>3987.56</v>
          </cell>
          <cell r="E3742">
            <v>3987.56</v>
          </cell>
          <cell r="F3742">
            <v>3987.56</v>
          </cell>
          <cell r="G3742">
            <v>3987.56</v>
          </cell>
          <cell r="H3742">
            <v>4025.51</v>
          </cell>
          <cell r="I3742">
            <v>4003.6</v>
          </cell>
          <cell r="J3742">
            <v>4003.6</v>
          </cell>
          <cell r="K3742">
            <v>4003.6</v>
          </cell>
          <cell r="L3742">
            <v>4003.6</v>
          </cell>
        </row>
        <row r="3744">
          <cell r="A3744">
            <v>2305000120</v>
          </cell>
          <cell r="B3744" t="str">
            <v>SUMINISTRO Y COLOCACION DE ESTRUCTURA TIPO VS30, CON CRUCETA PT-200,  ABRAZADERAS, PLACAS,  AISLADOR 13 PD GUARDALINEAS,  TIRANTES T2, TORNILLO MAQUINA; HERRAJES NECESARIOS; INCLUYE: ACARREO, MANIOBRAS DE COLOCACION, HERRAMIENTA MENOR, MANO DE OBRA Y TODO</v>
          </cell>
          <cell r="C3744" t="str">
            <v>PZA</v>
          </cell>
          <cell r="D3744">
            <v>3856.82</v>
          </cell>
          <cell r="E3744">
            <v>3856.82</v>
          </cell>
          <cell r="F3744">
            <v>3856.82</v>
          </cell>
          <cell r="G3744">
            <v>3856.82</v>
          </cell>
          <cell r="H3744">
            <v>3894.79</v>
          </cell>
          <cell r="I3744">
            <v>3872.87</v>
          </cell>
          <cell r="J3744">
            <v>3872.87</v>
          </cell>
          <cell r="K3744">
            <v>3872.87</v>
          </cell>
          <cell r="L3744">
            <v>3872.87</v>
          </cell>
        </row>
        <row r="3746">
          <cell r="A3746">
            <v>2305000130</v>
          </cell>
          <cell r="B3746" t="str">
            <v>SUMINISTRO Y COLOCACION DE ESTRUCTURA TIPO VA30, CON CRUCETA PR-200,  PERNO DOBLE ROSCA 16 X 305, OJO RE, AISLADOR 6SV, REMATES, HORQUILLA CON GUARDACABO,  TORNILLO MAQUINA, TIRANTE T2, ABRAZADERAS, AISLADORES, CONECTORES; HERRAJES NECESARIOS; INCLUYE: AC</v>
          </cell>
          <cell r="C3746" t="str">
            <v>PZA</v>
          </cell>
          <cell r="D3746">
            <v>8951.17</v>
          </cell>
          <cell r="E3746">
            <v>8951.17</v>
          </cell>
          <cell r="F3746">
            <v>8951.17</v>
          </cell>
          <cell r="G3746">
            <v>8951.17</v>
          </cell>
          <cell r="H3746">
            <v>9008.11</v>
          </cell>
          <cell r="I3746">
            <v>8975.25</v>
          </cell>
          <cell r="J3746">
            <v>8975.25</v>
          </cell>
          <cell r="K3746">
            <v>8975.25</v>
          </cell>
          <cell r="L3746">
            <v>8975.25</v>
          </cell>
        </row>
        <row r="3748">
          <cell r="A3748">
            <v>2305000140</v>
          </cell>
          <cell r="B3748" t="str">
            <v>SUMINISTRO Y COLOCACION DE ESTRUCTURA TIPO RD30, CON CRUCETA PR-200, PERNO DOBLE ROSCA 16 X 456, OJO Y MOLDURA RE, AISLADOR 6SV, REMATES PREFORMADOS, HERRAJES NECESARIOS; INCLUYE: ACARREO, MANIOBRAS DE COLOCACION, CONEXIONES, ELEVACION, HERRAMIENTA MENOR,</v>
          </cell>
          <cell r="C3748" t="str">
            <v>PZA</v>
          </cell>
          <cell r="D3748">
            <v>4969.5200000000004</v>
          </cell>
          <cell r="E3748">
            <v>4969.5200000000004</v>
          </cell>
          <cell r="F3748">
            <v>4969.5200000000004</v>
          </cell>
          <cell r="G3748">
            <v>4969.5200000000004</v>
          </cell>
          <cell r="H3748">
            <v>5016.95</v>
          </cell>
          <cell r="I3748">
            <v>4989.57</v>
          </cell>
          <cell r="J3748">
            <v>4989.57</v>
          </cell>
          <cell r="K3748">
            <v>4989.57</v>
          </cell>
          <cell r="L3748">
            <v>4989.57</v>
          </cell>
        </row>
        <row r="3750">
          <cell r="A3750">
            <v>2305000150</v>
          </cell>
          <cell r="B3750" t="str">
            <v>SUMINISTRO Y COLOCACION DE ESTRUCTURA TIPO TD30, CON CRUCETA PT-200, PERNO DOBLE ROSCA 16 X 456, AISLADOR 13 A, ALFILER 1A, GUARDALINEA CORTA ACSR 1/0, ALAMBRE DE ALUMINIO SUAVE No. 4, HERRAJES NECESARIOS; INCLUYE: ACARREO, MANIOBRAS DE COLOCACION, CONEXI</v>
          </cell>
          <cell r="C3750" t="str">
            <v>PZA</v>
          </cell>
          <cell r="D3750">
            <v>4871.3</v>
          </cell>
          <cell r="E3750">
            <v>4871.3</v>
          </cell>
          <cell r="F3750">
            <v>4871.3</v>
          </cell>
          <cell r="G3750">
            <v>4871.3</v>
          </cell>
          <cell r="H3750">
            <v>4896.63</v>
          </cell>
          <cell r="I3750">
            <v>4882.0200000000004</v>
          </cell>
          <cell r="J3750">
            <v>4882.0200000000004</v>
          </cell>
          <cell r="K3750">
            <v>4882.0200000000004</v>
          </cell>
          <cell r="L3750">
            <v>4882.0200000000004</v>
          </cell>
        </row>
        <row r="3752">
          <cell r="A3752">
            <v>2305000160</v>
          </cell>
          <cell r="B3752" t="str">
            <v xml:space="preserve">SUMINISTRO Y COLOCACION DE ESTRUCTURA TIPO DA30 CON REMATES,  AISLADOR DE SUSPENSION 65V CT4, ABRAZADERAS, GRILLETES GA1, HERRAJES NECESARIOS; INCLUYE: ACARREO, MANIOBRAS DE COLOCACION, HERRAMIENTA MENOR, MANO DE OBRA Y TODO LO NECESARIO PARA SU CORRECTA </v>
          </cell>
          <cell r="C3752" t="str">
            <v>PZA</v>
          </cell>
          <cell r="D3752">
            <v>4086.07</v>
          </cell>
          <cell r="E3752">
            <v>4086.07</v>
          </cell>
          <cell r="F3752">
            <v>4086.07</v>
          </cell>
          <cell r="G3752">
            <v>4086.07</v>
          </cell>
          <cell r="H3752">
            <v>4105.05</v>
          </cell>
          <cell r="I3752">
            <v>4094.09</v>
          </cell>
          <cell r="J3752">
            <v>4094.09</v>
          </cell>
          <cell r="K3752">
            <v>4094.09</v>
          </cell>
          <cell r="L3752">
            <v>4094.09</v>
          </cell>
        </row>
        <row r="3754">
          <cell r="A3754">
            <v>2305000170</v>
          </cell>
          <cell r="B3754" t="str">
            <v xml:space="preserve">SUMINISTRO Y COLOCACION DE ESTRUCTURA TIPO TS3N, CON CRUCETA PT-200, AISLADOR 13 PD,  GUARDALINEA CORTA ACSR 1/0, ALAMBRE DE ALUMINIO SUAVE No. 4, ALAMBRE DE COBRE, BASTIDOR B1, ABRAZADERAS, HERRAJES NECESARIOS; INCLUYE: ACARREO, MANIOBRAS DE COLOCACION, </v>
          </cell>
          <cell r="C3754" t="str">
            <v>PZA</v>
          </cell>
          <cell r="D3754">
            <v>3587.89</v>
          </cell>
          <cell r="E3754">
            <v>3587.89</v>
          </cell>
          <cell r="F3754">
            <v>3587.89</v>
          </cell>
          <cell r="G3754">
            <v>3587.89</v>
          </cell>
          <cell r="H3754">
            <v>3612.57</v>
          </cell>
          <cell r="I3754">
            <v>3598.32</v>
          </cell>
          <cell r="J3754">
            <v>3598.32</v>
          </cell>
          <cell r="K3754">
            <v>3598.32</v>
          </cell>
          <cell r="L3754">
            <v>3598.32</v>
          </cell>
        </row>
        <row r="3756">
          <cell r="A3756">
            <v>2305000180</v>
          </cell>
          <cell r="B3756" t="str">
            <v>SUMINISTRO Y COLOCACION DE ESTRUCTURA TIPO PS3N, CON CRUCETA PT-200, AISLADOR 13 PD, GUARDALINEA CORTA ACSR 1/0, ALAMBRE DE ALUMINIO SUAVE No. 4, ABRAZADERA, BASTIDOR B1, HERRAJES NECESARIOS; INCLUYE: ACARREO, MANIOBRAS DE COLOCACION, CONEXIONES, ELEVACIO</v>
          </cell>
          <cell r="C3756" t="str">
            <v>PZA</v>
          </cell>
          <cell r="D3756">
            <v>3914.24</v>
          </cell>
          <cell r="E3756">
            <v>3914.24</v>
          </cell>
          <cell r="F3756">
            <v>3914.24</v>
          </cell>
          <cell r="G3756">
            <v>3914.24</v>
          </cell>
          <cell r="H3756">
            <v>3942.72</v>
          </cell>
          <cell r="I3756">
            <v>3926.28</v>
          </cell>
          <cell r="J3756">
            <v>3926.28</v>
          </cell>
          <cell r="K3756">
            <v>3926.28</v>
          </cell>
          <cell r="L3756">
            <v>3926.28</v>
          </cell>
        </row>
        <row r="3758">
          <cell r="A3758">
            <v>2305000190</v>
          </cell>
          <cell r="B3758" t="str">
            <v xml:space="preserve">SUMINISTRO Y COLOCACION DE ESTRUCTURA TIPO VR3N, CON CRUCETA PT-200,  PERNO DOBLE ROSCA 16 X 365, OJO RE, AISLADOR 6SV, REMATES, HORQUILLA CON GUARDACABO, AISLADORES; HERRAJES NECESARIOS; INCLUYE: ACARREO, MANIOBRAS DE COLOCACION, HERRAMIENTA MENOR, MANO </v>
          </cell>
          <cell r="C3758" t="str">
            <v>PZA</v>
          </cell>
          <cell r="D3758">
            <v>6147.32</v>
          </cell>
          <cell r="E3758">
            <v>6147.32</v>
          </cell>
          <cell r="F3758">
            <v>6147.32</v>
          </cell>
          <cell r="G3758">
            <v>6147.32</v>
          </cell>
          <cell r="H3758">
            <v>6204.26</v>
          </cell>
          <cell r="I3758">
            <v>6171.39</v>
          </cell>
          <cell r="J3758">
            <v>6171.39</v>
          </cell>
          <cell r="K3758">
            <v>6171.39</v>
          </cell>
          <cell r="L3758">
            <v>6171.39</v>
          </cell>
        </row>
        <row r="3760">
          <cell r="A3760">
            <v>2305000200</v>
          </cell>
          <cell r="B3760" t="str">
            <v>SUMINISTRO Y COLOCACION DE ESTRUCTURA TIPO VS3N, CON CRUCETA PT-200, AISLADOR 6SV, HORQUILLA CON GUARDACABO, AISLADORES, ABRAZADERAS, BASTIDOR, GUARDA LINEA CORTA 1/0, TORNILLO MAQUINA, TIRANTE T2, AISLADOR13 PD, HERRAJES NECESARIOS; INCLUYE: ACARREO, MAN</v>
          </cell>
          <cell r="C3760" t="str">
            <v>PZA</v>
          </cell>
          <cell r="D3760">
            <v>4529.6400000000003</v>
          </cell>
          <cell r="E3760">
            <v>4529.6400000000003</v>
          </cell>
          <cell r="F3760">
            <v>4529.6400000000003</v>
          </cell>
          <cell r="G3760">
            <v>4529.6400000000003</v>
          </cell>
          <cell r="H3760">
            <v>4567.6099999999997</v>
          </cell>
          <cell r="I3760">
            <v>4545.6899999999996</v>
          </cell>
          <cell r="J3760">
            <v>4545.6899999999996</v>
          </cell>
          <cell r="K3760">
            <v>4545.6899999999996</v>
          </cell>
          <cell r="L3760">
            <v>4545.6899999999996</v>
          </cell>
        </row>
        <row r="3762">
          <cell r="A3762">
            <v>2305000210</v>
          </cell>
          <cell r="B3762" t="str">
            <v>SUMINISTRO Y COLOCACION DE ESTRUCTURA TIPO VD3N, CON CRUCETA PT-200, AISLADOR 13 PD, HORQUILLA CON GUARDACABO, AISLADORES, PLACAS, TIRANTE T2, TORNILLO MAQUINA, PERNO DOBLE ROSCA, ABRAZADERAS, ALAMBRE DE ALUMINIO SUAVE CAL. 4, HERRAJES NECESARIOS; INCLUYE</v>
          </cell>
          <cell r="C3762" t="str">
            <v>PZA</v>
          </cell>
          <cell r="D3762">
            <v>7492.14</v>
          </cell>
          <cell r="E3762">
            <v>7492.14</v>
          </cell>
          <cell r="F3762">
            <v>7492.14</v>
          </cell>
          <cell r="G3762">
            <v>7492.14</v>
          </cell>
          <cell r="H3762">
            <v>7549.08</v>
          </cell>
          <cell r="I3762">
            <v>7516.2</v>
          </cell>
          <cell r="J3762">
            <v>7516.2</v>
          </cell>
          <cell r="K3762">
            <v>7516.2</v>
          </cell>
          <cell r="L3762">
            <v>7516.2</v>
          </cell>
        </row>
        <row r="3764">
          <cell r="A3764">
            <v>2305000220</v>
          </cell>
          <cell r="B3764" t="str">
            <v>SUMINISTRO Y COLOCACION DE ESTRUCTURA TIPO PD3N, CON CRUCETA PT-200, AISLADOR 13 PD, HORQUILLA CON GUARDACABO, AISLADORES, PERNO DOBLE ROSCA, ABRAZADERAS, BASTIDOR B1, GUARDA LINEA CORTA 1/0, ALAMBRE DE ALUMINIO SUAVE CAL. 4, ALAMBRE DE COBRE DESNUDO CAL.</v>
          </cell>
          <cell r="C3764" t="str">
            <v>PZA</v>
          </cell>
          <cell r="D3764">
            <v>7493.13</v>
          </cell>
          <cell r="E3764">
            <v>7493.13</v>
          </cell>
          <cell r="F3764">
            <v>7493.13</v>
          </cell>
          <cell r="G3764">
            <v>7493.13</v>
          </cell>
          <cell r="H3764">
            <v>7550.08</v>
          </cell>
          <cell r="I3764">
            <v>7517.22</v>
          </cell>
          <cell r="J3764">
            <v>7517.22</v>
          </cell>
          <cell r="K3764">
            <v>7517.22</v>
          </cell>
          <cell r="L3764">
            <v>7517.22</v>
          </cell>
        </row>
        <row r="3766">
          <cell r="A3766">
            <v>2305000230</v>
          </cell>
          <cell r="B3766" t="str">
            <v xml:space="preserve">SUMINISTRO Y COLOCACION DE ESTRUCTURA TIPO RD30/RD3, CON CRUCETA PR-200, PERNO DOBLE ROSCA, MOLDURA  Y OJO RE, AISLADOR 6SV, REMATE PREFORMADO,  AISLADOR 13 PD, CONECTORES, ALAMBRE DE ALUMINIO SUAVE No. 4, HERRAJES NECESARIOS; INCLUYE: ACARREO, MANIOBRAS </v>
          </cell>
          <cell r="C3766" t="str">
            <v>PZA</v>
          </cell>
          <cell r="D3766">
            <v>11166.35</v>
          </cell>
          <cell r="E3766">
            <v>11166.35</v>
          </cell>
          <cell r="F3766">
            <v>11166.35</v>
          </cell>
          <cell r="G3766">
            <v>11166.35</v>
          </cell>
          <cell r="H3766">
            <v>11242.27</v>
          </cell>
          <cell r="I3766">
            <v>11198.44</v>
          </cell>
          <cell r="J3766">
            <v>11198.44</v>
          </cell>
          <cell r="K3766">
            <v>11198.44</v>
          </cell>
          <cell r="L3766">
            <v>11198.44</v>
          </cell>
        </row>
        <row r="3768">
          <cell r="B3768" t="str">
            <v>Total  ESTRUCTURAS DE MEDIA TENSION</v>
          </cell>
        </row>
        <row r="3769">
          <cell r="A3769" t="str">
            <v>A2306</v>
          </cell>
          <cell r="B3769" t="str">
            <v>RETENIDAS</v>
          </cell>
        </row>
        <row r="3770">
          <cell r="A3770">
            <v>2306000010</v>
          </cell>
          <cell r="B3770" t="str">
            <v>SUMINISTRO Y COLOCACION DE DISPOSITIVO DE RETENIDA RSA , CON CABLE AG 5/16", GRAPA PARALELA GP1, GUARDACABO G1, PERNO ANCLA 1PA, ANCLA CONICA, AISLADOR 3R, HERRAJES NECESARIOS; INCLUYE: ACARREO, APERTURA Y RELLENO DE CEPA, MANIOBRAS DE COLOCACION, CONEXIO</v>
          </cell>
          <cell r="C3770" t="str">
            <v>PZA</v>
          </cell>
          <cell r="D3770">
            <v>1697.75</v>
          </cell>
          <cell r="E3770">
            <v>1697.75</v>
          </cell>
          <cell r="F3770">
            <v>1697.75</v>
          </cell>
          <cell r="G3770">
            <v>1697.75</v>
          </cell>
          <cell r="H3770">
            <v>1772.96</v>
          </cell>
          <cell r="I3770">
            <v>1706.74</v>
          </cell>
          <cell r="J3770">
            <v>1706.74</v>
          </cell>
          <cell r="K3770">
            <v>1706.74</v>
          </cell>
          <cell r="L3770">
            <v>1706.74</v>
          </cell>
        </row>
        <row r="3772">
          <cell r="A3772">
            <v>2306000020</v>
          </cell>
          <cell r="B3772" t="str">
            <v>SUMINISTRO Y COLOCACION DE DISPOSITIVO DE RETENIDA RDA , CON CABLE AG 5/16", GRAPA PARALELA GP1, GUARDACABO G1, PERNO ANCLA 1PA, ANCLA CONICA, AISLADOR 3R, HERRAJES NECESARIOS; INCLUYE: ACARREO, APERTURA Y RELLENO DE CEPA, MANIOBRAS DE COLOCACION, CONEXIO</v>
          </cell>
          <cell r="C3772" t="str">
            <v>PZA</v>
          </cell>
          <cell r="D3772">
            <v>2020.94</v>
          </cell>
          <cell r="E3772">
            <v>2020.94</v>
          </cell>
          <cell r="F3772">
            <v>2020.94</v>
          </cell>
          <cell r="G3772">
            <v>2020.94</v>
          </cell>
          <cell r="H3772">
            <v>2096.16</v>
          </cell>
          <cell r="I3772">
            <v>2029.94</v>
          </cell>
          <cell r="J3772">
            <v>2029.94</v>
          </cell>
          <cell r="K3772">
            <v>2029.94</v>
          </cell>
          <cell r="L3772">
            <v>2029.94</v>
          </cell>
        </row>
        <row r="3774">
          <cell r="A3774">
            <v>2306000030</v>
          </cell>
          <cell r="B3774" t="str">
            <v>SUMINISTRO Y COLOCACION DE DISPOSITIVO DE RETENIDA REA , CON CABLE AG 5/16", GRAPA PARALELA GP1, GUARDACABO G1, PERNO ANCLA 1PA, ANCLA CONICA, AISLADOR 3R, HERRAJES NECESARIOS; INCLUYE: ACARREO, APERTURA Y RELLENO DE CEPA, MANIOBRAS DE COLOCACION, CONEXIO</v>
          </cell>
          <cell r="C3774" t="str">
            <v>PZA</v>
          </cell>
          <cell r="D3774">
            <v>2576.37</v>
          </cell>
          <cell r="E3774">
            <v>2576.37</v>
          </cell>
          <cell r="F3774">
            <v>2576.37</v>
          </cell>
          <cell r="G3774">
            <v>2576.37</v>
          </cell>
          <cell r="H3774">
            <v>2661.06</v>
          </cell>
          <cell r="I3774">
            <v>2589.36</v>
          </cell>
          <cell r="J3774">
            <v>2589.36</v>
          </cell>
          <cell r="K3774">
            <v>2589.36</v>
          </cell>
          <cell r="L3774">
            <v>2589.36</v>
          </cell>
        </row>
        <row r="3776">
          <cell r="A3776">
            <v>2306000040</v>
          </cell>
          <cell r="B3776" t="str">
            <v>SUMINISTRO Y COLOCACION DE DISPOSITIVO DE RETENIDA RBA , CON CABLE AG 5/16", GRAPA PARALELA GP1, GUARDACABO G1, PERNO ANCLA 1PA, ANCLA CONICA, AISLADOR 3R, GRAPA Y BASE RB, TUBO DE ACERO GALVANIZADO DE 51 MM DE DIAMETRO, ABRAZADERA 3BS,  HERRAJES NECESARI</v>
          </cell>
          <cell r="C3776" t="str">
            <v>PZA</v>
          </cell>
          <cell r="D3776">
            <v>2938.97</v>
          </cell>
          <cell r="E3776">
            <v>2938.97</v>
          </cell>
          <cell r="F3776">
            <v>2938.97</v>
          </cell>
          <cell r="G3776">
            <v>2938.97</v>
          </cell>
          <cell r="H3776">
            <v>3023.66</v>
          </cell>
          <cell r="I3776">
            <v>2951.96</v>
          </cell>
          <cell r="J3776">
            <v>2951.96</v>
          </cell>
          <cell r="K3776">
            <v>2951.96</v>
          </cell>
          <cell r="L3776">
            <v>2951.96</v>
          </cell>
        </row>
        <row r="3778">
          <cell r="A3778">
            <v>2306000050</v>
          </cell>
          <cell r="B3778" t="str">
            <v>SUMINISTRO Y COLOCACION DE DISPOSITIVO DE RETENIDA RVE-RVP , CON CABLE AG 5/16", GRAPA PARALELA GP1, GUARDACABO G1, PERNO ANCLA 1PA, ANCLA CONICA, AISLADOR 3R,  HERRAJES NECESARIOS; INCLUYE: ACARREO, APERTURA Y RELLENO DE CEPA, MANIOBRAS DE COLOCACION, CO</v>
          </cell>
          <cell r="C3778" t="str">
            <v>PZA</v>
          </cell>
          <cell r="D3778">
            <v>2689.11</v>
          </cell>
          <cell r="E3778">
            <v>2689.11</v>
          </cell>
          <cell r="F3778">
            <v>2689.11</v>
          </cell>
          <cell r="G3778">
            <v>2689.11</v>
          </cell>
          <cell r="H3778">
            <v>2773.8</v>
          </cell>
          <cell r="I3778">
            <v>2702.09</v>
          </cell>
          <cell r="J3778">
            <v>2702.09</v>
          </cell>
          <cell r="K3778">
            <v>2702.09</v>
          </cell>
          <cell r="L3778">
            <v>2702.09</v>
          </cell>
        </row>
        <row r="3780">
          <cell r="B3780" t="str">
            <v>Total  RETENIDAS</v>
          </cell>
        </row>
        <row r="3781">
          <cell r="A3781" t="str">
            <v>A2307</v>
          </cell>
          <cell r="B3781" t="str">
            <v>REGISTROS PREFABRICADOS DE BAJA Y MEDIA TENSION</v>
          </cell>
        </row>
        <row r="3782">
          <cell r="A3782">
            <v>2307000020</v>
          </cell>
          <cell r="B3782" t="str">
            <v>SUMINISTRO Y COLOCACION DE REGISTRO PREFABRICADO DE BAJA TENSION EN BANQUETA TIPO 1, CAT. CFE-TN-RBTB-1 DE 0.50 X 0.80 X 0.65 METROS, NORMA C.F.E., CON TAPA Y MARCO; INCLUYE: ACARREO, FLETE, MANIOBRAS DE COLOCACION CON EQUIPO HIDRAULICO, HERRAMIENTA MENOR</v>
          </cell>
          <cell r="C3782" t="str">
            <v>PZA</v>
          </cell>
          <cell r="D3782">
            <v>2087.9899999999998</v>
          </cell>
          <cell r="E3782">
            <v>2087.9899999999998</v>
          </cell>
          <cell r="F3782">
            <v>2087.9899999999998</v>
          </cell>
          <cell r="G3782">
            <v>2087.9899999999998</v>
          </cell>
          <cell r="H3782">
            <v>2146.5</v>
          </cell>
          <cell r="I3782">
            <v>2090.2800000000002</v>
          </cell>
          <cell r="J3782">
            <v>2090.2800000000002</v>
          </cell>
          <cell r="K3782">
            <v>2090.2800000000002</v>
          </cell>
          <cell r="L3782">
            <v>2090.2800000000002</v>
          </cell>
        </row>
        <row r="3784">
          <cell r="A3784">
            <v>2307000030</v>
          </cell>
          <cell r="B3784" t="str">
            <v>SUMINISTRO Y COLOCACION DE REGISTRO PREFABRICADO DE BAJA TENSION EN BANQUETA TIPO 2, CAT. CFE-TN-RBTB-2 DE 0.66 X 1.00 X 0.65 METROS, NORMA C.F.E., CON TAPA Y MARCO; INCLUYE: ACARREO, FLETE, MANIOBRAS DE COLOCACION CON EQUIPO HIDRAULICO, HERRAMIENTA MENOR</v>
          </cell>
          <cell r="C3784" t="str">
            <v>PZA</v>
          </cell>
          <cell r="D3784">
            <v>2582.66</v>
          </cell>
          <cell r="E3784">
            <v>2582.66</v>
          </cell>
          <cell r="F3784">
            <v>2582.66</v>
          </cell>
          <cell r="G3784">
            <v>2582.66</v>
          </cell>
          <cell r="H3784">
            <v>2652.59</v>
          </cell>
          <cell r="I3784">
            <v>2585.27</v>
          </cell>
          <cell r="J3784">
            <v>2585.27</v>
          </cell>
          <cell r="K3784">
            <v>2585.27</v>
          </cell>
          <cell r="L3784">
            <v>2585.27</v>
          </cell>
        </row>
        <row r="3786">
          <cell r="A3786">
            <v>2307000040</v>
          </cell>
          <cell r="B3786" t="str">
            <v>SUMINISTRO Y COLOCACION DE REGISTRO PREFABRICADO DE BAJA TENSION TIPO 1 PARA CRUCE DE CALLE, CAT. CFE-TN-RBTBCC-1 DE 0.50 X 0.80 X 0.90 METROS, NORMA C.F.E., CON TAPA Y MARCO GALVANIZADO; INCLUYE: ACARREO, FLETE, MANIOBRAS DE COLOCACION CON EQUIPO HIDRAUL</v>
          </cell>
          <cell r="C3786" t="str">
            <v>PZA</v>
          </cell>
          <cell r="D3786">
            <v>2311.29</v>
          </cell>
          <cell r="E3786">
            <v>2311.29</v>
          </cell>
          <cell r="F3786">
            <v>2311.29</v>
          </cell>
          <cell r="G3786">
            <v>2311.29</v>
          </cell>
          <cell r="H3786">
            <v>2381.2399999999998</v>
          </cell>
          <cell r="I3786">
            <v>2313.92</v>
          </cell>
          <cell r="J3786">
            <v>2313.92</v>
          </cell>
          <cell r="K3786">
            <v>2313.92</v>
          </cell>
          <cell r="L3786">
            <v>2313.92</v>
          </cell>
        </row>
        <row r="3788">
          <cell r="A3788">
            <v>2307000050</v>
          </cell>
          <cell r="B3788" t="str">
            <v>SUMINISTRO Y COLOCACION DE REGISTRO PREFABRICADO DE BAJA TENSION TIPO 2 PARA CRUCE DE CALLE, CAT. CFE-TN-RBTBCC-2 DE 0.66 X 1.00 X 0.90 METROS, NORMA C.F.E., CON TAPA Y MARCO GALVANIZADO; INCLUYE: ACARREO, FLETE, MANIOBRAS DE COLOCACION CON EQUIPO HIDRAUL</v>
          </cell>
          <cell r="C3788" t="str">
            <v>PZA</v>
          </cell>
          <cell r="D3788">
            <v>2801.53</v>
          </cell>
          <cell r="E3788">
            <v>2801.53</v>
          </cell>
          <cell r="F3788">
            <v>2801.53</v>
          </cell>
          <cell r="G3788">
            <v>2801.53</v>
          </cell>
          <cell r="H3788">
            <v>2871.46</v>
          </cell>
          <cell r="I3788">
            <v>2804.16</v>
          </cell>
          <cell r="J3788">
            <v>2804.16</v>
          </cell>
          <cell r="K3788">
            <v>2804.16</v>
          </cell>
          <cell r="L3788">
            <v>2804.16</v>
          </cell>
        </row>
        <row r="3790">
          <cell r="A3790">
            <v>2307000060</v>
          </cell>
          <cell r="B3790" t="str">
            <v>SUMINISTRO Y COLOCACION DE REGISTRO PREFABRICADO DE MEDIA TENSION EN BANQUETA TIPO 3, CAT. CFE-TN-RMTB-3, DE 1.16 X 1.16 X 1.16 METROS, NORMA C.F.E., SIN TAPA; INCLUYE: ACARREO, FLETE, MANIOBRAS DE COLOCACION CON EQUIPO HIDRAULICO, HERRAMIENTA MENOR, MANO</v>
          </cell>
          <cell r="C3790" t="str">
            <v>PZA</v>
          </cell>
          <cell r="D3790">
            <v>4676.4799999999996</v>
          </cell>
          <cell r="E3790">
            <v>4676.4799999999996</v>
          </cell>
          <cell r="F3790">
            <v>4676.4799999999996</v>
          </cell>
          <cell r="G3790">
            <v>4676.4799999999996</v>
          </cell>
          <cell r="H3790">
            <v>4794.8599999999997</v>
          </cell>
          <cell r="I3790">
            <v>4681.6000000000004</v>
          </cell>
          <cell r="J3790">
            <v>4681.6000000000004</v>
          </cell>
          <cell r="K3790">
            <v>4681.6000000000004</v>
          </cell>
          <cell r="L3790">
            <v>4681.6000000000004</v>
          </cell>
        </row>
        <row r="3792">
          <cell r="A3792">
            <v>2307000070</v>
          </cell>
          <cell r="B3792" t="str">
            <v>SUMINISTRO Y COLOCACION DE REGISTRO PREFABRICADO DE MEDIA TENSION EN BANQUETA TIPO 4, CAT. CFE-TN-RMTB-4, DE 1.50 X 1.50 X 1.50  METROS, NORMA C.F.E., SIN TAPA; INCLUYE: ACARREO, FLETE, MANIOBRAS DE COLOCACION CON EQUIPO HIDRAULICO, HERRAMIENTA MENOR, MAN</v>
          </cell>
          <cell r="C3792" t="str">
            <v>PZA</v>
          </cell>
          <cell r="D3792">
            <v>6799.06</v>
          </cell>
          <cell r="E3792">
            <v>6799.06</v>
          </cell>
          <cell r="F3792">
            <v>6799.06</v>
          </cell>
          <cell r="G3792">
            <v>6799.06</v>
          </cell>
          <cell r="H3792">
            <v>6975.92</v>
          </cell>
          <cell r="I3792">
            <v>6806.45</v>
          </cell>
          <cell r="J3792">
            <v>6806.45</v>
          </cell>
          <cell r="K3792">
            <v>6806.45</v>
          </cell>
          <cell r="L3792">
            <v>6806.45</v>
          </cell>
        </row>
        <row r="3794">
          <cell r="A3794">
            <v>2307000080</v>
          </cell>
          <cell r="B3794" t="str">
            <v>SUMINISTRO Y COLOCACION DE REGISTRO CON VENTANA PARA TRANSFORMADOR PREFABRICADO DE MEDIA TENSION EN BANQUETA TIPO 3, CAT. CFE-TN-BTIFRMTB-3, DE 1.66 X 1.16 X 1.16  METROS, NORMA C.F.E., SIN TAPA; INCLUYE: ACARREO, FLETE, MANIOBRAS DE COLOCACION CON EQUIPO</v>
          </cell>
          <cell r="C3794" t="str">
            <v>PZA</v>
          </cell>
          <cell r="D3794">
            <v>5996.49</v>
          </cell>
          <cell r="E3794">
            <v>5996.49</v>
          </cell>
          <cell r="F3794">
            <v>5996.49</v>
          </cell>
          <cell r="G3794">
            <v>5996.49</v>
          </cell>
          <cell r="H3794">
            <v>6173.37</v>
          </cell>
          <cell r="I3794">
            <v>6003.89</v>
          </cell>
          <cell r="J3794">
            <v>6003.89</v>
          </cell>
          <cell r="K3794">
            <v>6003.89</v>
          </cell>
          <cell r="L3794">
            <v>6003.89</v>
          </cell>
        </row>
        <row r="3796">
          <cell r="A3796">
            <v>2307000090</v>
          </cell>
          <cell r="B3796" t="str">
            <v>SUMINISTRO Y COLOCACION DE REGISTRO CON VENTANA PARA TRANSFORMADOR PREFABRICADO DE MEDIA TENSION EN BANQUETA TIPO 4, CAT. CFE-TN-BT3FRMTB-4, DE 1.76 X 1.76 X 1.50  METROS, NORMA C.F.E., SIN TAPA; INCLUYE: ACARREO, FLETE, MANIOBRAS DE COLOCACION CON EQUIPO</v>
          </cell>
          <cell r="C3796" t="str">
            <v>PZA</v>
          </cell>
          <cell r="D3796">
            <v>7940.81</v>
          </cell>
          <cell r="E3796">
            <v>7940.81</v>
          </cell>
          <cell r="F3796">
            <v>7940.81</v>
          </cell>
          <cell r="G3796">
            <v>7940.81</v>
          </cell>
          <cell r="H3796">
            <v>8117.69</v>
          </cell>
          <cell r="I3796">
            <v>7948.2</v>
          </cell>
          <cell r="J3796">
            <v>7948.2</v>
          </cell>
          <cell r="K3796">
            <v>7948.2</v>
          </cell>
          <cell r="L3796">
            <v>7948.2</v>
          </cell>
        </row>
        <row r="3798">
          <cell r="B3798" t="str">
            <v xml:space="preserve">Total  REGISTROS PREFABRICADOS DE BAJA Y MEDIA </v>
          </cell>
        </row>
        <row r="3799">
          <cell r="A3799" t="str">
            <v>A2308</v>
          </cell>
          <cell r="B3799" t="str">
            <v>REGISTROS ELECTRICOS</v>
          </cell>
        </row>
        <row r="3800">
          <cell r="A3800">
            <v>2307000092</v>
          </cell>
          <cell r="B3800" t="str">
            <v>REGISTRO  DE  0.6m  x  0.4m.  DE  MEDIDAS  INTERIORES  Y  0.5  M. DE PROFUNDIDAD,  A BASE DE MUROS DE TABIQUE ROJO RECOCIDO DE 13 CMS. DE ESPESOR,  ASENTADO CON MORTERO DE CEMENTO ARENA EN PROPORCIÓN DE 1:5, DE 1 CM. DE ESPESOR. APLANADO ACABADO PULIDO EN</v>
          </cell>
          <cell r="C3800" t="str">
            <v>PZA</v>
          </cell>
          <cell r="D3800">
            <v>1734.81</v>
          </cell>
          <cell r="E3800">
            <v>1734.81</v>
          </cell>
          <cell r="F3800">
            <v>1734.81</v>
          </cell>
          <cell r="G3800">
            <v>1734.81</v>
          </cell>
          <cell r="H3800">
            <v>2294.77</v>
          </cell>
          <cell r="I3800">
            <v>1763.97</v>
          </cell>
          <cell r="J3800">
            <v>1746.57</v>
          </cell>
          <cell r="K3800">
            <v>1746.57</v>
          </cell>
          <cell r="L3800">
            <v>1746.57</v>
          </cell>
        </row>
        <row r="3802">
          <cell r="A3802">
            <v>2307000091</v>
          </cell>
          <cell r="B3802" t="str">
            <v>REGISTRO DE 1.00m x 1.00m. DE MEDIDAS INTERIORES Y 1.00M. DE PROFUNDIDAD,  A BASE DE MUROS DE TABIQUE ROJO RECOCIDO DE 13 CMS. DE ESPESOR,  ASENTADO CON MORTERO DE CEMENTO ARENA EN PROPORCIÓN DE 1:5, DE 1 CM. DE ESPESOR. APLANADO ACABADO PULIDO EN INTERIO</v>
          </cell>
          <cell r="C3802" t="str">
            <v>PZA</v>
          </cell>
          <cell r="D3802">
            <v>3235.28</v>
          </cell>
          <cell r="E3802">
            <v>3235.28</v>
          </cell>
          <cell r="F3802">
            <v>3235.28</v>
          </cell>
          <cell r="G3802">
            <v>3235.28</v>
          </cell>
          <cell r="H3802">
            <v>4146.76</v>
          </cell>
          <cell r="I3802">
            <v>3313.71</v>
          </cell>
          <cell r="J3802">
            <v>3253.63</v>
          </cell>
          <cell r="K3802">
            <v>3253.63</v>
          </cell>
          <cell r="L3802">
            <v>3253.63</v>
          </cell>
        </row>
        <row r="3804">
          <cell r="A3804">
            <v>2307000093</v>
          </cell>
          <cell r="B3804" t="str">
            <v>REGISTRO  DE  0.80m  x 1.00m. DE MEDIDAS INTERIORES Y 0.60m  DE PROFUNDIDAD,  A BASE DE MUROS DE TABIQUE ROJO RECOCIDO DE 13 CMS. DE ESPESOR,  ASENTADO CON MORTERO DE CEMENTO ARENA EN PROPORCIÓN DE 1:5, DE 1 CM. DE ESPESOR. APLANADO ACABADO PULIDO EN INTE</v>
          </cell>
          <cell r="C3804" t="str">
            <v>PZA</v>
          </cell>
          <cell r="D3804">
            <v>2303.29</v>
          </cell>
          <cell r="E3804">
            <v>2303.29</v>
          </cell>
          <cell r="F3804">
            <v>2303.29</v>
          </cell>
          <cell r="G3804">
            <v>2303.29</v>
          </cell>
          <cell r="H3804">
            <v>2983.95</v>
          </cell>
          <cell r="I3804">
            <v>2355.7600000000002</v>
          </cell>
          <cell r="J3804">
            <v>2317.1799999999998</v>
          </cell>
          <cell r="K3804">
            <v>2317.1799999999998</v>
          </cell>
          <cell r="L3804">
            <v>2317.1799999999998</v>
          </cell>
        </row>
        <row r="3806">
          <cell r="B3806" t="str">
            <v>Total  REGISTROS ELECTRICOS</v>
          </cell>
        </row>
        <row r="3807">
          <cell r="A3807" t="str">
            <v>A2309</v>
          </cell>
          <cell r="B3807" t="str">
            <v>POZOS DE VISITA DE MEDIA TENSION</v>
          </cell>
        </row>
        <row r="3808">
          <cell r="A3808">
            <v>2308000010</v>
          </cell>
          <cell r="B3808" t="str">
            <v xml:space="preserve">SUMINISTRO Y COLOCACION DE POZO DE VISITA PARA MEDIA TENSION PREFABRICADO EN BANQUETA TIPO P, CAT. CFE-TN-PVMTBP DE 1.70 X 3.00 X 2.07 METROS, NORMA C.F.E.; INCLUYE: ACARREO, FLETE, MANIOBRAS DE COLOCACION CON EQUIPO HIDRAULICO, HERRAMIENTA ,MANO DE OBRA </v>
          </cell>
          <cell r="C3808" t="str">
            <v>PZA</v>
          </cell>
          <cell r="D3808">
            <v>18162.169999999998</v>
          </cell>
          <cell r="E3808">
            <v>18162.169999999998</v>
          </cell>
          <cell r="F3808">
            <v>18162.169999999998</v>
          </cell>
          <cell r="G3808">
            <v>18162.169999999998</v>
          </cell>
          <cell r="H3808">
            <v>18828.46</v>
          </cell>
          <cell r="I3808">
            <v>18179.86</v>
          </cell>
          <cell r="J3808">
            <v>18179.86</v>
          </cell>
          <cell r="K3808">
            <v>18179.86</v>
          </cell>
          <cell r="L3808">
            <v>18179.86</v>
          </cell>
        </row>
        <row r="3810">
          <cell r="A3810">
            <v>2308000020</v>
          </cell>
          <cell r="B3810" t="str">
            <v>SUMINISTRO Y COLOCACION DE POZO DE VISITA PARA MEDIA TENSION PREFABRICADO EN BANQUETA TIPO T, CAT. CFE-TN-PVMTBT DE 2.00 X 2.60 X 2.07 METROS, NORMA C.F.E.; INCLUYE: ACARREO, FLETE, MANIOBRAS DE COLOCACION CON EQUIPO HIDRAULICO, HERRAMIENTA MENOR, MANO DE</v>
          </cell>
          <cell r="C3810" t="str">
            <v>PZA</v>
          </cell>
          <cell r="D3810">
            <v>19186.169999999998</v>
          </cell>
          <cell r="E3810">
            <v>19186.169999999998</v>
          </cell>
          <cell r="F3810">
            <v>19186.169999999998</v>
          </cell>
          <cell r="G3810">
            <v>19186.169999999998</v>
          </cell>
          <cell r="H3810">
            <v>19852.46</v>
          </cell>
          <cell r="I3810">
            <v>19203.849999999999</v>
          </cell>
          <cell r="J3810">
            <v>19203.849999999999</v>
          </cell>
          <cell r="K3810">
            <v>19203.849999999999</v>
          </cell>
          <cell r="L3810">
            <v>19203.849999999999</v>
          </cell>
        </row>
        <row r="3812">
          <cell r="A3812">
            <v>2308000030</v>
          </cell>
          <cell r="B3812" t="str">
            <v>SUMINISTRO Y COLOCACION DE POZO DE VISITA PARA MEDIA TENSION PREFABRICADO EN BANQUETA TIPO L, CAT. CFE-TN-PVMTBL DE 2.00 X 2.00 X 2.07 METROS, NORMA C.F.E.; INCLUYE: ACARREO, FLETE, MANIOBRAS DE COLOCACION CON EQUIPO HIDRAULICO, HERRAMIENTA MENOR, MANO DE</v>
          </cell>
          <cell r="C3812" t="str">
            <v>PZA</v>
          </cell>
          <cell r="D3812">
            <v>17303.89</v>
          </cell>
          <cell r="E3812">
            <v>17303.89</v>
          </cell>
          <cell r="F3812">
            <v>17303.89</v>
          </cell>
          <cell r="G3812">
            <v>17303.89</v>
          </cell>
          <cell r="H3812">
            <v>17970.189999999999</v>
          </cell>
          <cell r="I3812">
            <v>17321.57</v>
          </cell>
          <cell r="J3812">
            <v>17321.57</v>
          </cell>
          <cell r="K3812">
            <v>17321.57</v>
          </cell>
          <cell r="L3812">
            <v>17321.57</v>
          </cell>
        </row>
        <row r="3814">
          <cell r="B3814" t="str">
            <v>Total  POZOS DE VISITA DE MEDIA TENSION</v>
          </cell>
        </row>
        <row r="3815">
          <cell r="A3815" t="str">
            <v>A2310</v>
          </cell>
          <cell r="B3815" t="str">
            <v>DISPOSITIVOS DE BAJA TENSION</v>
          </cell>
        </row>
        <row r="3816">
          <cell r="A3816">
            <v>2309000010</v>
          </cell>
          <cell r="B3816" t="str">
            <v>SUMINISTRO Y COLOCACION DE DISPOSITIVO TIPO 1P1,  CON BASTIDOR B1, AISLADOR 1R, ABRAZADERA 3BS,  CONECTOR AC-503-82; INCLUYE: ACARREOS, MANIOBRAS DE COLOCACION, HERRAMIENTA MENOR, MANO DE OBRA Y TODO LO NECESARIO PARA SU CORRECTA EJECUCION.</v>
          </cell>
          <cell r="C3816" t="str">
            <v>PZA</v>
          </cell>
          <cell r="D3816">
            <v>356.62</v>
          </cell>
          <cell r="E3816">
            <v>356.62</v>
          </cell>
          <cell r="F3816">
            <v>356.62</v>
          </cell>
          <cell r="G3816">
            <v>356.62</v>
          </cell>
          <cell r="H3816">
            <v>360.41</v>
          </cell>
          <cell r="I3816">
            <v>358.21</v>
          </cell>
          <cell r="J3816">
            <v>358.21</v>
          </cell>
          <cell r="K3816">
            <v>358.21</v>
          </cell>
          <cell r="L3816">
            <v>358.21</v>
          </cell>
        </row>
        <row r="3818">
          <cell r="A3818">
            <v>2309000020</v>
          </cell>
          <cell r="B3818" t="str">
            <v>SUMINISTRO Y COLOCACION DE DISPOSITIVO TIPO 1P3, CON BASTIDOR B3, AISLADOR 1R, ABRAZADERA 1BS, ALAMBRE DE ALUMINIO SUAVE # 4,  CONECTOR AC-503-82; INCLUYE: ACARREOS, MANIOBRAS DE COLOCACION, HERRAMIENTA MENOR, MANO DE OBRA Y TODO LO NECESARIO PARA SU CORR</v>
          </cell>
          <cell r="C3818" t="str">
            <v>PZA</v>
          </cell>
          <cell r="D3818">
            <v>689.9</v>
          </cell>
          <cell r="E3818">
            <v>689.9</v>
          </cell>
          <cell r="F3818">
            <v>689.9</v>
          </cell>
          <cell r="G3818">
            <v>689.9</v>
          </cell>
          <cell r="H3818">
            <v>694.64</v>
          </cell>
          <cell r="I3818">
            <v>691.9</v>
          </cell>
          <cell r="J3818">
            <v>691.9</v>
          </cell>
          <cell r="K3818">
            <v>691.9</v>
          </cell>
          <cell r="L3818">
            <v>691.9</v>
          </cell>
        </row>
        <row r="3820">
          <cell r="A3820">
            <v>2309000030</v>
          </cell>
          <cell r="B3820" t="str">
            <v>SUMINISTRO Y COLOCACION DE DISPOSITIVO TIPO 1P4, CON BASTIDOR B4, AISLADOR 1R, ABRAZADERA 1BS,  ALAMBRE DE ALUMINIO SUAVE # 4,  CONECTOR AC-504-82; INCLUYE: ACARREOS, MANIOBRAS DE COLOCACION, HERRAMIENTA MENOR, MANO DE OBRA Y TODO LO NECESARIO PARA SU COR</v>
          </cell>
          <cell r="C3820" t="str">
            <v>PZA</v>
          </cell>
          <cell r="D3820">
            <v>961.03</v>
          </cell>
          <cell r="E3820">
            <v>961.03</v>
          </cell>
          <cell r="F3820">
            <v>961.03</v>
          </cell>
          <cell r="G3820">
            <v>961.03</v>
          </cell>
          <cell r="H3820">
            <v>967.39</v>
          </cell>
          <cell r="I3820">
            <v>963.72</v>
          </cell>
          <cell r="J3820">
            <v>963.72</v>
          </cell>
          <cell r="K3820">
            <v>963.72</v>
          </cell>
          <cell r="L3820">
            <v>963.72</v>
          </cell>
        </row>
        <row r="3822">
          <cell r="A3822">
            <v>2309000040</v>
          </cell>
          <cell r="B3822" t="str">
            <v xml:space="preserve">SUMINISTRO Y COLOCACION DE DISPOSITIVO TIPO 1R1  (REMATE), CON BASTIDOR B1, AISLADOR 1R, ABRAZADERA 3BS,  CONECTOR AC-503-82, REMATE PREFORMADO ACSR CAL. 1/0; INCLUYE: ACARREOS, MANIOBRAS DE COLOCACION, HERRAMIENTA MENOR, MANO DE OBRA Y TODO LO NECESARIO </v>
          </cell>
          <cell r="C3822" t="str">
            <v>PZA</v>
          </cell>
          <cell r="D3822">
            <v>385.97</v>
          </cell>
          <cell r="E3822">
            <v>385.97</v>
          </cell>
          <cell r="F3822">
            <v>385.97</v>
          </cell>
          <cell r="G3822">
            <v>385.97</v>
          </cell>
          <cell r="H3822">
            <v>389.76</v>
          </cell>
          <cell r="I3822">
            <v>387.56</v>
          </cell>
          <cell r="J3822">
            <v>387.56</v>
          </cell>
          <cell r="K3822">
            <v>387.56</v>
          </cell>
          <cell r="L3822">
            <v>387.56</v>
          </cell>
        </row>
        <row r="3824">
          <cell r="A3824">
            <v>2309000050</v>
          </cell>
          <cell r="B3824" t="str">
            <v>SUMINISTRO Y COLOCACION DE DISPOSITIVO TIPO 1R2  (REMATE), CON BASTIDOR B2, AISLADOR 1R, ABRAZADERA 1BS,  CONECTOR AC-503-82, REMATE PREFORMADO ACSR CAL. 1/0, ALAMBRE DE ALUMINIO SUAVE CAL. 4; INCLUYE: ACARREOS, MANIOBRAS DE COLOCACION, HERRAMIENTA MENOR,</v>
          </cell>
          <cell r="C3824" t="str">
            <v>PZA</v>
          </cell>
          <cell r="D3824">
            <v>654.55999999999995</v>
          </cell>
          <cell r="E3824">
            <v>654.55999999999995</v>
          </cell>
          <cell r="F3824">
            <v>654.55999999999995</v>
          </cell>
          <cell r="G3824">
            <v>654.55999999999995</v>
          </cell>
          <cell r="H3824">
            <v>659.29</v>
          </cell>
          <cell r="I3824">
            <v>656.55</v>
          </cell>
          <cell r="J3824">
            <v>656.55</v>
          </cell>
          <cell r="K3824">
            <v>656.55</v>
          </cell>
          <cell r="L3824">
            <v>656.55</v>
          </cell>
        </row>
        <row r="3826">
          <cell r="A3826">
            <v>2309000060</v>
          </cell>
          <cell r="B3826" t="str">
            <v>SUMINISTRO Y COLOCACION DE DISPOSITIVO TIPO 1R3, REMATE, CON BASTIDOR B3, AISLADOR 1R, ABRAZADERA 3BS, REMATE PREFORMADO,  ALAMBRE DE ALUMINIO SUAVE #4, CONECTOR AC-503-82; INCLUYE: ACARREOS, MANIOBRAS DE COLOCACION, HERRAMIENTA MENOR, MANO DE OBRA Y TODO</v>
          </cell>
          <cell r="C3826" t="str">
            <v>PZA</v>
          </cell>
          <cell r="D3826">
            <v>849.02</v>
          </cell>
          <cell r="E3826">
            <v>849.02</v>
          </cell>
          <cell r="F3826">
            <v>849.02</v>
          </cell>
          <cell r="G3826">
            <v>849.02</v>
          </cell>
          <cell r="H3826">
            <v>855.38</v>
          </cell>
          <cell r="I3826">
            <v>851.7</v>
          </cell>
          <cell r="J3826">
            <v>851.7</v>
          </cell>
          <cell r="K3826">
            <v>851.7</v>
          </cell>
          <cell r="L3826">
            <v>851.7</v>
          </cell>
        </row>
        <row r="3828">
          <cell r="A3828">
            <v>2309000070</v>
          </cell>
          <cell r="B3828" t="str">
            <v>SUMINISTRO Y COLOCACION DE DISPOSITIVO TIPO 1R4, CON BASTIDOR B4, AISLADOR 1R, ABRAZADERA 1BS, REMATE PREFORMADO, ALAMBRE DE ALUMINIO SUAVE #4, CONECTOR AC-504-82; INCLUYE: ACARREOS, MANIOBRAS DE COLOCACION, HERRAMIENTA MENOR, MANO DE OBRA Y TODO LO NECES</v>
          </cell>
          <cell r="C3828" t="str">
            <v>PZA</v>
          </cell>
          <cell r="D3828">
            <v>1287</v>
          </cell>
          <cell r="E3828">
            <v>1287</v>
          </cell>
          <cell r="F3828">
            <v>1287</v>
          </cell>
          <cell r="G3828">
            <v>1287</v>
          </cell>
          <cell r="H3828">
            <v>1296.48</v>
          </cell>
          <cell r="I3828">
            <v>1291.01</v>
          </cell>
          <cell r="J3828">
            <v>1291.01</v>
          </cell>
          <cell r="K3828">
            <v>1291.01</v>
          </cell>
          <cell r="L3828">
            <v>1291.01</v>
          </cell>
        </row>
        <row r="3830">
          <cell r="A3830">
            <v>2309000080</v>
          </cell>
          <cell r="B3830" t="str">
            <v>SUMINISTRO Y COLOCACION DE DISPOSITIVO TIPO 2R1  ( DOBLE REMATE ), CON BASTIDOR B1, AISLADOR 1R, ABRAZADERA 3BS,  CONECTOR AC-503-82, REMATE PREFORMADO ACSR CAL. 1/0; INCLUYE: ACARREOS, MANIOBRAS DE COLOCACION, HERRAMIENTA MENOR, MANO DE OBRA Y TODO LO NE</v>
          </cell>
          <cell r="C3830" t="str">
            <v>PZA</v>
          </cell>
          <cell r="D3830">
            <v>574.05999999999995</v>
          </cell>
          <cell r="E3830">
            <v>574.05999999999995</v>
          </cell>
          <cell r="F3830">
            <v>574.05999999999995</v>
          </cell>
          <cell r="G3830">
            <v>574.05999999999995</v>
          </cell>
          <cell r="H3830">
            <v>578.79</v>
          </cell>
          <cell r="I3830">
            <v>576.04</v>
          </cell>
          <cell r="J3830">
            <v>576.04</v>
          </cell>
          <cell r="K3830">
            <v>576.04</v>
          </cell>
          <cell r="L3830">
            <v>576.04</v>
          </cell>
        </row>
        <row r="3832">
          <cell r="A3832">
            <v>2309000090</v>
          </cell>
          <cell r="B3832" t="str">
            <v>SUMINISTRO Y COLOCACION DE DISPOSITIVO TIPO 2R3, CON BASTIDOR B3, AISLADOR 1R, ABRAZADERA 3BS, REMATE PREFORMADOS ALAMBRE DE COBRE DESNUDO #4, CONECTOR AC-503-82; INCLUYE: ACARREOS, MANIOBRAS DE COLOCACION, HERRAMIENTA MENOR, MANO DE OBRA Y TODO LO NECESA</v>
          </cell>
          <cell r="C3832" t="str">
            <v>PZA</v>
          </cell>
          <cell r="D3832">
            <v>1756.92</v>
          </cell>
          <cell r="E3832">
            <v>1756.92</v>
          </cell>
          <cell r="F3832">
            <v>1756.92</v>
          </cell>
          <cell r="G3832">
            <v>1756.92</v>
          </cell>
          <cell r="H3832">
            <v>1775.89</v>
          </cell>
          <cell r="I3832">
            <v>1764.94</v>
          </cell>
          <cell r="J3832">
            <v>1764.94</v>
          </cell>
          <cell r="K3832">
            <v>1764.94</v>
          </cell>
          <cell r="L3832">
            <v>1764.94</v>
          </cell>
        </row>
        <row r="3834">
          <cell r="B3834" t="str">
            <v>Total  DISPOSITIVOS DE BAJA TENSION</v>
          </cell>
        </row>
        <row r="3835">
          <cell r="A3835" t="str">
            <v>A2311</v>
          </cell>
          <cell r="B3835" t="str">
            <v>SISTEMAS DE TIERRA</v>
          </cell>
        </row>
        <row r="3836">
          <cell r="A3836">
            <v>2310000010</v>
          </cell>
          <cell r="B3836" t="str">
            <v>SUMINISTRO Y COLOCACION DE VARILLA DE TIERRA COOPER- WELLD CON CONECTOR DE 3.00 DE LONGITUD X 5/8" DE DIAMETRO; INCLUYE: ACARREO, CONEXIONES, MANIOBRAS DE COLOCACION, HERRAMIENTA MENOR, MANO DE OBRA Y TODO LO NECESARIO PARA SU CORRECTA EJECUCION.</v>
          </cell>
          <cell r="C3836" t="str">
            <v>PZA</v>
          </cell>
          <cell r="D3836">
            <v>289.31</v>
          </cell>
          <cell r="E3836">
            <v>289.31</v>
          </cell>
          <cell r="F3836">
            <v>289.31</v>
          </cell>
          <cell r="G3836">
            <v>289.31</v>
          </cell>
          <cell r="H3836">
            <v>291.2</v>
          </cell>
          <cell r="I3836">
            <v>290.11</v>
          </cell>
          <cell r="J3836">
            <v>290.11</v>
          </cell>
          <cell r="K3836">
            <v>290.11</v>
          </cell>
          <cell r="L3836">
            <v>290.11</v>
          </cell>
        </row>
        <row r="3838">
          <cell r="A3838">
            <v>2310000020</v>
          </cell>
          <cell r="B3838" t="str">
            <v>SUMINISTRO Y COLOCACION DE DISPOSITIVO TIPO K, CON VARILLA COOPER-WELLD DE 3 METROS DE LONG. X 5/8"  DE DIAMETRO CON CONECTOR, ALAMBRE DE COBRE DESNUDO CAL. 4, CONECTOR AC-503-82; INCLUYE: ACARREOS, MANIOBRAS DE COLOCACION, HERRAMIENTA MENOR, MANO DE OBRA</v>
          </cell>
          <cell r="C3838" t="str">
            <v>PZA</v>
          </cell>
          <cell r="D3838">
            <v>679.88</v>
          </cell>
          <cell r="E3838">
            <v>679.88</v>
          </cell>
          <cell r="F3838">
            <v>679.88</v>
          </cell>
          <cell r="G3838">
            <v>679.88</v>
          </cell>
          <cell r="H3838">
            <v>687.47</v>
          </cell>
          <cell r="I3838">
            <v>683.09</v>
          </cell>
          <cell r="J3838">
            <v>683.09</v>
          </cell>
          <cell r="K3838">
            <v>683.09</v>
          </cell>
          <cell r="L3838">
            <v>683.09</v>
          </cell>
        </row>
        <row r="3840">
          <cell r="A3840">
            <v>2310000030</v>
          </cell>
          <cell r="B3840" t="str">
            <v>SUMINISTRO Y COLOCACION DE DISPOSITIVO TIPO 3K, CON VARILLA COOPER-WELLD DE 3 METROS DE LONG. X 5/8" DE DIAMETRO CON CONECTOR, ALAMBRE DE COBRE DESNUDO CAL. 4, CONECTOR AC-503-82,  INCLUYE: ACARREOS, MANIOBRAS DE COLOCACION, HERRAMIENTA MENOR,MANO DE OBRA</v>
          </cell>
          <cell r="C3840" t="str">
            <v>PZA</v>
          </cell>
          <cell r="D3840">
            <v>1839.79</v>
          </cell>
          <cell r="E3840">
            <v>1839.79</v>
          </cell>
          <cell r="F3840">
            <v>1839.79</v>
          </cell>
          <cell r="G3840">
            <v>1839.79</v>
          </cell>
          <cell r="H3840">
            <v>1858.78</v>
          </cell>
          <cell r="I3840">
            <v>1847.82</v>
          </cell>
          <cell r="J3840">
            <v>1847.82</v>
          </cell>
          <cell r="K3840">
            <v>1847.82</v>
          </cell>
          <cell r="L3840">
            <v>1847.82</v>
          </cell>
        </row>
        <row r="3842">
          <cell r="B3842" t="str">
            <v>Total  SISTEMAS DE TIERRA</v>
          </cell>
        </row>
        <row r="3843">
          <cell r="A3843" t="str">
            <v>A2312</v>
          </cell>
          <cell r="B3843" t="str">
            <v>BANCOS DE TRANSFORMACION</v>
          </cell>
        </row>
        <row r="3844">
          <cell r="A3844">
            <v>2311000010</v>
          </cell>
          <cell r="B3844" t="str">
            <v>SUMINISTRO Y COLOCACION DE DISPOSITIVO TIPO 1TR3B, CON SOPORTE CV1, CRUCETA PR-200,  ABRAZADERAS, CONECTORES, APARTARRAYO ADA 12 KV, CORTACIRCUITO FUSIBLE 15 KV, TORNILLO MAQUINA 16 X 63, VARILLA COOPER- WELLD CON CONECTOR; HERRAJES NECESARIOS; INCLUYE: A</v>
          </cell>
          <cell r="C3844" t="str">
            <v>PZA</v>
          </cell>
          <cell r="D3844">
            <v>12367.78</v>
          </cell>
          <cell r="E3844">
            <v>12367.78</v>
          </cell>
          <cell r="F3844">
            <v>12367.78</v>
          </cell>
          <cell r="G3844">
            <v>12367.78</v>
          </cell>
          <cell r="H3844">
            <v>12424.72</v>
          </cell>
          <cell r="I3844">
            <v>12391.86</v>
          </cell>
          <cell r="J3844">
            <v>12391.86</v>
          </cell>
          <cell r="K3844">
            <v>12391.86</v>
          </cell>
          <cell r="L3844">
            <v>12391.86</v>
          </cell>
        </row>
        <row r="3846">
          <cell r="A3846">
            <v>2311000020</v>
          </cell>
          <cell r="B3846" t="str">
            <v>SUMINISTRO Y COLOCACION DE DISPOSITIVO TIPO 1TR2B, CON SOPORTE CV1, CRUCETA PR-200,  ABRAZADERAS, CONECTORES, APARTARRAYO ADA 12 KV, CORTACIRCUITO FUSIBLE 15 KV, TORNILLO MAQUINA 16 X 63, VARILLA COOPER -WELLD CON CONECTOR; HERRAJES NECESARIOS; INCLUYE: A</v>
          </cell>
          <cell r="C3846" t="str">
            <v>PZA</v>
          </cell>
          <cell r="D3846">
            <v>9124.32</v>
          </cell>
          <cell r="E3846">
            <v>9124.32</v>
          </cell>
          <cell r="F3846">
            <v>9124.32</v>
          </cell>
          <cell r="G3846">
            <v>9124.32</v>
          </cell>
          <cell r="H3846">
            <v>9162.2800000000007</v>
          </cell>
          <cell r="I3846">
            <v>9140.3700000000008</v>
          </cell>
          <cell r="J3846">
            <v>9140.3700000000008</v>
          </cell>
          <cell r="K3846">
            <v>9140.3700000000008</v>
          </cell>
          <cell r="L3846">
            <v>9140.3700000000008</v>
          </cell>
        </row>
        <row r="3848">
          <cell r="B3848" t="str">
            <v>Total  BANCOS DE TRANSFORMACION</v>
          </cell>
        </row>
        <row r="3849">
          <cell r="A3849" t="str">
            <v>A2313</v>
          </cell>
          <cell r="B3849" t="str">
            <v>HERRAJES</v>
          </cell>
        </row>
        <row r="3851">
          <cell r="A3851">
            <v>2312000010</v>
          </cell>
          <cell r="B3851" t="str">
            <v>SUMINISTRO Y COLOCACION DE PLATAFORMA T3,  CAT.CFE-2P500-42; INCLUYE: ACARREO, MANIOBRAS DE COLOCACION, ELEVACION, HERRAMIENTA MENOR, MANO DE OBRA Y  TODO LO NECESARIO PARA SU CORRECTA EJECUCION.</v>
          </cell>
          <cell r="C3851" t="str">
            <v>PZA</v>
          </cell>
          <cell r="D3851">
            <v>3605.38</v>
          </cell>
          <cell r="E3851">
            <v>3605.38</v>
          </cell>
          <cell r="F3851">
            <v>3605.38</v>
          </cell>
          <cell r="G3851">
            <v>3605.38</v>
          </cell>
          <cell r="H3851">
            <v>3630.71</v>
          </cell>
          <cell r="I3851">
            <v>3616.1</v>
          </cell>
          <cell r="J3851">
            <v>3616.1</v>
          </cell>
          <cell r="K3851">
            <v>3616.1</v>
          </cell>
          <cell r="L3851">
            <v>3616.1</v>
          </cell>
        </row>
        <row r="3853">
          <cell r="A3853">
            <v>2312000020</v>
          </cell>
          <cell r="B3853" t="str">
            <v>SUMINISTRO Y COLOCACION DE PARRILLA GALVANIZADA TIPO HT-48C; INCLUYE: ACARREO, MANIOBRAS DE COLOCACION, CONEXIONES, HERRAMIENTA MENOR, MANO DE OBRA Y TODO LO NECESARIO PARA SU CORRECTA EJECUCION.</v>
          </cell>
          <cell r="C3853" t="str">
            <v>PZA</v>
          </cell>
          <cell r="D3853">
            <v>5146.3</v>
          </cell>
          <cell r="E3853">
            <v>5146.3</v>
          </cell>
          <cell r="F3853">
            <v>5146.3</v>
          </cell>
          <cell r="G3853">
            <v>5146.3</v>
          </cell>
          <cell r="H3853">
            <v>5174.78</v>
          </cell>
          <cell r="I3853">
            <v>5158.34</v>
          </cell>
          <cell r="J3853">
            <v>5158.34</v>
          </cell>
          <cell r="K3853">
            <v>5158.34</v>
          </cell>
          <cell r="L3853">
            <v>5158.34</v>
          </cell>
        </row>
        <row r="3855">
          <cell r="A3855">
            <v>2312000030</v>
          </cell>
          <cell r="B3855" t="str">
            <v>SUMINISTRO Y COLOCACION DE CRUCETA DE FIERRO GALVANIZADO TIPO PR-200; INCLUYE: ACARREO, MANIOBRAS DE COLOCACION, CONEXIONES, HERRAMIENTA MENOR, MANO DE OBRA Y TODO LO NECESARIO PARA SU CORRECTA EJECUCION.</v>
          </cell>
          <cell r="C3855" t="str">
            <v>PZA</v>
          </cell>
          <cell r="D3855">
            <v>1089.01</v>
          </cell>
          <cell r="E3855">
            <v>1089.01</v>
          </cell>
          <cell r="F3855">
            <v>1089.01</v>
          </cell>
          <cell r="G3855">
            <v>1089.01</v>
          </cell>
          <cell r="H3855">
            <v>1096.6199999999999</v>
          </cell>
          <cell r="I3855">
            <v>1092.23</v>
          </cell>
          <cell r="J3855">
            <v>1092.23</v>
          </cell>
          <cell r="K3855">
            <v>1092.23</v>
          </cell>
          <cell r="L3855">
            <v>1092.23</v>
          </cell>
        </row>
        <row r="3857">
          <cell r="A3857">
            <v>2312000040</v>
          </cell>
          <cell r="B3857" t="str">
            <v>SUMINISTRO Y COLOCACION DE APARTARAYOS TIPO AUTOVALVULAR ADA 12 KV, INCLUYE: ACARREO, MANIOBRAS DE COLOCACION, ELEVACION, CONEXIONES, PRUEBAS, HERRAMIENTA MENOR, MANO DE OBRA Y TODO LO NECESARIO PARA SU CORRECTA EJECUCION.</v>
          </cell>
          <cell r="C3857" t="str">
            <v>PZA</v>
          </cell>
          <cell r="D3857">
            <v>1131.92</v>
          </cell>
          <cell r="E3857">
            <v>1131.92</v>
          </cell>
          <cell r="F3857">
            <v>1131.92</v>
          </cell>
          <cell r="G3857">
            <v>1131.92</v>
          </cell>
          <cell r="H3857">
            <v>1139.53</v>
          </cell>
          <cell r="I3857">
            <v>1135.1500000000001</v>
          </cell>
          <cell r="J3857">
            <v>1135.1500000000001</v>
          </cell>
          <cell r="K3857">
            <v>1135.1500000000001</v>
          </cell>
          <cell r="L3857">
            <v>1135.1500000000001</v>
          </cell>
        </row>
        <row r="3859">
          <cell r="A3859">
            <v>2312000050</v>
          </cell>
          <cell r="B3859" t="str">
            <v>SUMINISTRO Y COLOCACION DE TAPA Y ARO DE FIERRO FUNDIDO TIPO BANQUETA PARA REGISTRO DE MEDIA Y ALTA TENSION, CAT. CFE- TA84BHFB, NORMA C.F.E., CON BROCAL DE CONCRETO DE F'c= 150 KG/CM2 ARMADO CON 4 VAR. No. 3  Y ESTRIBOS No. 2 A CADA 20 CMS.; INCLUYE: CIM</v>
          </cell>
          <cell r="C3859" t="str">
            <v>PZA</v>
          </cell>
          <cell r="D3859">
            <v>4302.8</v>
          </cell>
          <cell r="E3859">
            <v>4302.8</v>
          </cell>
          <cell r="F3859">
            <v>4302.8</v>
          </cell>
          <cell r="G3859">
            <v>4302.8</v>
          </cell>
          <cell r="H3859">
            <v>4563.3500000000004</v>
          </cell>
          <cell r="I3859">
            <v>4330.22</v>
          </cell>
          <cell r="J3859">
            <v>4307.91</v>
          </cell>
          <cell r="K3859">
            <v>4307.91</v>
          </cell>
          <cell r="L3859">
            <v>4307.91</v>
          </cell>
        </row>
        <row r="3861">
          <cell r="B3861" t="str">
            <v>Total  HERRAJES</v>
          </cell>
        </row>
        <row r="3862">
          <cell r="A3862" t="str">
            <v>A2315</v>
          </cell>
          <cell r="B3862" t="str">
            <v>MURO DE ACOMETIDA</v>
          </cell>
        </row>
        <row r="3863">
          <cell r="A3863">
            <v>2314000010</v>
          </cell>
          <cell r="B3863" t="str">
            <v xml:space="preserve">CONSTRUCCION  DE  MURO  DE  ACOMETIDA DE 2.5 METROS DE ALTURA  X  1.80 METROS  DE ANCHO INCLUYE: PLANTILLA DE CONCRETO F'C=100KG/CM2., CIMBRA CON ZAPATA CORREDIZAS, CADENAS, CASTILLOS, LOSAS PARA NICHO, ARMADO CON ACERO # 3, CONCRETO F'=150 KG/CM2 Y F'C= </v>
          </cell>
          <cell r="C3863" t="str">
            <v>PZA</v>
          </cell>
          <cell r="D3863">
            <v>7532.39</v>
          </cell>
          <cell r="E3863">
            <v>7532.39</v>
          </cell>
          <cell r="F3863">
            <v>7532.39</v>
          </cell>
          <cell r="G3863">
            <v>7532.39</v>
          </cell>
          <cell r="H3863">
            <v>9229.02</v>
          </cell>
          <cell r="I3863">
            <v>7912.38</v>
          </cell>
          <cell r="J3863">
            <v>7561.68</v>
          </cell>
          <cell r="K3863">
            <v>7561.68</v>
          </cell>
          <cell r="L3863">
            <v>7561.68</v>
          </cell>
        </row>
        <row r="3865">
          <cell r="B3865" t="str">
            <v>Total  MURO DE ACOMETIDA</v>
          </cell>
        </row>
        <row r="3866">
          <cell r="B3866" t="str">
            <v>Total  INSTALACION ELECTRICA ALTA TENSION</v>
          </cell>
        </row>
        <row r="3867">
          <cell r="A3867" t="str">
            <v>A24</v>
          </cell>
          <cell r="B3867" t="str">
            <v>JARDINERIA</v>
          </cell>
        </row>
        <row r="3868">
          <cell r="A3868">
            <v>2401000010</v>
          </cell>
          <cell r="B3868" t="str">
            <v>SUMINISTRO Y TENDIDO DE TIERRA VEGETAL PARA JARDIN; INCLUYE: ACARREO, TENDIDO, MANIOBRAS DE COLOCACION, HERRAMIENTA MENOR, MANO DE OBRA Y TODO LO NECESARIO PARA SU CORRECTA EJECUCION.</v>
          </cell>
          <cell r="C3868" t="str">
            <v>M3.</v>
          </cell>
          <cell r="D3868">
            <v>314.36</v>
          </cell>
          <cell r="E3868">
            <v>314.36</v>
          </cell>
          <cell r="F3868">
            <v>314.36</v>
          </cell>
          <cell r="G3868">
            <v>314.36</v>
          </cell>
          <cell r="H3868">
            <v>335.64</v>
          </cell>
          <cell r="I3868">
            <v>314.72000000000003</v>
          </cell>
          <cell r="J3868">
            <v>314.72000000000003</v>
          </cell>
          <cell r="K3868">
            <v>314.72000000000003</v>
          </cell>
          <cell r="L3868">
            <v>314.72000000000003</v>
          </cell>
        </row>
        <row r="3870">
          <cell r="A3870">
            <v>2401000020</v>
          </cell>
          <cell r="B3870" t="str">
            <v>SUMINISTRO Y SEMBRADO DE PASTO TIPO ALFOMBRA EN JARDIN; INCLUYE: ACARREO, TENDIDO, RIEGO DIARIO DURANTE 15 DÍAS, HERRAMIENTA MENOR, MANO DE OBRA Y TODO LO NECESARIO PARA SU CORRECTA EJECUCION.</v>
          </cell>
          <cell r="C3870" t="str">
            <v>M2</v>
          </cell>
          <cell r="D3870">
            <v>101.35</v>
          </cell>
          <cell r="E3870">
            <v>101.35</v>
          </cell>
          <cell r="F3870">
            <v>101.35</v>
          </cell>
          <cell r="G3870">
            <v>101.35</v>
          </cell>
          <cell r="H3870">
            <v>105.94</v>
          </cell>
          <cell r="I3870">
            <v>101.54</v>
          </cell>
          <cell r="J3870">
            <v>101.54</v>
          </cell>
          <cell r="K3870">
            <v>101.54</v>
          </cell>
          <cell r="L3870">
            <v>101.54</v>
          </cell>
        </row>
        <row r="3872">
          <cell r="A3872">
            <v>2401000060</v>
          </cell>
          <cell r="B3872" t="str">
            <v>SUMINISTRO  Y COLOCACION DE PLANTA DE ORNATO TIPO " BUGAMBILIA" DE 20 A 50 CMS DE ALTURA APROX.; INCLUYE: ACARREO, PLANTADO, RIEGO DIARIO, HASTA LA TOTAL ADAPTACION DE LA PLANTA, HERRAMIENTA MENOR, MANO DE OBRA Y TODO LO NECESARIO PARA SU CORRECTA EJECUCI</v>
          </cell>
          <cell r="C3872" t="str">
            <v>PZA</v>
          </cell>
          <cell r="D3872">
            <v>156.68</v>
          </cell>
          <cell r="E3872">
            <v>156.68</v>
          </cell>
          <cell r="F3872">
            <v>156.68</v>
          </cell>
          <cell r="G3872">
            <v>156.68</v>
          </cell>
          <cell r="H3872">
            <v>163.27000000000001</v>
          </cell>
          <cell r="I3872">
            <v>156.97</v>
          </cell>
          <cell r="J3872">
            <v>156.97</v>
          </cell>
          <cell r="K3872">
            <v>156.97</v>
          </cell>
          <cell r="L3872">
            <v>156.97</v>
          </cell>
        </row>
        <row r="3874">
          <cell r="A3874">
            <v>2401000070</v>
          </cell>
          <cell r="B3874" t="str">
            <v>SUMINISTRO  Y COLOCACION DE PLANTA DE ORNATO TIPO " CISSUS" DE 30 A 90 CMS. DE ALTURA APROX.; INCLUYE: ACARREO, PLANTADO, RIEGO DIARIO, HASTA LA TOTAL ADAPTACION DE LA PLANTA, HERRAMIENTA MENOR, MANO DE OBRA Y TODO LO NECESARIO PARA SU CORRECTA EJECUCION.</v>
          </cell>
          <cell r="C3874" t="str">
            <v>PZA</v>
          </cell>
          <cell r="D3874">
            <v>75.53</v>
          </cell>
          <cell r="E3874">
            <v>75.53</v>
          </cell>
          <cell r="F3874">
            <v>75.53</v>
          </cell>
          <cell r="G3874">
            <v>75.53</v>
          </cell>
          <cell r="H3874">
            <v>82.12</v>
          </cell>
          <cell r="I3874">
            <v>75.819999999999993</v>
          </cell>
          <cell r="J3874">
            <v>75.819999999999993</v>
          </cell>
          <cell r="K3874">
            <v>75.819999999999993</v>
          </cell>
          <cell r="L3874">
            <v>75.819999999999993</v>
          </cell>
        </row>
        <row r="3876">
          <cell r="A3876">
            <v>2401000080</v>
          </cell>
          <cell r="B3876" t="str">
            <v>SUMINISTRO  Y COLOCACION DE PLANTA DE ORNATO TIPO " CROTO PETRA" DE 1.60 METROS DE ALTURA APROX.; INCLUYE: ACARREO, PLANTADO, RIEGO DIARIO, HASTA LA TOTAL ADAPTACION DE LA PLANTA, HERRAMIENTA MENOR, MANO DE OBRA Y TODO LO NECESARIO PARA SU CORRECTA EJECUC</v>
          </cell>
          <cell r="C3876" t="str">
            <v>PZA</v>
          </cell>
          <cell r="D3876">
            <v>710.57</v>
          </cell>
          <cell r="E3876">
            <v>710.57</v>
          </cell>
          <cell r="F3876">
            <v>710.57</v>
          </cell>
          <cell r="G3876">
            <v>710.57</v>
          </cell>
          <cell r="H3876">
            <v>723.75</v>
          </cell>
          <cell r="I3876">
            <v>711.15</v>
          </cell>
          <cell r="J3876">
            <v>711.15</v>
          </cell>
          <cell r="K3876">
            <v>711.15</v>
          </cell>
          <cell r="L3876">
            <v>711.15</v>
          </cell>
        </row>
        <row r="3878">
          <cell r="A3878">
            <v>2401000100</v>
          </cell>
          <cell r="B3878" t="str">
            <v>SUMINISTRO  Y COLOCACION DE PLANTA DE ORNATO TIPO " VARIEGATA " DE 1.5 METROS DE ALTURA APROX.; INCLUYE: ACARREO, PLANTADO, RIEGO DIARIO, HASTA LA TOTAL ADAPTACION DE LA PLANTA, HERRAMIENTA MENOR, MANO DE OBRA Y TODO LO NECESARIO PARA SU CORRECTA EJECUCIO</v>
          </cell>
          <cell r="C3878" t="str">
            <v>PZA</v>
          </cell>
          <cell r="D3878">
            <v>708.36</v>
          </cell>
          <cell r="E3878">
            <v>708.36</v>
          </cell>
          <cell r="F3878">
            <v>708.36</v>
          </cell>
          <cell r="G3878">
            <v>708.36</v>
          </cell>
          <cell r="H3878">
            <v>720.65</v>
          </cell>
          <cell r="I3878">
            <v>708.89</v>
          </cell>
          <cell r="J3878">
            <v>708.89</v>
          </cell>
          <cell r="K3878">
            <v>708.89</v>
          </cell>
          <cell r="L3878">
            <v>708.89</v>
          </cell>
        </row>
        <row r="3880">
          <cell r="A3880">
            <v>2401000120</v>
          </cell>
          <cell r="B3880" t="str">
            <v>SUMINISTRO  Y COLOCACION DE PLANTA DE ORNATO TIPO " PALMA ARECA GRANDE ";  DE 2 METROS DE ALTURA; INCLUYE: ACARREO, PLANTADO, RIEGO DIARIO, HASTA LA TOTAL ADAPTACION DE LA PLANTA, HERRAMIENTA MENOR, MANO DE OBRA Y TODO LO NECESARIO PARA SU CORRECTA EJECUC</v>
          </cell>
          <cell r="C3880" t="str">
            <v>PZA</v>
          </cell>
          <cell r="D3880">
            <v>1795.82</v>
          </cell>
          <cell r="E3880">
            <v>1795.82</v>
          </cell>
          <cell r="F3880">
            <v>1795.82</v>
          </cell>
          <cell r="G3880">
            <v>1795.82</v>
          </cell>
          <cell r="H3880">
            <v>1809</v>
          </cell>
          <cell r="I3880">
            <v>1796.39</v>
          </cell>
          <cell r="J3880">
            <v>1796.39</v>
          </cell>
          <cell r="K3880">
            <v>1796.39</v>
          </cell>
          <cell r="L3880">
            <v>1796.39</v>
          </cell>
        </row>
        <row r="3882">
          <cell r="A3882">
            <v>2401000130</v>
          </cell>
          <cell r="B3882" t="str">
            <v>SUMINISTRO  Y COLOCACION DE PLANTAS DE ORNATO TIPO " PASTORCITA, ARGENTINAS, TRUENO DE VENUS "; INCLUYE: ACARREO, PLANTADO, RIEGO DIARIO, HASTA LA TOTAL ADAPTACION DE LA PLANTA, HERRAMIENTA MENOR, MANO DE OBRA Y TODO LO NECESARIO PARA SU CORRECTA EJECUCIO</v>
          </cell>
          <cell r="C3882" t="str">
            <v>PZA</v>
          </cell>
          <cell r="D3882">
            <v>31.86</v>
          </cell>
          <cell r="E3882">
            <v>31.86</v>
          </cell>
          <cell r="F3882">
            <v>31.86</v>
          </cell>
          <cell r="G3882">
            <v>31.86</v>
          </cell>
          <cell r="H3882">
            <v>36.450000000000003</v>
          </cell>
          <cell r="I3882">
            <v>32.049999999999997</v>
          </cell>
          <cell r="J3882">
            <v>32.049999999999997</v>
          </cell>
          <cell r="K3882">
            <v>32.049999999999997</v>
          </cell>
          <cell r="L3882">
            <v>32.049999999999997</v>
          </cell>
        </row>
        <row r="3884">
          <cell r="A3884">
            <v>2401000140</v>
          </cell>
          <cell r="B3884" t="str">
            <v>SUMINISTRO  Y COLOCACION DE PLANTA DE ORNATO TIPO " TULIAS "; INCLUYE: ACARREO, PLANTADO, RIEGO DIARIO, HASTA LA TOTAL ADAPTACION DE LA PLANTA, HERRAMIENTA MENOR, MANO DE OBRA Y TODO LO NECESARIO PARA SU CORRECTA EJECUCION.</v>
          </cell>
          <cell r="C3884" t="str">
            <v>PZA</v>
          </cell>
          <cell r="D3884">
            <v>303.58</v>
          </cell>
          <cell r="E3884">
            <v>303.58</v>
          </cell>
          <cell r="F3884">
            <v>303.58</v>
          </cell>
          <cell r="G3884">
            <v>303.58</v>
          </cell>
          <cell r="H3884">
            <v>316.75</v>
          </cell>
          <cell r="I3884">
            <v>304.13</v>
          </cell>
          <cell r="J3884">
            <v>304.13</v>
          </cell>
          <cell r="K3884">
            <v>304.13</v>
          </cell>
          <cell r="L3884">
            <v>304.13</v>
          </cell>
        </row>
        <row r="3886">
          <cell r="B3886" t="str">
            <v>Total  JARDINERIA</v>
          </cell>
        </row>
        <row r="3887">
          <cell r="A3887" t="str">
            <v>A25</v>
          </cell>
          <cell r="B3887" t="str">
            <v>EQUIPOS CONTRA INCENDIO</v>
          </cell>
        </row>
        <row r="3888">
          <cell r="A3888">
            <v>2501000013</v>
          </cell>
          <cell r="B3888" t="str">
            <v>SUMINISTRO Y COLOCACION DE EXTINTOR DE POLVO QUÍMICO SECO DE 4.5 KG. C/SOPORTE MCA. EXTINFLAM INCLUYE: MATERIALES, MANO DE OBRA, HERRAMIENTA Y TODO LO NECESARIO PARA SU CORRECTA EJECUCION.</v>
          </cell>
          <cell r="C3888" t="str">
            <v>PZA</v>
          </cell>
          <cell r="D3888">
            <v>591.66</v>
          </cell>
          <cell r="E3888">
            <v>591.66</v>
          </cell>
          <cell r="F3888">
            <v>591.66</v>
          </cell>
          <cell r="G3888">
            <v>591.66</v>
          </cell>
          <cell r="H3888">
            <v>616.01</v>
          </cell>
          <cell r="I3888">
            <v>592.09</v>
          </cell>
          <cell r="J3888">
            <v>592.09</v>
          </cell>
          <cell r="K3888">
            <v>592.09</v>
          </cell>
          <cell r="L3888">
            <v>592.09</v>
          </cell>
        </row>
        <row r="3890">
          <cell r="A3890">
            <v>2501000023</v>
          </cell>
          <cell r="B3890" t="str">
            <v>SUMINISTRO Y COLOCACION DE EXTINTOR DE POLVO QUÍMICO SECO DE 9.0 KG. C/SOPORTE MCA. EXTINFLAM INCLUYE: MATERIALES, MANO DE OBRA, HERRAMIENTA Y TODO LO NECESARIO PARA SU CORRECTA EJECUCION.</v>
          </cell>
          <cell r="C3890" t="str">
            <v>PZA</v>
          </cell>
          <cell r="D3890">
            <v>869.43</v>
          </cell>
          <cell r="E3890">
            <v>869.43</v>
          </cell>
          <cell r="F3890">
            <v>869.43</v>
          </cell>
          <cell r="G3890">
            <v>869.43</v>
          </cell>
          <cell r="H3890">
            <v>893.78</v>
          </cell>
          <cell r="I3890">
            <v>869.84</v>
          </cell>
          <cell r="J3890">
            <v>869.84</v>
          </cell>
          <cell r="K3890">
            <v>869.84</v>
          </cell>
          <cell r="L3890">
            <v>869.84</v>
          </cell>
        </row>
        <row r="3892">
          <cell r="A3892">
            <v>2501000043</v>
          </cell>
          <cell r="B3892" t="str">
            <v>SUMINISTRO Y COLOCACION DE EXTINTOR DE BIOXIDO DE CARBONO DE 2.3 KG. INCLUYE: MATERIALES, MANO DE OBRA, HERRAMIENTA Y TODO LO NECESARIO PARA SU CORRECTA EJECUCION.</v>
          </cell>
          <cell r="C3892" t="str">
            <v>PZA</v>
          </cell>
          <cell r="D3892">
            <v>2495.02</v>
          </cell>
          <cell r="E3892">
            <v>2495.02</v>
          </cell>
          <cell r="F3892">
            <v>2495.02</v>
          </cell>
          <cell r="G3892">
            <v>2495.02</v>
          </cell>
          <cell r="H3892">
            <v>2519.37</v>
          </cell>
          <cell r="I3892">
            <v>2495.4499999999998</v>
          </cell>
          <cell r="J3892">
            <v>2495.4499999999998</v>
          </cell>
          <cell r="K3892">
            <v>2495.4499999999998</v>
          </cell>
          <cell r="L3892">
            <v>2495.4499999999998</v>
          </cell>
        </row>
        <row r="3894">
          <cell r="A3894">
            <v>2501000053</v>
          </cell>
          <cell r="B3894" t="str">
            <v>SUMINISTRO Y COLOCACION DE EXTINTOR DE BIOXIDO DE CARBONO DE 4.5 KG.  INCLUYE: MATERIALES, MANO DE OBRA, HERRAMIENTA Y TODO LO NECESARIO PARA SU CORRECTA EJECUCION.</v>
          </cell>
          <cell r="C3894" t="str">
            <v>PZA</v>
          </cell>
          <cell r="D3894">
            <v>3232.31</v>
          </cell>
          <cell r="E3894">
            <v>3232.31</v>
          </cell>
          <cell r="F3894">
            <v>3232.31</v>
          </cell>
          <cell r="G3894">
            <v>3232.31</v>
          </cell>
          <cell r="H3894">
            <v>3256.65</v>
          </cell>
          <cell r="I3894">
            <v>3232.72</v>
          </cell>
          <cell r="J3894">
            <v>3232.72</v>
          </cell>
          <cell r="K3894">
            <v>3232.72</v>
          </cell>
          <cell r="L3894">
            <v>3232.72</v>
          </cell>
        </row>
        <row r="3896">
          <cell r="A3896">
            <v>2501000063</v>
          </cell>
          <cell r="B3896" t="str">
            <v>SUMINISTRO Y COLOCACION DE MANGUERA PARA HIDRANTE DE 1 1/2" X 30 M. MCA. SINTEX INCLUYE: MATERIALES, MANO DE OBRA, HERRAMIENTA Y TODO LO NECESARIO PARA SU CORRECTA EJECUCION.</v>
          </cell>
          <cell r="C3896" t="str">
            <v>PZA</v>
          </cell>
          <cell r="D3896">
            <v>2602.15</v>
          </cell>
          <cell r="E3896">
            <v>2602.15</v>
          </cell>
          <cell r="F3896">
            <v>2602.15</v>
          </cell>
          <cell r="G3896">
            <v>2602.15</v>
          </cell>
          <cell r="H3896">
            <v>2636.23</v>
          </cell>
          <cell r="I3896">
            <v>2602.75</v>
          </cell>
          <cell r="J3896">
            <v>2602.75</v>
          </cell>
          <cell r="K3896">
            <v>2602.75</v>
          </cell>
          <cell r="L3896">
            <v>2602.75</v>
          </cell>
        </row>
        <row r="3898">
          <cell r="A3898">
            <v>2501000073</v>
          </cell>
          <cell r="B3898" t="str">
            <v>SUMINISTRO Y COLOCACION DE VALVULA GLOBO ANGULAR 1 1/2" HEMBRA X 1 1/2" MACHO IPT INCLUYE: MATERIALES, MANO DE OBRA, HERRAMIENTA Y TODO LO NECESARIO PARA SU CORRECTA EJECUCION.</v>
          </cell>
          <cell r="C3898" t="str">
            <v>PZA</v>
          </cell>
          <cell r="D3898">
            <v>634.78</v>
          </cell>
          <cell r="E3898">
            <v>634.78</v>
          </cell>
          <cell r="F3898">
            <v>634.78</v>
          </cell>
          <cell r="G3898">
            <v>634.78</v>
          </cell>
          <cell r="H3898">
            <v>668.88</v>
          </cell>
          <cell r="I3898">
            <v>635.38</v>
          </cell>
          <cell r="J3898">
            <v>635.38</v>
          </cell>
          <cell r="K3898">
            <v>635.38</v>
          </cell>
          <cell r="L3898">
            <v>635.38</v>
          </cell>
        </row>
        <row r="3900">
          <cell r="A3900">
            <v>2501000083</v>
          </cell>
          <cell r="B3900" t="str">
            <v>SUMINISTRO Y COLOCACION DE CHIFLON DE 3 PASOS 80 PM X 1 1/2" INCLUYE: MATERIALES, MANO DE OBRA, HERRAMIENTA Y TODO LO NECESARIO PARA SU CORRECTA EJECUCION.</v>
          </cell>
          <cell r="C3900" t="str">
            <v>PZA</v>
          </cell>
          <cell r="D3900">
            <v>628.95000000000005</v>
          </cell>
          <cell r="E3900">
            <v>628.95000000000005</v>
          </cell>
          <cell r="F3900">
            <v>628.95000000000005</v>
          </cell>
          <cell r="G3900">
            <v>628.95000000000005</v>
          </cell>
          <cell r="H3900">
            <v>663.05</v>
          </cell>
          <cell r="I3900">
            <v>629.54999999999995</v>
          </cell>
          <cell r="J3900">
            <v>629.54999999999995</v>
          </cell>
          <cell r="K3900">
            <v>629.54999999999995</v>
          </cell>
          <cell r="L3900">
            <v>629.54999999999995</v>
          </cell>
        </row>
        <row r="3903">
          <cell r="A3903">
            <v>2501000093</v>
          </cell>
          <cell r="B3903" t="str">
            <v>SUMINISTRO Y COLOCACION DE GABINETE PARA HIDRANTE 30 M EMPOTRAR O SOBREPONER CON PUERTA INCLUYE: MATERIALES, MANO DE OBRA, HERRAMIENTA Y TODO LO NECESARIO PARA SU CORRECTA EJECUCION.</v>
          </cell>
          <cell r="C3903" t="str">
            <v>PZA</v>
          </cell>
          <cell r="D3903">
            <v>962.47</v>
          </cell>
          <cell r="E3903">
            <v>962.47</v>
          </cell>
          <cell r="F3903">
            <v>962.47</v>
          </cell>
          <cell r="G3903">
            <v>962.47</v>
          </cell>
          <cell r="H3903">
            <v>996.55</v>
          </cell>
          <cell r="I3903">
            <v>963.07</v>
          </cell>
          <cell r="J3903">
            <v>963.07</v>
          </cell>
          <cell r="K3903">
            <v>963.07</v>
          </cell>
          <cell r="L3903">
            <v>963.07</v>
          </cell>
        </row>
        <row r="3905">
          <cell r="A3905">
            <v>2501000103</v>
          </cell>
          <cell r="B3905" t="str">
            <v>SUMINISTRO Y COLOCACION DE CRISTAL PARA GABINETE DE HIDRANTE INCLUYE: MATERIALES, MANO DE OBRA, HERRAMIENTA. Y TODO LO NECESARIO PARA SU CORRECTA EJECUCION.</v>
          </cell>
          <cell r="C3905" t="str">
            <v>PZA</v>
          </cell>
          <cell r="D3905">
            <v>173.99</v>
          </cell>
          <cell r="E3905">
            <v>173.99</v>
          </cell>
          <cell r="F3905">
            <v>173.99</v>
          </cell>
          <cell r="G3905">
            <v>173.99</v>
          </cell>
          <cell r="H3905">
            <v>208.07</v>
          </cell>
          <cell r="I3905">
            <v>174.6</v>
          </cell>
          <cell r="J3905">
            <v>174.6</v>
          </cell>
          <cell r="K3905">
            <v>174.6</v>
          </cell>
          <cell r="L3905">
            <v>174.6</v>
          </cell>
        </row>
        <row r="3907">
          <cell r="A3907">
            <v>2501000113</v>
          </cell>
          <cell r="B3907" t="str">
            <v>SUMINISTRO Y COLOCACION DE ETIQUETA DE ROMPASE EN CASO DE INCENDIO INCLUYE: MATERIALES, MANO DE OBRA, HERRAMIENTA Y TODO LO NECESARIO PARA SU CORRECTA EJECUCION.</v>
          </cell>
          <cell r="C3907" t="str">
            <v>PZA</v>
          </cell>
          <cell r="D3907">
            <v>22.46</v>
          </cell>
          <cell r="E3907">
            <v>22.46</v>
          </cell>
          <cell r="F3907">
            <v>22.46</v>
          </cell>
          <cell r="G3907">
            <v>22.46</v>
          </cell>
          <cell r="H3907">
            <v>24.6</v>
          </cell>
          <cell r="I3907">
            <v>22.52</v>
          </cell>
          <cell r="J3907">
            <v>22.52</v>
          </cell>
          <cell r="K3907">
            <v>22.52</v>
          </cell>
          <cell r="L3907">
            <v>22.52</v>
          </cell>
        </row>
        <row r="3909">
          <cell r="A3909">
            <v>2501000123</v>
          </cell>
          <cell r="B3909" t="str">
            <v>SUMINISTRO Y COLOCACION DE KIT DE ALARMA, INCLUYE SIRENA CON GABINETE, ESTROBO, BOTON DE PANICO Y BATERIA INCLUYE: MATERIALES, MANO DE OBRA, HERRAMIENTA Y TODO LO NECESARIO PARA SU CORRECTA EJECUCION.</v>
          </cell>
          <cell r="C3909" t="str">
            <v>PZA</v>
          </cell>
          <cell r="D3909">
            <v>3130.58</v>
          </cell>
          <cell r="E3909">
            <v>3130.58</v>
          </cell>
          <cell r="F3909">
            <v>3130.58</v>
          </cell>
          <cell r="G3909">
            <v>3130.58</v>
          </cell>
          <cell r="H3909">
            <v>3192.02</v>
          </cell>
          <cell r="I3909">
            <v>3133.21</v>
          </cell>
          <cell r="J3909">
            <v>3133.21</v>
          </cell>
          <cell r="K3909">
            <v>3133.21</v>
          </cell>
          <cell r="L3909">
            <v>3133.21</v>
          </cell>
        </row>
        <row r="3911">
          <cell r="A3911">
            <v>2501000143</v>
          </cell>
          <cell r="B3911" t="str">
            <v>SUMINISTRO Y COLOCACION DE SEÑALIZACION INFORMATIVA DE 30x30CM. DE LAMINA GALVANIZADA CAL 18, INCLUYE: MATERIAL DE FIJACION, HERRAMIENTA Y MANO DE OBRA, ACARREOS DENTRO, FUERA DE LA OBRA Y TODO LO NECESARIO PARA SU CORRECTA EJECUCION.</v>
          </cell>
          <cell r="C3911" t="str">
            <v>PZA</v>
          </cell>
          <cell r="D3911">
            <v>105.82</v>
          </cell>
          <cell r="E3911">
            <v>105.82</v>
          </cell>
          <cell r="F3911">
            <v>105.82</v>
          </cell>
          <cell r="G3911">
            <v>105.82</v>
          </cell>
          <cell r="H3911">
            <v>115.85</v>
          </cell>
          <cell r="I3911">
            <v>105.98</v>
          </cell>
          <cell r="J3911">
            <v>105.98</v>
          </cell>
          <cell r="K3911">
            <v>105.98</v>
          </cell>
          <cell r="L3911">
            <v>105.98</v>
          </cell>
        </row>
        <row r="3913">
          <cell r="A3913">
            <v>2501000144</v>
          </cell>
          <cell r="B3913" t="str">
            <v>SUMINISTRO Y COLOCACION DE SEÑALIZACION INFORMATIVA DE 30x30CM. EN TROVICEL,  INCLUYE: MATERIAL DE FIJACION, HERRAMIENTA Y MANO DE OBRA, ACARREOS DENTRO, FUERA DE LA OBRA Y TODO LO NECESARIO PARA SU CORRECTA EJECUCION.</v>
          </cell>
          <cell r="C3913" t="str">
            <v>PZA</v>
          </cell>
          <cell r="D3913">
            <v>87.23</v>
          </cell>
          <cell r="E3913">
            <v>87.23</v>
          </cell>
          <cell r="F3913">
            <v>87.23</v>
          </cell>
          <cell r="G3913">
            <v>87.23</v>
          </cell>
          <cell r="H3913">
            <v>97.26</v>
          </cell>
          <cell r="I3913">
            <v>87.4</v>
          </cell>
          <cell r="J3913">
            <v>87.4</v>
          </cell>
          <cell r="K3913">
            <v>87.4</v>
          </cell>
          <cell r="L3913">
            <v>87.4</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2)"/>
      <sheetName val="ESTIMACION 7"/>
      <sheetName val="Hoja1"/>
      <sheetName val="HOJA DE RUTA"/>
      <sheetName val="NUMERO CON LETRA"/>
      <sheetName val="120"/>
    </sheetNames>
    <sheetDataSet>
      <sheetData sheetId="0" refreshError="1">
        <row r="3">
          <cell r="B3" t="str">
            <v>REHABILITACION DE PRESA DERIVADORA PARA EL ABASTECIMIENTO DE AGUA POTABLE UBICADA EN EL RIO "MIXCUM" EN LA CABECERA MUNICIPAL DE CACAHOATAN, ESTADO DE CHIAPAS.</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2"/>
  <sheetViews>
    <sheetView view="pageBreakPreview" zoomScaleNormal="100" zoomScaleSheetLayoutView="100" workbookViewId="0">
      <selection activeCell="B235" sqref="B235:L235"/>
    </sheetView>
  </sheetViews>
  <sheetFormatPr baseColWidth="10" defaultRowHeight="11.25"/>
  <cols>
    <col min="1" max="1" width="10.85546875" style="7" bestFit="1" customWidth="1"/>
    <col min="2" max="2" width="54.5703125" style="7" customWidth="1"/>
    <col min="3" max="3" width="6.140625" style="8" customWidth="1"/>
    <col min="4" max="4" width="6.85546875" style="34" customWidth="1"/>
    <col min="5" max="5" width="6.42578125" style="34" customWidth="1"/>
    <col min="6" max="6" width="10.7109375" style="34" customWidth="1"/>
    <col min="7" max="7" width="6.7109375" style="7" customWidth="1"/>
    <col min="8" max="8" width="7.28515625" style="7" customWidth="1"/>
    <col min="9" max="9" width="8.140625" style="7" customWidth="1"/>
    <col min="10" max="10" width="6.42578125" style="7" customWidth="1"/>
    <col min="11" max="11" width="14.28515625" style="7" customWidth="1"/>
    <col min="12" max="12" width="20.5703125" style="7" customWidth="1"/>
    <col min="13" max="13" width="4.42578125" style="7" customWidth="1"/>
    <col min="14" max="256" width="11.42578125" style="7"/>
    <col min="257" max="257" width="10.85546875" style="7" bestFit="1" customWidth="1"/>
    <col min="258" max="258" width="54.5703125" style="7" customWidth="1"/>
    <col min="259" max="259" width="6.140625" style="7" customWidth="1"/>
    <col min="260" max="261" width="7.85546875" style="7" customWidth="1"/>
    <col min="262" max="262" width="8.140625" style="7" customWidth="1"/>
    <col min="263" max="265" width="7.28515625" style="7" customWidth="1"/>
    <col min="266" max="266" width="6.42578125" style="7" customWidth="1"/>
    <col min="267" max="267" width="12.85546875" style="7" customWidth="1"/>
    <col min="268" max="268" width="26.85546875" style="7" customWidth="1"/>
    <col min="269" max="269" width="4.42578125" style="7" customWidth="1"/>
    <col min="270" max="512" width="11.42578125" style="7"/>
    <col min="513" max="513" width="10.85546875" style="7" bestFit="1" customWidth="1"/>
    <col min="514" max="514" width="54.5703125" style="7" customWidth="1"/>
    <col min="515" max="515" width="6.140625" style="7" customWidth="1"/>
    <col min="516" max="517" width="7.85546875" style="7" customWidth="1"/>
    <col min="518" max="518" width="8.140625" style="7" customWidth="1"/>
    <col min="519" max="521" width="7.28515625" style="7" customWidth="1"/>
    <col min="522" max="522" width="6.42578125" style="7" customWidth="1"/>
    <col min="523" max="523" width="12.85546875" style="7" customWidth="1"/>
    <col min="524" max="524" width="26.85546875" style="7" customWidth="1"/>
    <col min="525" max="525" width="4.42578125" style="7" customWidth="1"/>
    <col min="526" max="768" width="11.42578125" style="7"/>
    <col min="769" max="769" width="10.85546875" style="7" bestFit="1" customWidth="1"/>
    <col min="770" max="770" width="54.5703125" style="7" customWidth="1"/>
    <col min="771" max="771" width="6.140625" style="7" customWidth="1"/>
    <col min="772" max="773" width="7.85546875" style="7" customWidth="1"/>
    <col min="774" max="774" width="8.140625" style="7" customWidth="1"/>
    <col min="775" max="777" width="7.28515625" style="7" customWidth="1"/>
    <col min="778" max="778" width="6.42578125" style="7" customWidth="1"/>
    <col min="779" max="779" width="12.85546875" style="7" customWidth="1"/>
    <col min="780" max="780" width="26.85546875" style="7" customWidth="1"/>
    <col min="781" max="781" width="4.42578125" style="7" customWidth="1"/>
    <col min="782" max="1024" width="11.42578125" style="7"/>
    <col min="1025" max="1025" width="10.85546875" style="7" bestFit="1" customWidth="1"/>
    <col min="1026" max="1026" width="54.5703125" style="7" customWidth="1"/>
    <col min="1027" max="1027" width="6.140625" style="7" customWidth="1"/>
    <col min="1028" max="1029" width="7.85546875" style="7" customWidth="1"/>
    <col min="1030" max="1030" width="8.140625" style="7" customWidth="1"/>
    <col min="1031" max="1033" width="7.28515625" style="7" customWidth="1"/>
    <col min="1034" max="1034" width="6.42578125" style="7" customWidth="1"/>
    <col min="1035" max="1035" width="12.85546875" style="7" customWidth="1"/>
    <col min="1036" max="1036" width="26.85546875" style="7" customWidth="1"/>
    <col min="1037" max="1037" width="4.42578125" style="7" customWidth="1"/>
    <col min="1038" max="1280" width="11.42578125" style="7"/>
    <col min="1281" max="1281" width="10.85546875" style="7" bestFit="1" customWidth="1"/>
    <col min="1282" max="1282" width="54.5703125" style="7" customWidth="1"/>
    <col min="1283" max="1283" width="6.140625" style="7" customWidth="1"/>
    <col min="1284" max="1285" width="7.85546875" style="7" customWidth="1"/>
    <col min="1286" max="1286" width="8.140625" style="7" customWidth="1"/>
    <col min="1287" max="1289" width="7.28515625" style="7" customWidth="1"/>
    <col min="1290" max="1290" width="6.42578125" style="7" customWidth="1"/>
    <col min="1291" max="1291" width="12.85546875" style="7" customWidth="1"/>
    <col min="1292" max="1292" width="26.85546875" style="7" customWidth="1"/>
    <col min="1293" max="1293" width="4.42578125" style="7" customWidth="1"/>
    <col min="1294" max="1536" width="11.42578125" style="7"/>
    <col min="1537" max="1537" width="10.85546875" style="7" bestFit="1" customWidth="1"/>
    <col min="1538" max="1538" width="54.5703125" style="7" customWidth="1"/>
    <col min="1539" max="1539" width="6.140625" style="7" customWidth="1"/>
    <col min="1540" max="1541" width="7.85546875" style="7" customWidth="1"/>
    <col min="1542" max="1542" width="8.140625" style="7" customWidth="1"/>
    <col min="1543" max="1545" width="7.28515625" style="7" customWidth="1"/>
    <col min="1546" max="1546" width="6.42578125" style="7" customWidth="1"/>
    <col min="1547" max="1547" width="12.85546875" style="7" customWidth="1"/>
    <col min="1548" max="1548" width="26.85546875" style="7" customWidth="1"/>
    <col min="1549" max="1549" width="4.42578125" style="7" customWidth="1"/>
    <col min="1550" max="1792" width="11.42578125" style="7"/>
    <col min="1793" max="1793" width="10.85546875" style="7" bestFit="1" customWidth="1"/>
    <col min="1794" max="1794" width="54.5703125" style="7" customWidth="1"/>
    <col min="1795" max="1795" width="6.140625" style="7" customWidth="1"/>
    <col min="1796" max="1797" width="7.85546875" style="7" customWidth="1"/>
    <col min="1798" max="1798" width="8.140625" style="7" customWidth="1"/>
    <col min="1799" max="1801" width="7.28515625" style="7" customWidth="1"/>
    <col min="1802" max="1802" width="6.42578125" style="7" customWidth="1"/>
    <col min="1803" max="1803" width="12.85546875" style="7" customWidth="1"/>
    <col min="1804" max="1804" width="26.85546875" style="7" customWidth="1"/>
    <col min="1805" max="1805" width="4.42578125" style="7" customWidth="1"/>
    <col min="1806" max="2048" width="11.42578125" style="7"/>
    <col min="2049" max="2049" width="10.85546875" style="7" bestFit="1" customWidth="1"/>
    <col min="2050" max="2050" width="54.5703125" style="7" customWidth="1"/>
    <col min="2051" max="2051" width="6.140625" style="7" customWidth="1"/>
    <col min="2052" max="2053" width="7.85546875" style="7" customWidth="1"/>
    <col min="2054" max="2054" width="8.140625" style="7" customWidth="1"/>
    <col min="2055" max="2057" width="7.28515625" style="7" customWidth="1"/>
    <col min="2058" max="2058" width="6.42578125" style="7" customWidth="1"/>
    <col min="2059" max="2059" width="12.85546875" style="7" customWidth="1"/>
    <col min="2060" max="2060" width="26.85546875" style="7" customWidth="1"/>
    <col min="2061" max="2061" width="4.42578125" style="7" customWidth="1"/>
    <col min="2062" max="2304" width="11.42578125" style="7"/>
    <col min="2305" max="2305" width="10.85546875" style="7" bestFit="1" customWidth="1"/>
    <col min="2306" max="2306" width="54.5703125" style="7" customWidth="1"/>
    <col min="2307" max="2307" width="6.140625" style="7" customWidth="1"/>
    <col min="2308" max="2309" width="7.85546875" style="7" customWidth="1"/>
    <col min="2310" max="2310" width="8.140625" style="7" customWidth="1"/>
    <col min="2311" max="2313" width="7.28515625" style="7" customWidth="1"/>
    <col min="2314" max="2314" width="6.42578125" style="7" customWidth="1"/>
    <col min="2315" max="2315" width="12.85546875" style="7" customWidth="1"/>
    <col min="2316" max="2316" width="26.85546875" style="7" customWidth="1"/>
    <col min="2317" max="2317" width="4.42578125" style="7" customWidth="1"/>
    <col min="2318" max="2560" width="11.42578125" style="7"/>
    <col min="2561" max="2561" width="10.85546875" style="7" bestFit="1" customWidth="1"/>
    <col min="2562" max="2562" width="54.5703125" style="7" customWidth="1"/>
    <col min="2563" max="2563" width="6.140625" style="7" customWidth="1"/>
    <col min="2564" max="2565" width="7.85546875" style="7" customWidth="1"/>
    <col min="2566" max="2566" width="8.140625" style="7" customWidth="1"/>
    <col min="2567" max="2569" width="7.28515625" style="7" customWidth="1"/>
    <col min="2570" max="2570" width="6.42578125" style="7" customWidth="1"/>
    <col min="2571" max="2571" width="12.85546875" style="7" customWidth="1"/>
    <col min="2572" max="2572" width="26.85546875" style="7" customWidth="1"/>
    <col min="2573" max="2573" width="4.42578125" style="7" customWidth="1"/>
    <col min="2574" max="2816" width="11.42578125" style="7"/>
    <col min="2817" max="2817" width="10.85546875" style="7" bestFit="1" customWidth="1"/>
    <col min="2818" max="2818" width="54.5703125" style="7" customWidth="1"/>
    <col min="2819" max="2819" width="6.140625" style="7" customWidth="1"/>
    <col min="2820" max="2821" width="7.85546875" style="7" customWidth="1"/>
    <col min="2822" max="2822" width="8.140625" style="7" customWidth="1"/>
    <col min="2823" max="2825" width="7.28515625" style="7" customWidth="1"/>
    <col min="2826" max="2826" width="6.42578125" style="7" customWidth="1"/>
    <col min="2827" max="2827" width="12.85546875" style="7" customWidth="1"/>
    <col min="2828" max="2828" width="26.85546875" style="7" customWidth="1"/>
    <col min="2829" max="2829" width="4.42578125" style="7" customWidth="1"/>
    <col min="2830" max="3072" width="11.42578125" style="7"/>
    <col min="3073" max="3073" width="10.85546875" style="7" bestFit="1" customWidth="1"/>
    <col min="3074" max="3074" width="54.5703125" style="7" customWidth="1"/>
    <col min="3075" max="3075" width="6.140625" style="7" customWidth="1"/>
    <col min="3076" max="3077" width="7.85546875" style="7" customWidth="1"/>
    <col min="3078" max="3078" width="8.140625" style="7" customWidth="1"/>
    <col min="3079" max="3081" width="7.28515625" style="7" customWidth="1"/>
    <col min="3082" max="3082" width="6.42578125" style="7" customWidth="1"/>
    <col min="3083" max="3083" width="12.85546875" style="7" customWidth="1"/>
    <col min="3084" max="3084" width="26.85546875" style="7" customWidth="1"/>
    <col min="3085" max="3085" width="4.42578125" style="7" customWidth="1"/>
    <col min="3086" max="3328" width="11.42578125" style="7"/>
    <col min="3329" max="3329" width="10.85546875" style="7" bestFit="1" customWidth="1"/>
    <col min="3330" max="3330" width="54.5703125" style="7" customWidth="1"/>
    <col min="3331" max="3331" width="6.140625" style="7" customWidth="1"/>
    <col min="3332" max="3333" width="7.85546875" style="7" customWidth="1"/>
    <col min="3334" max="3334" width="8.140625" style="7" customWidth="1"/>
    <col min="3335" max="3337" width="7.28515625" style="7" customWidth="1"/>
    <col min="3338" max="3338" width="6.42578125" style="7" customWidth="1"/>
    <col min="3339" max="3339" width="12.85546875" style="7" customWidth="1"/>
    <col min="3340" max="3340" width="26.85546875" style="7" customWidth="1"/>
    <col min="3341" max="3341" width="4.42578125" style="7" customWidth="1"/>
    <col min="3342" max="3584" width="11.42578125" style="7"/>
    <col min="3585" max="3585" width="10.85546875" style="7" bestFit="1" customWidth="1"/>
    <col min="3586" max="3586" width="54.5703125" style="7" customWidth="1"/>
    <col min="3587" max="3587" width="6.140625" style="7" customWidth="1"/>
    <col min="3588" max="3589" width="7.85546875" style="7" customWidth="1"/>
    <col min="3590" max="3590" width="8.140625" style="7" customWidth="1"/>
    <col min="3591" max="3593" width="7.28515625" style="7" customWidth="1"/>
    <col min="3594" max="3594" width="6.42578125" style="7" customWidth="1"/>
    <col min="3595" max="3595" width="12.85546875" style="7" customWidth="1"/>
    <col min="3596" max="3596" width="26.85546875" style="7" customWidth="1"/>
    <col min="3597" max="3597" width="4.42578125" style="7" customWidth="1"/>
    <col min="3598" max="3840" width="11.42578125" style="7"/>
    <col min="3841" max="3841" width="10.85546875" style="7" bestFit="1" customWidth="1"/>
    <col min="3842" max="3842" width="54.5703125" style="7" customWidth="1"/>
    <col min="3843" max="3843" width="6.140625" style="7" customWidth="1"/>
    <col min="3844" max="3845" width="7.85546875" style="7" customWidth="1"/>
    <col min="3846" max="3846" width="8.140625" style="7" customWidth="1"/>
    <col min="3847" max="3849" width="7.28515625" style="7" customWidth="1"/>
    <col min="3850" max="3850" width="6.42578125" style="7" customWidth="1"/>
    <col min="3851" max="3851" width="12.85546875" style="7" customWidth="1"/>
    <col min="3852" max="3852" width="26.85546875" style="7" customWidth="1"/>
    <col min="3853" max="3853" width="4.42578125" style="7" customWidth="1"/>
    <col min="3854" max="4096" width="11.42578125" style="7"/>
    <col min="4097" max="4097" width="10.85546875" style="7" bestFit="1" customWidth="1"/>
    <col min="4098" max="4098" width="54.5703125" style="7" customWidth="1"/>
    <col min="4099" max="4099" width="6.140625" style="7" customWidth="1"/>
    <col min="4100" max="4101" width="7.85546875" style="7" customWidth="1"/>
    <col min="4102" max="4102" width="8.140625" style="7" customWidth="1"/>
    <col min="4103" max="4105" width="7.28515625" style="7" customWidth="1"/>
    <col min="4106" max="4106" width="6.42578125" style="7" customWidth="1"/>
    <col min="4107" max="4107" width="12.85546875" style="7" customWidth="1"/>
    <col min="4108" max="4108" width="26.85546875" style="7" customWidth="1"/>
    <col min="4109" max="4109" width="4.42578125" style="7" customWidth="1"/>
    <col min="4110" max="4352" width="11.42578125" style="7"/>
    <col min="4353" max="4353" width="10.85546875" style="7" bestFit="1" customWidth="1"/>
    <col min="4354" max="4354" width="54.5703125" style="7" customWidth="1"/>
    <col min="4355" max="4355" width="6.140625" style="7" customWidth="1"/>
    <col min="4356" max="4357" width="7.85546875" style="7" customWidth="1"/>
    <col min="4358" max="4358" width="8.140625" style="7" customWidth="1"/>
    <col min="4359" max="4361" width="7.28515625" style="7" customWidth="1"/>
    <col min="4362" max="4362" width="6.42578125" style="7" customWidth="1"/>
    <col min="4363" max="4363" width="12.85546875" style="7" customWidth="1"/>
    <col min="4364" max="4364" width="26.85546875" style="7" customWidth="1"/>
    <col min="4365" max="4365" width="4.42578125" style="7" customWidth="1"/>
    <col min="4366" max="4608" width="11.42578125" style="7"/>
    <col min="4609" max="4609" width="10.85546875" style="7" bestFit="1" customWidth="1"/>
    <col min="4610" max="4610" width="54.5703125" style="7" customWidth="1"/>
    <col min="4611" max="4611" width="6.140625" style="7" customWidth="1"/>
    <col min="4612" max="4613" width="7.85546875" style="7" customWidth="1"/>
    <col min="4614" max="4614" width="8.140625" style="7" customWidth="1"/>
    <col min="4615" max="4617" width="7.28515625" style="7" customWidth="1"/>
    <col min="4618" max="4618" width="6.42578125" style="7" customWidth="1"/>
    <col min="4619" max="4619" width="12.85546875" style="7" customWidth="1"/>
    <col min="4620" max="4620" width="26.85546875" style="7" customWidth="1"/>
    <col min="4621" max="4621" width="4.42578125" style="7" customWidth="1"/>
    <col min="4622" max="4864" width="11.42578125" style="7"/>
    <col min="4865" max="4865" width="10.85546875" style="7" bestFit="1" customWidth="1"/>
    <col min="4866" max="4866" width="54.5703125" style="7" customWidth="1"/>
    <col min="4867" max="4867" width="6.140625" style="7" customWidth="1"/>
    <col min="4868" max="4869" width="7.85546875" style="7" customWidth="1"/>
    <col min="4870" max="4870" width="8.140625" style="7" customWidth="1"/>
    <col min="4871" max="4873" width="7.28515625" style="7" customWidth="1"/>
    <col min="4874" max="4874" width="6.42578125" style="7" customWidth="1"/>
    <col min="4875" max="4875" width="12.85546875" style="7" customWidth="1"/>
    <col min="4876" max="4876" width="26.85546875" style="7" customWidth="1"/>
    <col min="4877" max="4877" width="4.42578125" style="7" customWidth="1"/>
    <col min="4878" max="5120" width="11.42578125" style="7"/>
    <col min="5121" max="5121" width="10.85546875" style="7" bestFit="1" customWidth="1"/>
    <col min="5122" max="5122" width="54.5703125" style="7" customWidth="1"/>
    <col min="5123" max="5123" width="6.140625" style="7" customWidth="1"/>
    <col min="5124" max="5125" width="7.85546875" style="7" customWidth="1"/>
    <col min="5126" max="5126" width="8.140625" style="7" customWidth="1"/>
    <col min="5127" max="5129" width="7.28515625" style="7" customWidth="1"/>
    <col min="5130" max="5130" width="6.42578125" style="7" customWidth="1"/>
    <col min="5131" max="5131" width="12.85546875" style="7" customWidth="1"/>
    <col min="5132" max="5132" width="26.85546875" style="7" customWidth="1"/>
    <col min="5133" max="5133" width="4.42578125" style="7" customWidth="1"/>
    <col min="5134" max="5376" width="11.42578125" style="7"/>
    <col min="5377" max="5377" width="10.85546875" style="7" bestFit="1" customWidth="1"/>
    <col min="5378" max="5378" width="54.5703125" style="7" customWidth="1"/>
    <col min="5379" max="5379" width="6.140625" style="7" customWidth="1"/>
    <col min="5380" max="5381" width="7.85546875" style="7" customWidth="1"/>
    <col min="5382" max="5382" width="8.140625" style="7" customWidth="1"/>
    <col min="5383" max="5385" width="7.28515625" style="7" customWidth="1"/>
    <col min="5386" max="5386" width="6.42578125" style="7" customWidth="1"/>
    <col min="5387" max="5387" width="12.85546875" style="7" customWidth="1"/>
    <col min="5388" max="5388" width="26.85546875" style="7" customWidth="1"/>
    <col min="5389" max="5389" width="4.42578125" style="7" customWidth="1"/>
    <col min="5390" max="5632" width="11.42578125" style="7"/>
    <col min="5633" max="5633" width="10.85546875" style="7" bestFit="1" customWidth="1"/>
    <col min="5634" max="5634" width="54.5703125" style="7" customWidth="1"/>
    <col min="5635" max="5635" width="6.140625" style="7" customWidth="1"/>
    <col min="5636" max="5637" width="7.85546875" style="7" customWidth="1"/>
    <col min="5638" max="5638" width="8.140625" style="7" customWidth="1"/>
    <col min="5639" max="5641" width="7.28515625" style="7" customWidth="1"/>
    <col min="5642" max="5642" width="6.42578125" style="7" customWidth="1"/>
    <col min="5643" max="5643" width="12.85546875" style="7" customWidth="1"/>
    <col min="5644" max="5644" width="26.85546875" style="7" customWidth="1"/>
    <col min="5645" max="5645" width="4.42578125" style="7" customWidth="1"/>
    <col min="5646" max="5888" width="11.42578125" style="7"/>
    <col min="5889" max="5889" width="10.85546875" style="7" bestFit="1" customWidth="1"/>
    <col min="5890" max="5890" width="54.5703125" style="7" customWidth="1"/>
    <col min="5891" max="5891" width="6.140625" style="7" customWidth="1"/>
    <col min="5892" max="5893" width="7.85546875" style="7" customWidth="1"/>
    <col min="5894" max="5894" width="8.140625" style="7" customWidth="1"/>
    <col min="5895" max="5897" width="7.28515625" style="7" customWidth="1"/>
    <col min="5898" max="5898" width="6.42578125" style="7" customWidth="1"/>
    <col min="5899" max="5899" width="12.85546875" style="7" customWidth="1"/>
    <col min="5900" max="5900" width="26.85546875" style="7" customWidth="1"/>
    <col min="5901" max="5901" width="4.42578125" style="7" customWidth="1"/>
    <col min="5902" max="6144" width="11.42578125" style="7"/>
    <col min="6145" max="6145" width="10.85546875" style="7" bestFit="1" customWidth="1"/>
    <col min="6146" max="6146" width="54.5703125" style="7" customWidth="1"/>
    <col min="6147" max="6147" width="6.140625" style="7" customWidth="1"/>
    <col min="6148" max="6149" width="7.85546875" style="7" customWidth="1"/>
    <col min="6150" max="6150" width="8.140625" style="7" customWidth="1"/>
    <col min="6151" max="6153" width="7.28515625" style="7" customWidth="1"/>
    <col min="6154" max="6154" width="6.42578125" style="7" customWidth="1"/>
    <col min="6155" max="6155" width="12.85546875" style="7" customWidth="1"/>
    <col min="6156" max="6156" width="26.85546875" style="7" customWidth="1"/>
    <col min="6157" max="6157" width="4.42578125" style="7" customWidth="1"/>
    <col min="6158" max="6400" width="11.42578125" style="7"/>
    <col min="6401" max="6401" width="10.85546875" style="7" bestFit="1" customWidth="1"/>
    <col min="6402" max="6402" width="54.5703125" style="7" customWidth="1"/>
    <col min="6403" max="6403" width="6.140625" style="7" customWidth="1"/>
    <col min="6404" max="6405" width="7.85546875" style="7" customWidth="1"/>
    <col min="6406" max="6406" width="8.140625" style="7" customWidth="1"/>
    <col min="6407" max="6409" width="7.28515625" style="7" customWidth="1"/>
    <col min="6410" max="6410" width="6.42578125" style="7" customWidth="1"/>
    <col min="6411" max="6411" width="12.85546875" style="7" customWidth="1"/>
    <col min="6412" max="6412" width="26.85546875" style="7" customWidth="1"/>
    <col min="6413" max="6413" width="4.42578125" style="7" customWidth="1"/>
    <col min="6414" max="6656" width="11.42578125" style="7"/>
    <col min="6657" max="6657" width="10.85546875" style="7" bestFit="1" customWidth="1"/>
    <col min="6658" max="6658" width="54.5703125" style="7" customWidth="1"/>
    <col min="6659" max="6659" width="6.140625" style="7" customWidth="1"/>
    <col min="6660" max="6661" width="7.85546875" style="7" customWidth="1"/>
    <col min="6662" max="6662" width="8.140625" style="7" customWidth="1"/>
    <col min="6663" max="6665" width="7.28515625" style="7" customWidth="1"/>
    <col min="6666" max="6666" width="6.42578125" style="7" customWidth="1"/>
    <col min="6667" max="6667" width="12.85546875" style="7" customWidth="1"/>
    <col min="6668" max="6668" width="26.85546875" style="7" customWidth="1"/>
    <col min="6669" max="6669" width="4.42578125" style="7" customWidth="1"/>
    <col min="6670" max="6912" width="11.42578125" style="7"/>
    <col min="6913" max="6913" width="10.85546875" style="7" bestFit="1" customWidth="1"/>
    <col min="6914" max="6914" width="54.5703125" style="7" customWidth="1"/>
    <col min="6915" max="6915" width="6.140625" style="7" customWidth="1"/>
    <col min="6916" max="6917" width="7.85546875" style="7" customWidth="1"/>
    <col min="6918" max="6918" width="8.140625" style="7" customWidth="1"/>
    <col min="6919" max="6921" width="7.28515625" style="7" customWidth="1"/>
    <col min="6922" max="6922" width="6.42578125" style="7" customWidth="1"/>
    <col min="6923" max="6923" width="12.85546875" style="7" customWidth="1"/>
    <col min="6924" max="6924" width="26.85546875" style="7" customWidth="1"/>
    <col min="6925" max="6925" width="4.42578125" style="7" customWidth="1"/>
    <col min="6926" max="7168" width="11.42578125" style="7"/>
    <col min="7169" max="7169" width="10.85546875" style="7" bestFit="1" customWidth="1"/>
    <col min="7170" max="7170" width="54.5703125" style="7" customWidth="1"/>
    <col min="7171" max="7171" width="6.140625" style="7" customWidth="1"/>
    <col min="7172" max="7173" width="7.85546875" style="7" customWidth="1"/>
    <col min="7174" max="7174" width="8.140625" style="7" customWidth="1"/>
    <col min="7175" max="7177" width="7.28515625" style="7" customWidth="1"/>
    <col min="7178" max="7178" width="6.42578125" style="7" customWidth="1"/>
    <col min="7179" max="7179" width="12.85546875" style="7" customWidth="1"/>
    <col min="7180" max="7180" width="26.85546875" style="7" customWidth="1"/>
    <col min="7181" max="7181" width="4.42578125" style="7" customWidth="1"/>
    <col min="7182" max="7424" width="11.42578125" style="7"/>
    <col min="7425" max="7425" width="10.85546875" style="7" bestFit="1" customWidth="1"/>
    <col min="7426" max="7426" width="54.5703125" style="7" customWidth="1"/>
    <col min="7427" max="7427" width="6.140625" style="7" customWidth="1"/>
    <col min="7428" max="7429" width="7.85546875" style="7" customWidth="1"/>
    <col min="7430" max="7430" width="8.140625" style="7" customWidth="1"/>
    <col min="7431" max="7433" width="7.28515625" style="7" customWidth="1"/>
    <col min="7434" max="7434" width="6.42578125" style="7" customWidth="1"/>
    <col min="7435" max="7435" width="12.85546875" style="7" customWidth="1"/>
    <col min="7436" max="7436" width="26.85546875" style="7" customWidth="1"/>
    <col min="7437" max="7437" width="4.42578125" style="7" customWidth="1"/>
    <col min="7438" max="7680" width="11.42578125" style="7"/>
    <col min="7681" max="7681" width="10.85546875" style="7" bestFit="1" customWidth="1"/>
    <col min="7682" max="7682" width="54.5703125" style="7" customWidth="1"/>
    <col min="7683" max="7683" width="6.140625" style="7" customWidth="1"/>
    <col min="7684" max="7685" width="7.85546875" style="7" customWidth="1"/>
    <col min="7686" max="7686" width="8.140625" style="7" customWidth="1"/>
    <col min="7687" max="7689" width="7.28515625" style="7" customWidth="1"/>
    <col min="7690" max="7690" width="6.42578125" style="7" customWidth="1"/>
    <col min="7691" max="7691" width="12.85546875" style="7" customWidth="1"/>
    <col min="7692" max="7692" width="26.85546875" style="7" customWidth="1"/>
    <col min="7693" max="7693" width="4.42578125" style="7" customWidth="1"/>
    <col min="7694" max="7936" width="11.42578125" style="7"/>
    <col min="7937" max="7937" width="10.85546875" style="7" bestFit="1" customWidth="1"/>
    <col min="7938" max="7938" width="54.5703125" style="7" customWidth="1"/>
    <col min="7939" max="7939" width="6.140625" style="7" customWidth="1"/>
    <col min="7940" max="7941" width="7.85546875" style="7" customWidth="1"/>
    <col min="7942" max="7942" width="8.140625" style="7" customWidth="1"/>
    <col min="7943" max="7945" width="7.28515625" style="7" customWidth="1"/>
    <col min="7946" max="7946" width="6.42578125" style="7" customWidth="1"/>
    <col min="7947" max="7947" width="12.85546875" style="7" customWidth="1"/>
    <col min="7948" max="7948" width="26.85546875" style="7" customWidth="1"/>
    <col min="7949" max="7949" width="4.42578125" style="7" customWidth="1"/>
    <col min="7950" max="8192" width="11.42578125" style="7"/>
    <col min="8193" max="8193" width="10.85546875" style="7" bestFit="1" customWidth="1"/>
    <col min="8194" max="8194" width="54.5703125" style="7" customWidth="1"/>
    <col min="8195" max="8195" width="6.140625" style="7" customWidth="1"/>
    <col min="8196" max="8197" width="7.85546875" style="7" customWidth="1"/>
    <col min="8198" max="8198" width="8.140625" style="7" customWidth="1"/>
    <col min="8199" max="8201" width="7.28515625" style="7" customWidth="1"/>
    <col min="8202" max="8202" width="6.42578125" style="7" customWidth="1"/>
    <col min="8203" max="8203" width="12.85546875" style="7" customWidth="1"/>
    <col min="8204" max="8204" width="26.85546875" style="7" customWidth="1"/>
    <col min="8205" max="8205" width="4.42578125" style="7" customWidth="1"/>
    <col min="8206" max="8448" width="11.42578125" style="7"/>
    <col min="8449" max="8449" width="10.85546875" style="7" bestFit="1" customWidth="1"/>
    <col min="8450" max="8450" width="54.5703125" style="7" customWidth="1"/>
    <col min="8451" max="8451" width="6.140625" style="7" customWidth="1"/>
    <col min="8452" max="8453" width="7.85546875" style="7" customWidth="1"/>
    <col min="8454" max="8454" width="8.140625" style="7" customWidth="1"/>
    <col min="8455" max="8457" width="7.28515625" style="7" customWidth="1"/>
    <col min="8458" max="8458" width="6.42578125" style="7" customWidth="1"/>
    <col min="8459" max="8459" width="12.85546875" style="7" customWidth="1"/>
    <col min="8460" max="8460" width="26.85546875" style="7" customWidth="1"/>
    <col min="8461" max="8461" width="4.42578125" style="7" customWidth="1"/>
    <col min="8462" max="8704" width="11.42578125" style="7"/>
    <col min="8705" max="8705" width="10.85546875" style="7" bestFit="1" customWidth="1"/>
    <col min="8706" max="8706" width="54.5703125" style="7" customWidth="1"/>
    <col min="8707" max="8707" width="6.140625" style="7" customWidth="1"/>
    <col min="8708" max="8709" width="7.85546875" style="7" customWidth="1"/>
    <col min="8710" max="8710" width="8.140625" style="7" customWidth="1"/>
    <col min="8711" max="8713" width="7.28515625" style="7" customWidth="1"/>
    <col min="8714" max="8714" width="6.42578125" style="7" customWidth="1"/>
    <col min="8715" max="8715" width="12.85546875" style="7" customWidth="1"/>
    <col min="8716" max="8716" width="26.85546875" style="7" customWidth="1"/>
    <col min="8717" max="8717" width="4.42578125" style="7" customWidth="1"/>
    <col min="8718" max="8960" width="11.42578125" style="7"/>
    <col min="8961" max="8961" width="10.85546875" style="7" bestFit="1" customWidth="1"/>
    <col min="8962" max="8962" width="54.5703125" style="7" customWidth="1"/>
    <col min="8963" max="8963" width="6.140625" style="7" customWidth="1"/>
    <col min="8964" max="8965" width="7.85546875" style="7" customWidth="1"/>
    <col min="8966" max="8966" width="8.140625" style="7" customWidth="1"/>
    <col min="8967" max="8969" width="7.28515625" style="7" customWidth="1"/>
    <col min="8970" max="8970" width="6.42578125" style="7" customWidth="1"/>
    <col min="8971" max="8971" width="12.85546875" style="7" customWidth="1"/>
    <col min="8972" max="8972" width="26.85546875" style="7" customWidth="1"/>
    <col min="8973" max="8973" width="4.42578125" style="7" customWidth="1"/>
    <col min="8974" max="9216" width="11.42578125" style="7"/>
    <col min="9217" max="9217" width="10.85546875" style="7" bestFit="1" customWidth="1"/>
    <col min="9218" max="9218" width="54.5703125" style="7" customWidth="1"/>
    <col min="9219" max="9219" width="6.140625" style="7" customWidth="1"/>
    <col min="9220" max="9221" width="7.85546875" style="7" customWidth="1"/>
    <col min="9222" max="9222" width="8.140625" style="7" customWidth="1"/>
    <col min="9223" max="9225" width="7.28515625" style="7" customWidth="1"/>
    <col min="9226" max="9226" width="6.42578125" style="7" customWidth="1"/>
    <col min="9227" max="9227" width="12.85546875" style="7" customWidth="1"/>
    <col min="9228" max="9228" width="26.85546875" style="7" customWidth="1"/>
    <col min="9229" max="9229" width="4.42578125" style="7" customWidth="1"/>
    <col min="9230" max="9472" width="11.42578125" style="7"/>
    <col min="9473" max="9473" width="10.85546875" style="7" bestFit="1" customWidth="1"/>
    <col min="9474" max="9474" width="54.5703125" style="7" customWidth="1"/>
    <col min="9475" max="9475" width="6.140625" style="7" customWidth="1"/>
    <col min="9476" max="9477" width="7.85546875" style="7" customWidth="1"/>
    <col min="9478" max="9478" width="8.140625" style="7" customWidth="1"/>
    <col min="9479" max="9481" width="7.28515625" style="7" customWidth="1"/>
    <col min="9482" max="9482" width="6.42578125" style="7" customWidth="1"/>
    <col min="9483" max="9483" width="12.85546875" style="7" customWidth="1"/>
    <col min="9484" max="9484" width="26.85546875" style="7" customWidth="1"/>
    <col min="9485" max="9485" width="4.42578125" style="7" customWidth="1"/>
    <col min="9486" max="9728" width="11.42578125" style="7"/>
    <col min="9729" max="9729" width="10.85546875" style="7" bestFit="1" customWidth="1"/>
    <col min="9730" max="9730" width="54.5703125" style="7" customWidth="1"/>
    <col min="9731" max="9731" width="6.140625" style="7" customWidth="1"/>
    <col min="9732" max="9733" width="7.85546875" style="7" customWidth="1"/>
    <col min="9734" max="9734" width="8.140625" style="7" customWidth="1"/>
    <col min="9735" max="9737" width="7.28515625" style="7" customWidth="1"/>
    <col min="9738" max="9738" width="6.42578125" style="7" customWidth="1"/>
    <col min="9739" max="9739" width="12.85546875" style="7" customWidth="1"/>
    <col min="9740" max="9740" width="26.85546875" style="7" customWidth="1"/>
    <col min="9741" max="9741" width="4.42578125" style="7" customWidth="1"/>
    <col min="9742" max="9984" width="11.42578125" style="7"/>
    <col min="9985" max="9985" width="10.85546875" style="7" bestFit="1" customWidth="1"/>
    <col min="9986" max="9986" width="54.5703125" style="7" customWidth="1"/>
    <col min="9987" max="9987" width="6.140625" style="7" customWidth="1"/>
    <col min="9988" max="9989" width="7.85546875" style="7" customWidth="1"/>
    <col min="9990" max="9990" width="8.140625" style="7" customWidth="1"/>
    <col min="9991" max="9993" width="7.28515625" style="7" customWidth="1"/>
    <col min="9994" max="9994" width="6.42578125" style="7" customWidth="1"/>
    <col min="9995" max="9995" width="12.85546875" style="7" customWidth="1"/>
    <col min="9996" max="9996" width="26.85546875" style="7" customWidth="1"/>
    <col min="9997" max="9997" width="4.42578125" style="7" customWidth="1"/>
    <col min="9998" max="10240" width="11.42578125" style="7"/>
    <col min="10241" max="10241" width="10.85546875" style="7" bestFit="1" customWidth="1"/>
    <col min="10242" max="10242" width="54.5703125" style="7" customWidth="1"/>
    <col min="10243" max="10243" width="6.140625" style="7" customWidth="1"/>
    <col min="10244" max="10245" width="7.85546875" style="7" customWidth="1"/>
    <col min="10246" max="10246" width="8.140625" style="7" customWidth="1"/>
    <col min="10247" max="10249" width="7.28515625" style="7" customWidth="1"/>
    <col min="10250" max="10250" width="6.42578125" style="7" customWidth="1"/>
    <col min="10251" max="10251" width="12.85546875" style="7" customWidth="1"/>
    <col min="10252" max="10252" width="26.85546875" style="7" customWidth="1"/>
    <col min="10253" max="10253" width="4.42578125" style="7" customWidth="1"/>
    <col min="10254" max="10496" width="11.42578125" style="7"/>
    <col min="10497" max="10497" width="10.85546875" style="7" bestFit="1" customWidth="1"/>
    <col min="10498" max="10498" width="54.5703125" style="7" customWidth="1"/>
    <col min="10499" max="10499" width="6.140625" style="7" customWidth="1"/>
    <col min="10500" max="10501" width="7.85546875" style="7" customWidth="1"/>
    <col min="10502" max="10502" width="8.140625" style="7" customWidth="1"/>
    <col min="10503" max="10505" width="7.28515625" style="7" customWidth="1"/>
    <col min="10506" max="10506" width="6.42578125" style="7" customWidth="1"/>
    <col min="10507" max="10507" width="12.85546875" style="7" customWidth="1"/>
    <col min="10508" max="10508" width="26.85546875" style="7" customWidth="1"/>
    <col min="10509" max="10509" width="4.42578125" style="7" customWidth="1"/>
    <col min="10510" max="10752" width="11.42578125" style="7"/>
    <col min="10753" max="10753" width="10.85546875" style="7" bestFit="1" customWidth="1"/>
    <col min="10754" max="10754" width="54.5703125" style="7" customWidth="1"/>
    <col min="10755" max="10755" width="6.140625" style="7" customWidth="1"/>
    <col min="10756" max="10757" width="7.85546875" style="7" customWidth="1"/>
    <col min="10758" max="10758" width="8.140625" style="7" customWidth="1"/>
    <col min="10759" max="10761" width="7.28515625" style="7" customWidth="1"/>
    <col min="10762" max="10762" width="6.42578125" style="7" customWidth="1"/>
    <col min="10763" max="10763" width="12.85546875" style="7" customWidth="1"/>
    <col min="10764" max="10764" width="26.85546875" style="7" customWidth="1"/>
    <col min="10765" max="10765" width="4.42578125" style="7" customWidth="1"/>
    <col min="10766" max="11008" width="11.42578125" style="7"/>
    <col min="11009" max="11009" width="10.85546875" style="7" bestFit="1" customWidth="1"/>
    <col min="11010" max="11010" width="54.5703125" style="7" customWidth="1"/>
    <col min="11011" max="11011" width="6.140625" style="7" customWidth="1"/>
    <col min="11012" max="11013" width="7.85546875" style="7" customWidth="1"/>
    <col min="11014" max="11014" width="8.140625" style="7" customWidth="1"/>
    <col min="11015" max="11017" width="7.28515625" style="7" customWidth="1"/>
    <col min="11018" max="11018" width="6.42578125" style="7" customWidth="1"/>
    <col min="11019" max="11019" width="12.85546875" style="7" customWidth="1"/>
    <col min="11020" max="11020" width="26.85546875" style="7" customWidth="1"/>
    <col min="11021" max="11021" width="4.42578125" style="7" customWidth="1"/>
    <col min="11022" max="11264" width="11.42578125" style="7"/>
    <col min="11265" max="11265" width="10.85546875" style="7" bestFit="1" customWidth="1"/>
    <col min="11266" max="11266" width="54.5703125" style="7" customWidth="1"/>
    <col min="11267" max="11267" width="6.140625" style="7" customWidth="1"/>
    <col min="11268" max="11269" width="7.85546875" style="7" customWidth="1"/>
    <col min="11270" max="11270" width="8.140625" style="7" customWidth="1"/>
    <col min="11271" max="11273" width="7.28515625" style="7" customWidth="1"/>
    <col min="11274" max="11274" width="6.42578125" style="7" customWidth="1"/>
    <col min="11275" max="11275" width="12.85546875" style="7" customWidth="1"/>
    <col min="11276" max="11276" width="26.85546875" style="7" customWidth="1"/>
    <col min="11277" max="11277" width="4.42578125" style="7" customWidth="1"/>
    <col min="11278" max="11520" width="11.42578125" style="7"/>
    <col min="11521" max="11521" width="10.85546875" style="7" bestFit="1" customWidth="1"/>
    <col min="11522" max="11522" width="54.5703125" style="7" customWidth="1"/>
    <col min="11523" max="11523" width="6.140625" style="7" customWidth="1"/>
    <col min="11524" max="11525" width="7.85546875" style="7" customWidth="1"/>
    <col min="11526" max="11526" width="8.140625" style="7" customWidth="1"/>
    <col min="11527" max="11529" width="7.28515625" style="7" customWidth="1"/>
    <col min="11530" max="11530" width="6.42578125" style="7" customWidth="1"/>
    <col min="11531" max="11531" width="12.85546875" style="7" customWidth="1"/>
    <col min="11532" max="11532" width="26.85546875" style="7" customWidth="1"/>
    <col min="11533" max="11533" width="4.42578125" style="7" customWidth="1"/>
    <col min="11534" max="11776" width="11.42578125" style="7"/>
    <col min="11777" max="11777" width="10.85546875" style="7" bestFit="1" customWidth="1"/>
    <col min="11778" max="11778" width="54.5703125" style="7" customWidth="1"/>
    <col min="11779" max="11779" width="6.140625" style="7" customWidth="1"/>
    <col min="11780" max="11781" width="7.85546875" style="7" customWidth="1"/>
    <col min="11782" max="11782" width="8.140625" style="7" customWidth="1"/>
    <col min="11783" max="11785" width="7.28515625" style="7" customWidth="1"/>
    <col min="11786" max="11786" width="6.42578125" style="7" customWidth="1"/>
    <col min="11787" max="11787" width="12.85546875" style="7" customWidth="1"/>
    <col min="11788" max="11788" width="26.85546875" style="7" customWidth="1"/>
    <col min="11789" max="11789" width="4.42578125" style="7" customWidth="1"/>
    <col min="11790" max="12032" width="11.42578125" style="7"/>
    <col min="12033" max="12033" width="10.85546875" style="7" bestFit="1" customWidth="1"/>
    <col min="12034" max="12034" width="54.5703125" style="7" customWidth="1"/>
    <col min="12035" max="12035" width="6.140625" style="7" customWidth="1"/>
    <col min="12036" max="12037" width="7.85546875" style="7" customWidth="1"/>
    <col min="12038" max="12038" width="8.140625" style="7" customWidth="1"/>
    <col min="12039" max="12041" width="7.28515625" style="7" customWidth="1"/>
    <col min="12042" max="12042" width="6.42578125" style="7" customWidth="1"/>
    <col min="12043" max="12043" width="12.85546875" style="7" customWidth="1"/>
    <col min="12044" max="12044" width="26.85546875" style="7" customWidth="1"/>
    <col min="12045" max="12045" width="4.42578125" style="7" customWidth="1"/>
    <col min="12046" max="12288" width="11.42578125" style="7"/>
    <col min="12289" max="12289" width="10.85546875" style="7" bestFit="1" customWidth="1"/>
    <col min="12290" max="12290" width="54.5703125" style="7" customWidth="1"/>
    <col min="12291" max="12291" width="6.140625" style="7" customWidth="1"/>
    <col min="12292" max="12293" width="7.85546875" style="7" customWidth="1"/>
    <col min="12294" max="12294" width="8.140625" style="7" customWidth="1"/>
    <col min="12295" max="12297" width="7.28515625" style="7" customWidth="1"/>
    <col min="12298" max="12298" width="6.42578125" style="7" customWidth="1"/>
    <col min="12299" max="12299" width="12.85546875" style="7" customWidth="1"/>
    <col min="12300" max="12300" width="26.85546875" style="7" customWidth="1"/>
    <col min="12301" max="12301" width="4.42578125" style="7" customWidth="1"/>
    <col min="12302" max="12544" width="11.42578125" style="7"/>
    <col min="12545" max="12545" width="10.85546875" style="7" bestFit="1" customWidth="1"/>
    <col min="12546" max="12546" width="54.5703125" style="7" customWidth="1"/>
    <col min="12547" max="12547" width="6.140625" style="7" customWidth="1"/>
    <col min="12548" max="12549" width="7.85546875" style="7" customWidth="1"/>
    <col min="12550" max="12550" width="8.140625" style="7" customWidth="1"/>
    <col min="12551" max="12553" width="7.28515625" style="7" customWidth="1"/>
    <col min="12554" max="12554" width="6.42578125" style="7" customWidth="1"/>
    <col min="12555" max="12555" width="12.85546875" style="7" customWidth="1"/>
    <col min="12556" max="12556" width="26.85546875" style="7" customWidth="1"/>
    <col min="12557" max="12557" width="4.42578125" style="7" customWidth="1"/>
    <col min="12558" max="12800" width="11.42578125" style="7"/>
    <col min="12801" max="12801" width="10.85546875" style="7" bestFit="1" customWidth="1"/>
    <col min="12802" max="12802" width="54.5703125" style="7" customWidth="1"/>
    <col min="12803" max="12803" width="6.140625" style="7" customWidth="1"/>
    <col min="12804" max="12805" width="7.85546875" style="7" customWidth="1"/>
    <col min="12806" max="12806" width="8.140625" style="7" customWidth="1"/>
    <col min="12807" max="12809" width="7.28515625" style="7" customWidth="1"/>
    <col min="12810" max="12810" width="6.42578125" style="7" customWidth="1"/>
    <col min="12811" max="12811" width="12.85546875" style="7" customWidth="1"/>
    <col min="12812" max="12812" width="26.85546875" style="7" customWidth="1"/>
    <col min="12813" max="12813" width="4.42578125" style="7" customWidth="1"/>
    <col min="12814" max="13056" width="11.42578125" style="7"/>
    <col min="13057" max="13057" width="10.85546875" style="7" bestFit="1" customWidth="1"/>
    <col min="13058" max="13058" width="54.5703125" style="7" customWidth="1"/>
    <col min="13059" max="13059" width="6.140625" style="7" customWidth="1"/>
    <col min="13060" max="13061" width="7.85546875" style="7" customWidth="1"/>
    <col min="13062" max="13062" width="8.140625" style="7" customWidth="1"/>
    <col min="13063" max="13065" width="7.28515625" style="7" customWidth="1"/>
    <col min="13066" max="13066" width="6.42578125" style="7" customWidth="1"/>
    <col min="13067" max="13067" width="12.85546875" style="7" customWidth="1"/>
    <col min="13068" max="13068" width="26.85546875" style="7" customWidth="1"/>
    <col min="13069" max="13069" width="4.42578125" style="7" customWidth="1"/>
    <col min="13070" max="13312" width="11.42578125" style="7"/>
    <col min="13313" max="13313" width="10.85546875" style="7" bestFit="1" customWidth="1"/>
    <col min="13314" max="13314" width="54.5703125" style="7" customWidth="1"/>
    <col min="13315" max="13315" width="6.140625" style="7" customWidth="1"/>
    <col min="13316" max="13317" width="7.85546875" style="7" customWidth="1"/>
    <col min="13318" max="13318" width="8.140625" style="7" customWidth="1"/>
    <col min="13319" max="13321" width="7.28515625" style="7" customWidth="1"/>
    <col min="13322" max="13322" width="6.42578125" style="7" customWidth="1"/>
    <col min="13323" max="13323" width="12.85546875" style="7" customWidth="1"/>
    <col min="13324" max="13324" width="26.85546875" style="7" customWidth="1"/>
    <col min="13325" max="13325" width="4.42578125" style="7" customWidth="1"/>
    <col min="13326" max="13568" width="11.42578125" style="7"/>
    <col min="13569" max="13569" width="10.85546875" style="7" bestFit="1" customWidth="1"/>
    <col min="13570" max="13570" width="54.5703125" style="7" customWidth="1"/>
    <col min="13571" max="13571" width="6.140625" style="7" customWidth="1"/>
    <col min="13572" max="13573" width="7.85546875" style="7" customWidth="1"/>
    <col min="13574" max="13574" width="8.140625" style="7" customWidth="1"/>
    <col min="13575" max="13577" width="7.28515625" style="7" customWidth="1"/>
    <col min="13578" max="13578" width="6.42578125" style="7" customWidth="1"/>
    <col min="13579" max="13579" width="12.85546875" style="7" customWidth="1"/>
    <col min="13580" max="13580" width="26.85546875" style="7" customWidth="1"/>
    <col min="13581" max="13581" width="4.42578125" style="7" customWidth="1"/>
    <col min="13582" max="13824" width="11.42578125" style="7"/>
    <col min="13825" max="13825" width="10.85546875" style="7" bestFit="1" customWidth="1"/>
    <col min="13826" max="13826" width="54.5703125" style="7" customWidth="1"/>
    <col min="13827" max="13827" width="6.140625" style="7" customWidth="1"/>
    <col min="13828" max="13829" width="7.85546875" style="7" customWidth="1"/>
    <col min="13830" max="13830" width="8.140625" style="7" customWidth="1"/>
    <col min="13831" max="13833" width="7.28515625" style="7" customWidth="1"/>
    <col min="13834" max="13834" width="6.42578125" style="7" customWidth="1"/>
    <col min="13835" max="13835" width="12.85546875" style="7" customWidth="1"/>
    <col min="13836" max="13836" width="26.85546875" style="7" customWidth="1"/>
    <col min="13837" max="13837" width="4.42578125" style="7" customWidth="1"/>
    <col min="13838" max="14080" width="11.42578125" style="7"/>
    <col min="14081" max="14081" width="10.85546875" style="7" bestFit="1" customWidth="1"/>
    <col min="14082" max="14082" width="54.5703125" style="7" customWidth="1"/>
    <col min="14083" max="14083" width="6.140625" style="7" customWidth="1"/>
    <col min="14084" max="14085" width="7.85546875" style="7" customWidth="1"/>
    <col min="14086" max="14086" width="8.140625" style="7" customWidth="1"/>
    <col min="14087" max="14089" width="7.28515625" style="7" customWidth="1"/>
    <col min="14090" max="14090" width="6.42578125" style="7" customWidth="1"/>
    <col min="14091" max="14091" width="12.85546875" style="7" customWidth="1"/>
    <col min="14092" max="14092" width="26.85546875" style="7" customWidth="1"/>
    <col min="14093" max="14093" width="4.42578125" style="7" customWidth="1"/>
    <col min="14094" max="14336" width="11.42578125" style="7"/>
    <col min="14337" max="14337" width="10.85546875" style="7" bestFit="1" customWidth="1"/>
    <col min="14338" max="14338" width="54.5703125" style="7" customWidth="1"/>
    <col min="14339" max="14339" width="6.140625" style="7" customWidth="1"/>
    <col min="14340" max="14341" width="7.85546875" style="7" customWidth="1"/>
    <col min="14342" max="14342" width="8.140625" style="7" customWidth="1"/>
    <col min="14343" max="14345" width="7.28515625" style="7" customWidth="1"/>
    <col min="14346" max="14346" width="6.42578125" style="7" customWidth="1"/>
    <col min="14347" max="14347" width="12.85546875" style="7" customWidth="1"/>
    <col min="14348" max="14348" width="26.85546875" style="7" customWidth="1"/>
    <col min="14349" max="14349" width="4.42578125" style="7" customWidth="1"/>
    <col min="14350" max="14592" width="11.42578125" style="7"/>
    <col min="14593" max="14593" width="10.85546875" style="7" bestFit="1" customWidth="1"/>
    <col min="14594" max="14594" width="54.5703125" style="7" customWidth="1"/>
    <col min="14595" max="14595" width="6.140625" style="7" customWidth="1"/>
    <col min="14596" max="14597" width="7.85546875" style="7" customWidth="1"/>
    <col min="14598" max="14598" width="8.140625" style="7" customWidth="1"/>
    <col min="14599" max="14601" width="7.28515625" style="7" customWidth="1"/>
    <col min="14602" max="14602" width="6.42578125" style="7" customWidth="1"/>
    <col min="14603" max="14603" width="12.85546875" style="7" customWidth="1"/>
    <col min="14604" max="14604" width="26.85546875" style="7" customWidth="1"/>
    <col min="14605" max="14605" width="4.42578125" style="7" customWidth="1"/>
    <col min="14606" max="14848" width="11.42578125" style="7"/>
    <col min="14849" max="14849" width="10.85546875" style="7" bestFit="1" customWidth="1"/>
    <col min="14850" max="14850" width="54.5703125" style="7" customWidth="1"/>
    <col min="14851" max="14851" width="6.140625" style="7" customWidth="1"/>
    <col min="14852" max="14853" width="7.85546875" style="7" customWidth="1"/>
    <col min="14854" max="14854" width="8.140625" style="7" customWidth="1"/>
    <col min="14855" max="14857" width="7.28515625" style="7" customWidth="1"/>
    <col min="14858" max="14858" width="6.42578125" style="7" customWidth="1"/>
    <col min="14859" max="14859" width="12.85546875" style="7" customWidth="1"/>
    <col min="14860" max="14860" width="26.85546875" style="7" customWidth="1"/>
    <col min="14861" max="14861" width="4.42578125" style="7" customWidth="1"/>
    <col min="14862" max="15104" width="11.42578125" style="7"/>
    <col min="15105" max="15105" width="10.85546875" style="7" bestFit="1" customWidth="1"/>
    <col min="15106" max="15106" width="54.5703125" style="7" customWidth="1"/>
    <col min="15107" max="15107" width="6.140625" style="7" customWidth="1"/>
    <col min="15108" max="15109" width="7.85546875" style="7" customWidth="1"/>
    <col min="15110" max="15110" width="8.140625" style="7" customWidth="1"/>
    <col min="15111" max="15113" width="7.28515625" style="7" customWidth="1"/>
    <col min="15114" max="15114" width="6.42578125" style="7" customWidth="1"/>
    <col min="15115" max="15115" width="12.85546875" style="7" customWidth="1"/>
    <col min="15116" max="15116" width="26.85546875" style="7" customWidth="1"/>
    <col min="15117" max="15117" width="4.42578125" style="7" customWidth="1"/>
    <col min="15118" max="15360" width="11.42578125" style="7"/>
    <col min="15361" max="15361" width="10.85546875" style="7" bestFit="1" customWidth="1"/>
    <col min="15362" max="15362" width="54.5703125" style="7" customWidth="1"/>
    <col min="15363" max="15363" width="6.140625" style="7" customWidth="1"/>
    <col min="15364" max="15365" width="7.85546875" style="7" customWidth="1"/>
    <col min="15366" max="15366" width="8.140625" style="7" customWidth="1"/>
    <col min="15367" max="15369" width="7.28515625" style="7" customWidth="1"/>
    <col min="15370" max="15370" width="6.42578125" style="7" customWidth="1"/>
    <col min="15371" max="15371" width="12.85546875" style="7" customWidth="1"/>
    <col min="15372" max="15372" width="26.85546875" style="7" customWidth="1"/>
    <col min="15373" max="15373" width="4.42578125" style="7" customWidth="1"/>
    <col min="15374" max="15616" width="11.42578125" style="7"/>
    <col min="15617" max="15617" width="10.85546875" style="7" bestFit="1" customWidth="1"/>
    <col min="15618" max="15618" width="54.5703125" style="7" customWidth="1"/>
    <col min="15619" max="15619" width="6.140625" style="7" customWidth="1"/>
    <col min="15620" max="15621" width="7.85546875" style="7" customWidth="1"/>
    <col min="15622" max="15622" width="8.140625" style="7" customWidth="1"/>
    <col min="15623" max="15625" width="7.28515625" style="7" customWidth="1"/>
    <col min="15626" max="15626" width="6.42578125" style="7" customWidth="1"/>
    <col min="15627" max="15627" width="12.85546875" style="7" customWidth="1"/>
    <col min="15628" max="15628" width="26.85546875" style="7" customWidth="1"/>
    <col min="15629" max="15629" width="4.42578125" style="7" customWidth="1"/>
    <col min="15630" max="15872" width="11.42578125" style="7"/>
    <col min="15873" max="15873" width="10.85546875" style="7" bestFit="1" customWidth="1"/>
    <col min="15874" max="15874" width="54.5703125" style="7" customWidth="1"/>
    <col min="15875" max="15875" width="6.140625" style="7" customWidth="1"/>
    <col min="15876" max="15877" width="7.85546875" style="7" customWidth="1"/>
    <col min="15878" max="15878" width="8.140625" style="7" customWidth="1"/>
    <col min="15879" max="15881" width="7.28515625" style="7" customWidth="1"/>
    <col min="15882" max="15882" width="6.42578125" style="7" customWidth="1"/>
    <col min="15883" max="15883" width="12.85546875" style="7" customWidth="1"/>
    <col min="15884" max="15884" width="26.85546875" style="7" customWidth="1"/>
    <col min="15885" max="15885" width="4.42578125" style="7" customWidth="1"/>
    <col min="15886" max="16128" width="11.42578125" style="7"/>
    <col min="16129" max="16129" width="10.85546875" style="7" bestFit="1" customWidth="1"/>
    <col min="16130" max="16130" width="54.5703125" style="7" customWidth="1"/>
    <col min="16131" max="16131" width="6.140625" style="7" customWidth="1"/>
    <col min="16132" max="16133" width="7.85546875" style="7" customWidth="1"/>
    <col min="16134" max="16134" width="8.140625" style="7" customWidth="1"/>
    <col min="16135" max="16137" width="7.28515625" style="7" customWidth="1"/>
    <col min="16138" max="16138" width="6.42578125" style="7" customWidth="1"/>
    <col min="16139" max="16139" width="12.85546875" style="7" customWidth="1"/>
    <col min="16140" max="16140" width="26.85546875" style="7" customWidth="1"/>
    <col min="16141" max="16141" width="4.42578125" style="7" customWidth="1"/>
    <col min="16142" max="16384" width="11.42578125" style="7"/>
  </cols>
  <sheetData>
    <row r="1" spans="1:19" s="57" customFormat="1" ht="15.75">
      <c r="A1" s="501"/>
      <c r="B1" s="501"/>
      <c r="C1" s="501"/>
      <c r="D1" s="501"/>
      <c r="E1" s="501"/>
      <c r="F1" s="501"/>
      <c r="G1" s="501"/>
      <c r="H1" s="501"/>
      <c r="I1" s="501"/>
      <c r="J1" s="501"/>
      <c r="K1" s="501"/>
      <c r="L1" s="501"/>
      <c r="M1" s="99"/>
    </row>
    <row r="2" spans="1:19" s="57" customFormat="1" ht="15.75">
      <c r="A2" s="501"/>
      <c r="B2" s="501"/>
      <c r="C2" s="501"/>
      <c r="D2" s="501"/>
      <c r="E2" s="501"/>
      <c r="F2" s="501"/>
      <c r="G2" s="501"/>
      <c r="H2" s="501"/>
      <c r="I2" s="501"/>
      <c r="J2" s="501"/>
      <c r="K2" s="501"/>
      <c r="L2" s="501"/>
      <c r="M2" s="99"/>
    </row>
    <row r="3" spans="1:19" s="57" customFormat="1" ht="15">
      <c r="A3" s="502"/>
      <c r="B3" s="502"/>
      <c r="C3" s="502"/>
      <c r="D3" s="502"/>
      <c r="E3" s="502"/>
      <c r="F3" s="502"/>
      <c r="G3" s="502"/>
      <c r="H3" s="502"/>
      <c r="I3" s="502"/>
      <c r="J3" s="502"/>
      <c r="K3" s="502"/>
      <c r="L3" s="502"/>
      <c r="M3" s="41"/>
      <c r="N3" s="3"/>
      <c r="O3" s="3"/>
      <c r="P3" s="3"/>
      <c r="Q3" s="3"/>
      <c r="R3" s="3"/>
      <c r="S3" s="3"/>
    </row>
    <row r="4" spans="1:19" s="57" customFormat="1" ht="12.75">
      <c r="A4" s="100" t="s">
        <v>1</v>
      </c>
      <c r="B4" s="101" t="s">
        <v>107</v>
      </c>
      <c r="C4" s="102"/>
      <c r="D4" s="33"/>
      <c r="E4" s="33"/>
      <c r="F4" s="46"/>
      <c r="G4" s="47"/>
      <c r="H4" s="47"/>
      <c r="I4" s="47"/>
      <c r="J4" s="47"/>
      <c r="K4" s="47"/>
      <c r="L4" s="47"/>
      <c r="M4" s="42"/>
      <c r="N4" s="4"/>
      <c r="O4" s="4"/>
      <c r="P4" s="4"/>
      <c r="Q4" s="3"/>
      <c r="R4" s="3"/>
      <c r="S4" s="3"/>
    </row>
    <row r="5" spans="1:19" s="57" customFormat="1" ht="12.75">
      <c r="A5" s="100" t="s">
        <v>18</v>
      </c>
      <c r="B5" s="5" t="str">
        <f>B11</f>
        <v xml:space="preserve">REMODELACION DE PARQUE </v>
      </c>
      <c r="C5" s="2"/>
      <c r="D5" s="33"/>
      <c r="E5" s="33"/>
      <c r="F5" s="46"/>
      <c r="G5" s="47"/>
      <c r="H5" s="47"/>
      <c r="I5" s="47"/>
      <c r="J5" s="47"/>
      <c r="K5" s="47"/>
      <c r="L5" s="47"/>
      <c r="M5" s="42"/>
      <c r="N5" s="4"/>
      <c r="O5" s="4"/>
      <c r="P5" s="4"/>
      <c r="Q5" s="3"/>
      <c r="R5" s="3"/>
      <c r="S5" s="3"/>
    </row>
    <row r="6" spans="1:19" s="57" customFormat="1" ht="12.75">
      <c r="A6" s="100" t="s">
        <v>130</v>
      </c>
      <c r="B6" s="5" t="s">
        <v>131</v>
      </c>
      <c r="C6" s="2"/>
      <c r="D6" s="33"/>
      <c r="E6" s="33"/>
      <c r="F6" s="46"/>
      <c r="G6" s="47"/>
      <c r="H6" s="47"/>
      <c r="I6" s="47"/>
      <c r="J6" s="47"/>
      <c r="K6" s="47"/>
      <c r="L6" s="47"/>
      <c r="M6" s="42"/>
      <c r="N6" s="4"/>
      <c r="O6" s="4"/>
      <c r="P6" s="4"/>
      <c r="Q6" s="3"/>
      <c r="R6" s="3"/>
      <c r="S6" s="3"/>
    </row>
    <row r="7" spans="1:19" s="57" customFormat="1" ht="12.75">
      <c r="A7" s="100" t="s">
        <v>137</v>
      </c>
      <c r="B7" s="5" t="s">
        <v>136</v>
      </c>
      <c r="C7" s="2"/>
      <c r="D7" s="33"/>
      <c r="E7" s="33"/>
      <c r="F7" s="46"/>
      <c r="G7" s="47"/>
      <c r="H7" s="47"/>
      <c r="I7" s="47"/>
      <c r="J7" s="47"/>
      <c r="K7" s="47"/>
      <c r="L7" s="47"/>
      <c r="M7" s="43"/>
      <c r="N7" s="6"/>
      <c r="O7" s="6"/>
      <c r="P7" s="6"/>
      <c r="Q7" s="3"/>
      <c r="R7" s="3"/>
      <c r="S7" s="3"/>
    </row>
    <row r="8" spans="1:19" s="57" customFormat="1" ht="13.5" thickBot="1">
      <c r="A8" s="100"/>
      <c r="B8" s="5"/>
      <c r="C8" s="2"/>
      <c r="D8" s="33"/>
      <c r="E8" s="33"/>
      <c r="F8" s="46"/>
      <c r="G8" s="47"/>
      <c r="H8" s="47"/>
      <c r="I8" s="47"/>
      <c r="J8" s="47"/>
      <c r="K8" s="47"/>
      <c r="L8" s="47"/>
      <c r="M8" s="43"/>
      <c r="N8" s="6"/>
      <c r="O8" s="6"/>
      <c r="P8" s="6"/>
      <c r="Q8" s="3"/>
      <c r="R8" s="3"/>
      <c r="S8" s="3"/>
    </row>
    <row r="9" spans="1:19" s="57" customFormat="1" ht="13.5" thickBot="1">
      <c r="A9" s="503" t="s">
        <v>3</v>
      </c>
      <c r="B9" s="503" t="s">
        <v>4</v>
      </c>
      <c r="C9" s="505" t="s">
        <v>5</v>
      </c>
      <c r="D9" s="506" t="s">
        <v>19</v>
      </c>
      <c r="E9" s="506"/>
      <c r="F9" s="504"/>
      <c r="G9" s="505" t="s">
        <v>20</v>
      </c>
      <c r="H9" s="505" t="s">
        <v>21</v>
      </c>
      <c r="I9" s="505" t="s">
        <v>22</v>
      </c>
      <c r="J9" s="505" t="s">
        <v>6</v>
      </c>
      <c r="K9" s="505"/>
      <c r="L9" s="503" t="s">
        <v>23</v>
      </c>
      <c r="M9" s="41"/>
      <c r="N9" s="3"/>
      <c r="O9" s="3"/>
      <c r="P9" s="3"/>
      <c r="Q9" s="3"/>
      <c r="R9" s="3"/>
      <c r="S9" s="3"/>
    </row>
    <row r="10" spans="1:19" s="57" customFormat="1" ht="13.5" thickBot="1">
      <c r="A10" s="504"/>
      <c r="B10" s="504"/>
      <c r="C10" s="504"/>
      <c r="D10" s="112" t="s">
        <v>24</v>
      </c>
      <c r="E10" s="507" t="s">
        <v>25</v>
      </c>
      <c r="F10" s="508"/>
      <c r="G10" s="505"/>
      <c r="H10" s="504"/>
      <c r="I10" s="504"/>
      <c r="J10" s="113" t="s">
        <v>26</v>
      </c>
      <c r="K10" s="113" t="s">
        <v>27</v>
      </c>
      <c r="L10" s="503"/>
      <c r="M10" s="41"/>
      <c r="N10" s="3"/>
      <c r="O10" s="3"/>
      <c r="P10" s="3"/>
      <c r="Q10" s="3"/>
      <c r="R10" s="3"/>
      <c r="S10" s="3"/>
    </row>
    <row r="11" spans="1:19" s="103" customFormat="1" ht="11.45" customHeight="1">
      <c r="A11" s="114"/>
      <c r="B11" s="115" t="s">
        <v>107</v>
      </c>
      <c r="C11" s="116"/>
      <c r="D11" s="117"/>
      <c r="E11" s="118"/>
      <c r="F11" s="119"/>
      <c r="G11" s="120"/>
      <c r="H11" s="116"/>
      <c r="I11" s="116"/>
      <c r="J11" s="121"/>
      <c r="K11" s="121"/>
      <c r="L11" s="122"/>
      <c r="M11" s="72"/>
      <c r="N11" s="72"/>
      <c r="O11" s="72"/>
      <c r="P11" s="72"/>
      <c r="Q11" s="72"/>
      <c r="R11" s="72"/>
      <c r="S11" s="72"/>
    </row>
    <row r="12" spans="1:19" s="103" customFormat="1" ht="11.45" customHeight="1">
      <c r="A12" s="123"/>
      <c r="B12" s="487" t="s">
        <v>30</v>
      </c>
      <c r="C12" s="488"/>
      <c r="D12" s="488"/>
      <c r="E12" s="488"/>
      <c r="F12" s="488"/>
      <c r="G12" s="488"/>
      <c r="H12" s="488"/>
      <c r="I12" s="488"/>
      <c r="J12" s="488"/>
      <c r="K12" s="488"/>
      <c r="L12" s="489"/>
      <c r="M12" s="72"/>
      <c r="N12" s="72"/>
      <c r="O12" s="72"/>
      <c r="P12" s="72"/>
      <c r="Q12" s="72"/>
      <c r="R12" s="72"/>
      <c r="S12" s="72"/>
    </row>
    <row r="13" spans="1:19" s="103" customFormat="1" ht="11.45" customHeight="1">
      <c r="A13" s="124">
        <v>1107000571</v>
      </c>
      <c r="B13" s="492" t="s">
        <v>33</v>
      </c>
      <c r="C13" s="79" t="s">
        <v>13</v>
      </c>
      <c r="D13" s="74"/>
      <c r="E13" s="75"/>
      <c r="F13" s="76"/>
      <c r="G13" s="77"/>
      <c r="H13" s="73"/>
      <c r="I13" s="73"/>
      <c r="J13" s="153">
        <v>3</v>
      </c>
      <c r="K13" s="153">
        <f>+J13</f>
        <v>3</v>
      </c>
      <c r="L13" s="78"/>
      <c r="M13" s="72"/>
      <c r="N13" s="72"/>
      <c r="O13" s="72"/>
      <c r="P13" s="72"/>
      <c r="Q13" s="72"/>
      <c r="R13" s="72"/>
      <c r="S13" s="72"/>
    </row>
    <row r="14" spans="1:19" s="103" customFormat="1" ht="11.45" customHeight="1">
      <c r="A14" s="123"/>
      <c r="B14" s="492"/>
      <c r="C14" s="73"/>
      <c r="D14" s="74"/>
      <c r="E14" s="75"/>
      <c r="F14" s="76"/>
      <c r="G14" s="77"/>
      <c r="H14" s="73"/>
      <c r="I14" s="499" t="s">
        <v>16</v>
      </c>
      <c r="J14" s="499"/>
      <c r="K14" s="301">
        <f>SUM(K13)</f>
        <v>3</v>
      </c>
      <c r="L14" s="78"/>
      <c r="M14" s="72"/>
      <c r="N14" s="72"/>
      <c r="O14" s="72"/>
      <c r="P14" s="72"/>
      <c r="Q14" s="72"/>
      <c r="R14" s="72"/>
      <c r="S14" s="72"/>
    </row>
    <row r="15" spans="1:19" s="103" customFormat="1" ht="11.45" customHeight="1">
      <c r="A15" s="123"/>
      <c r="B15" s="492"/>
      <c r="C15" s="73"/>
      <c r="D15" s="74"/>
      <c r="E15" s="75"/>
      <c r="F15" s="76"/>
      <c r="G15" s="77"/>
      <c r="H15" s="73"/>
      <c r="I15" s="82"/>
      <c r="J15" s="82"/>
      <c r="K15" s="82"/>
      <c r="L15" s="78"/>
      <c r="M15" s="72"/>
      <c r="N15" s="72"/>
      <c r="O15" s="72"/>
      <c r="P15" s="72"/>
      <c r="Q15" s="72"/>
      <c r="R15" s="72"/>
      <c r="S15" s="72"/>
    </row>
    <row r="16" spans="1:19" s="103" customFormat="1" ht="11.45" customHeight="1">
      <c r="A16" s="123"/>
      <c r="B16" s="286"/>
      <c r="C16" s="73"/>
      <c r="D16" s="74"/>
      <c r="E16" s="75"/>
      <c r="F16" s="76"/>
      <c r="G16" s="77"/>
      <c r="H16" s="73"/>
      <c r="I16" s="285"/>
      <c r="J16" s="285"/>
      <c r="K16" s="285"/>
      <c r="L16" s="78"/>
      <c r="M16" s="72"/>
      <c r="N16" s="72"/>
      <c r="O16" s="72"/>
      <c r="P16" s="72"/>
      <c r="Q16" s="72"/>
      <c r="R16" s="72"/>
      <c r="S16" s="72"/>
    </row>
    <row r="17" spans="1:19" s="103" customFormat="1" ht="11.45" customHeight="1">
      <c r="A17" s="124">
        <v>1107000591</v>
      </c>
      <c r="B17" s="492" t="s">
        <v>34</v>
      </c>
      <c r="C17" s="79" t="s">
        <v>13</v>
      </c>
      <c r="D17" s="74"/>
      <c r="E17" s="75"/>
      <c r="F17" s="76"/>
      <c r="G17" s="77"/>
      <c r="H17" s="73"/>
      <c r="I17" s="73"/>
      <c r="J17" s="275">
        <v>3</v>
      </c>
      <c r="K17" s="275">
        <f>+J17</f>
        <v>3</v>
      </c>
      <c r="L17" s="78"/>
      <c r="M17" s="72"/>
      <c r="N17" s="72"/>
      <c r="O17" s="72"/>
      <c r="P17" s="72"/>
      <c r="Q17" s="72"/>
      <c r="R17" s="72"/>
      <c r="S17" s="72"/>
    </row>
    <row r="18" spans="1:19" s="103" customFormat="1" ht="11.45" customHeight="1">
      <c r="A18" s="123"/>
      <c r="B18" s="492"/>
      <c r="C18" s="73"/>
      <c r="D18" s="74"/>
      <c r="E18" s="75"/>
      <c r="F18" s="76"/>
      <c r="G18" s="77"/>
      <c r="H18" s="73"/>
      <c r="I18" s="499" t="s">
        <v>16</v>
      </c>
      <c r="J18" s="499"/>
      <c r="K18" s="301">
        <f>SUM(K17)</f>
        <v>3</v>
      </c>
      <c r="L18" s="78"/>
      <c r="M18" s="72"/>
      <c r="N18" s="72"/>
      <c r="O18" s="72"/>
      <c r="P18" s="72"/>
      <c r="Q18" s="72"/>
      <c r="R18" s="72"/>
      <c r="S18" s="72"/>
    </row>
    <row r="19" spans="1:19" s="103" customFormat="1" ht="11.45" customHeight="1">
      <c r="A19" s="123"/>
      <c r="B19" s="492"/>
      <c r="C19" s="73"/>
      <c r="D19" s="74"/>
      <c r="E19" s="75"/>
      <c r="F19" s="76"/>
      <c r="G19" s="77"/>
      <c r="H19" s="73"/>
      <c r="I19" s="82"/>
      <c r="J19" s="82"/>
      <c r="K19" s="82"/>
      <c r="L19" s="78"/>
      <c r="M19" s="72"/>
      <c r="N19" s="72"/>
      <c r="O19" s="72"/>
      <c r="P19" s="72"/>
      <c r="Q19" s="72"/>
      <c r="R19" s="72"/>
      <c r="S19" s="72"/>
    </row>
    <row r="20" spans="1:19" s="103" customFormat="1" ht="11.45" customHeight="1">
      <c r="A20" s="123"/>
      <c r="B20" s="80"/>
      <c r="C20" s="73"/>
      <c r="D20" s="74"/>
      <c r="E20" s="75"/>
      <c r="F20" s="76"/>
      <c r="G20" s="77"/>
      <c r="H20" s="73"/>
      <c r="I20" s="73"/>
      <c r="J20" s="285"/>
      <c r="K20" s="155"/>
      <c r="L20" s="78"/>
      <c r="M20" s="72"/>
      <c r="N20" s="72"/>
      <c r="O20" s="72"/>
      <c r="P20" s="72"/>
      <c r="Q20" s="72"/>
      <c r="R20" s="72"/>
      <c r="S20" s="72"/>
    </row>
    <row r="21" spans="1:19" s="103" customFormat="1" ht="11.45" customHeight="1">
      <c r="A21" s="124">
        <v>1107000601</v>
      </c>
      <c r="B21" s="492" t="s">
        <v>35</v>
      </c>
      <c r="C21" s="79" t="s">
        <v>10</v>
      </c>
      <c r="D21" s="74"/>
      <c r="E21" s="75"/>
      <c r="F21" s="76"/>
      <c r="G21" s="276">
        <v>1</v>
      </c>
      <c r="H21" s="153">
        <v>1</v>
      </c>
      <c r="I21" s="73"/>
      <c r="J21" s="153">
        <v>2</v>
      </c>
      <c r="K21" s="153">
        <f>J21</f>
        <v>2</v>
      </c>
      <c r="L21" s="78"/>
      <c r="M21" s="72"/>
      <c r="N21" s="72"/>
      <c r="O21" s="72"/>
      <c r="P21" s="72"/>
      <c r="Q21" s="72"/>
      <c r="R21" s="72"/>
      <c r="S21" s="72"/>
    </row>
    <row r="22" spans="1:19" s="103" customFormat="1" ht="11.45" customHeight="1">
      <c r="A22" s="123"/>
      <c r="B22" s="492"/>
      <c r="C22" s="73"/>
      <c r="D22" s="74"/>
      <c r="E22" s="75"/>
      <c r="F22" s="76"/>
      <c r="G22" s="287"/>
      <c r="H22" s="73"/>
      <c r="I22" s="499" t="s">
        <v>16</v>
      </c>
      <c r="J22" s="499"/>
      <c r="K22" s="301">
        <f>SUM(K21)</f>
        <v>2</v>
      </c>
      <c r="L22" s="78"/>
      <c r="M22" s="72"/>
      <c r="N22" s="72"/>
      <c r="O22" s="72"/>
      <c r="P22" s="72"/>
      <c r="Q22" s="72"/>
      <c r="R22" s="72"/>
      <c r="S22" s="72"/>
    </row>
    <row r="23" spans="1:19" s="103" customFormat="1" ht="11.45" customHeight="1">
      <c r="A23" s="123"/>
      <c r="B23" s="492"/>
      <c r="C23" s="73"/>
      <c r="D23" s="74"/>
      <c r="E23" s="75"/>
      <c r="F23" s="76"/>
      <c r="G23" s="77"/>
      <c r="H23" s="73"/>
      <c r="I23" s="82"/>
      <c r="J23" s="82"/>
      <c r="K23" s="82"/>
      <c r="L23" s="78"/>
      <c r="M23" s="72"/>
      <c r="N23" s="72"/>
      <c r="O23" s="72"/>
      <c r="P23" s="72"/>
      <c r="Q23" s="72"/>
      <c r="R23" s="72"/>
      <c r="S23" s="72"/>
    </row>
    <row r="24" spans="1:19" s="103" customFormat="1" ht="11.45" customHeight="1">
      <c r="A24" s="123"/>
      <c r="B24" s="492"/>
      <c r="C24" s="73"/>
      <c r="D24" s="74"/>
      <c r="E24" s="75"/>
      <c r="F24" s="76"/>
      <c r="G24" s="77"/>
      <c r="H24" s="73"/>
      <c r="I24" s="73"/>
      <c r="J24" s="285"/>
      <c r="K24" s="285"/>
      <c r="L24" s="78"/>
      <c r="M24" s="72"/>
      <c r="N24" s="72"/>
      <c r="O24" s="72"/>
      <c r="P24" s="72"/>
      <c r="Q24" s="72"/>
      <c r="R24" s="72"/>
      <c r="S24" s="72"/>
    </row>
    <row r="25" spans="1:19" s="103" customFormat="1" ht="11.45" customHeight="1">
      <c r="A25" s="123"/>
      <c r="B25" s="286"/>
      <c r="C25" s="73"/>
      <c r="D25" s="74"/>
      <c r="E25" s="75"/>
      <c r="F25" s="76"/>
      <c r="G25" s="77"/>
      <c r="H25" s="73"/>
      <c r="I25" s="73"/>
      <c r="J25" s="285"/>
      <c r="K25" s="285"/>
      <c r="L25" s="78"/>
      <c r="M25" s="72"/>
      <c r="N25" s="72"/>
      <c r="O25" s="72"/>
      <c r="P25" s="72"/>
      <c r="Q25" s="72"/>
      <c r="R25" s="72"/>
      <c r="S25" s="72"/>
    </row>
    <row r="26" spans="1:19" s="103" customFormat="1" ht="11.45" customHeight="1">
      <c r="A26" s="124">
        <v>1107000071</v>
      </c>
      <c r="B26" s="511" t="s">
        <v>31</v>
      </c>
      <c r="C26" s="79" t="s">
        <v>11</v>
      </c>
      <c r="D26" s="74"/>
      <c r="E26" s="500" t="s">
        <v>55</v>
      </c>
      <c r="F26" s="500"/>
      <c r="G26" s="287">
        <v>15.8</v>
      </c>
      <c r="H26" s="73">
        <v>0.15</v>
      </c>
      <c r="I26" s="73">
        <v>3</v>
      </c>
      <c r="J26" s="73">
        <v>2</v>
      </c>
      <c r="K26" s="73">
        <f>ROUND(G26*H26*I26*J26,2)</f>
        <v>14.22</v>
      </c>
      <c r="L26" s="78"/>
      <c r="M26" s="72"/>
      <c r="N26" s="72"/>
      <c r="O26" s="72"/>
      <c r="P26" s="72"/>
      <c r="Q26" s="72"/>
      <c r="R26" s="72"/>
      <c r="S26" s="72"/>
    </row>
    <row r="27" spans="1:19" s="103" customFormat="1" ht="11.45" customHeight="1">
      <c r="A27" s="123"/>
      <c r="B27" s="511"/>
      <c r="C27" s="73"/>
      <c r="D27" s="81"/>
      <c r="E27" s="283"/>
      <c r="F27" s="283"/>
      <c r="G27" s="287">
        <v>6.2</v>
      </c>
      <c r="H27" s="73">
        <v>0.15</v>
      </c>
      <c r="I27" s="73">
        <v>3</v>
      </c>
      <c r="J27" s="73">
        <v>2</v>
      </c>
      <c r="K27" s="73">
        <f t="shared" ref="K27:K41" si="0">ROUND(G27*H27*I27*J27,2)</f>
        <v>5.58</v>
      </c>
      <c r="L27" s="78"/>
      <c r="M27" s="72"/>
      <c r="N27" s="72"/>
      <c r="O27" s="72"/>
      <c r="P27" s="72"/>
      <c r="Q27" s="72"/>
      <c r="R27" s="72"/>
      <c r="S27" s="72"/>
    </row>
    <row r="28" spans="1:19" s="103" customFormat="1" ht="11.45" customHeight="1">
      <c r="A28" s="123"/>
      <c r="B28" s="511"/>
      <c r="C28" s="73"/>
      <c r="D28" s="82"/>
      <c r="E28" s="500" t="s">
        <v>56</v>
      </c>
      <c r="F28" s="500"/>
      <c r="G28" s="287">
        <v>7.7</v>
      </c>
      <c r="H28" s="73">
        <v>0.15</v>
      </c>
      <c r="I28" s="73">
        <v>3</v>
      </c>
      <c r="J28" s="73">
        <v>2</v>
      </c>
      <c r="K28" s="73">
        <f t="shared" si="0"/>
        <v>6.93</v>
      </c>
      <c r="L28" s="78"/>
      <c r="M28" s="72"/>
      <c r="N28" s="72"/>
      <c r="O28" s="72"/>
      <c r="P28" s="72"/>
      <c r="Q28" s="72"/>
      <c r="R28" s="72"/>
      <c r="S28" s="72"/>
    </row>
    <row r="29" spans="1:19" s="103" customFormat="1" ht="11.45" customHeight="1">
      <c r="A29" s="125"/>
      <c r="B29" s="288"/>
      <c r="C29" s="73"/>
      <c r="D29" s="82"/>
      <c r="E29" s="283"/>
      <c r="F29" s="283"/>
      <c r="G29" s="287">
        <v>4.6500000000000004</v>
      </c>
      <c r="H29" s="73">
        <v>0.15</v>
      </c>
      <c r="I29" s="73">
        <v>3</v>
      </c>
      <c r="J29" s="73">
        <v>2</v>
      </c>
      <c r="K29" s="73">
        <f t="shared" si="0"/>
        <v>4.1900000000000004</v>
      </c>
      <c r="L29" s="126"/>
      <c r="M29" s="83"/>
      <c r="N29" s="72"/>
      <c r="O29" s="72"/>
      <c r="P29" s="72"/>
      <c r="Q29" s="72"/>
      <c r="R29" s="72"/>
      <c r="S29" s="72"/>
    </row>
    <row r="30" spans="1:19" s="103" customFormat="1" ht="11.45" customHeight="1">
      <c r="A30" s="125"/>
      <c r="B30" s="84"/>
      <c r="C30" s="73"/>
      <c r="D30" s="82"/>
      <c r="E30" s="500" t="s">
        <v>57</v>
      </c>
      <c r="F30" s="500"/>
      <c r="G30" s="287">
        <v>15.15</v>
      </c>
      <c r="H30" s="73">
        <v>0.15</v>
      </c>
      <c r="I30" s="73">
        <v>3</v>
      </c>
      <c r="J30" s="73">
        <v>2</v>
      </c>
      <c r="K30" s="73">
        <f t="shared" si="0"/>
        <v>13.64</v>
      </c>
      <c r="L30" s="126"/>
      <c r="M30" s="83"/>
      <c r="N30" s="72"/>
      <c r="O30" s="72"/>
      <c r="P30" s="72"/>
      <c r="Q30" s="72"/>
      <c r="R30" s="72"/>
      <c r="S30" s="72"/>
    </row>
    <row r="31" spans="1:19" s="103" customFormat="1" ht="11.45" customHeight="1">
      <c r="A31" s="125"/>
      <c r="B31" s="84"/>
      <c r="C31" s="73"/>
      <c r="D31" s="82"/>
      <c r="E31" s="283"/>
      <c r="F31" s="283"/>
      <c r="G31" s="287">
        <v>6.5</v>
      </c>
      <c r="H31" s="73">
        <v>0.15</v>
      </c>
      <c r="I31" s="73">
        <v>3</v>
      </c>
      <c r="J31" s="73">
        <v>2</v>
      </c>
      <c r="K31" s="73">
        <f t="shared" si="0"/>
        <v>5.85</v>
      </c>
      <c r="L31" s="126"/>
      <c r="M31" s="83"/>
      <c r="N31" s="72"/>
      <c r="O31" s="72"/>
      <c r="P31" s="72"/>
      <c r="Q31" s="72"/>
      <c r="R31" s="72"/>
      <c r="S31" s="72"/>
    </row>
    <row r="32" spans="1:19" s="103" customFormat="1" ht="11.45" customHeight="1">
      <c r="A32" s="125"/>
      <c r="B32" s="84"/>
      <c r="C32" s="73"/>
      <c r="D32" s="82"/>
      <c r="E32" s="500" t="s">
        <v>58</v>
      </c>
      <c r="F32" s="500"/>
      <c r="G32" s="287">
        <v>23.15</v>
      </c>
      <c r="H32" s="73">
        <v>0.15</v>
      </c>
      <c r="I32" s="73">
        <v>3</v>
      </c>
      <c r="J32" s="73">
        <v>2</v>
      </c>
      <c r="K32" s="73">
        <f t="shared" si="0"/>
        <v>20.84</v>
      </c>
      <c r="L32" s="126"/>
      <c r="M32" s="83"/>
      <c r="N32" s="72"/>
      <c r="O32" s="72"/>
      <c r="P32" s="72"/>
      <c r="Q32" s="72"/>
      <c r="R32" s="72"/>
      <c r="S32" s="72"/>
    </row>
    <row r="33" spans="1:19" s="103" customFormat="1" ht="11.45" customHeight="1">
      <c r="A33" s="125"/>
      <c r="B33" s="84"/>
      <c r="C33" s="73"/>
      <c r="D33" s="82"/>
      <c r="E33" s="283"/>
      <c r="F33" s="283"/>
      <c r="G33" s="287">
        <v>4.0999999999999996</v>
      </c>
      <c r="H33" s="73">
        <v>0.15</v>
      </c>
      <c r="I33" s="73">
        <v>3</v>
      </c>
      <c r="J33" s="73">
        <v>2</v>
      </c>
      <c r="K33" s="73">
        <f t="shared" si="0"/>
        <v>3.69</v>
      </c>
      <c r="L33" s="126"/>
      <c r="M33" s="83"/>
      <c r="N33" s="72"/>
      <c r="O33" s="72"/>
      <c r="P33" s="72"/>
      <c r="Q33" s="72"/>
      <c r="R33" s="72"/>
      <c r="S33" s="72"/>
    </row>
    <row r="34" spans="1:19" s="103" customFormat="1" ht="11.45" customHeight="1">
      <c r="A34" s="125"/>
      <c r="B34" s="84"/>
      <c r="C34" s="73"/>
      <c r="D34" s="82"/>
      <c r="E34" s="500" t="s">
        <v>59</v>
      </c>
      <c r="F34" s="500"/>
      <c r="G34" s="287">
        <v>3.15</v>
      </c>
      <c r="H34" s="73">
        <v>0.15</v>
      </c>
      <c r="I34" s="73">
        <v>3</v>
      </c>
      <c r="J34" s="73">
        <v>2</v>
      </c>
      <c r="K34" s="73">
        <f t="shared" si="0"/>
        <v>2.84</v>
      </c>
      <c r="L34" s="126"/>
      <c r="M34" s="83"/>
      <c r="N34" s="72"/>
      <c r="O34" s="72"/>
      <c r="P34" s="72"/>
      <c r="Q34" s="72"/>
      <c r="R34" s="72"/>
      <c r="S34" s="72"/>
    </row>
    <row r="35" spans="1:19" s="103" customFormat="1" ht="11.45" customHeight="1">
      <c r="A35" s="125"/>
      <c r="B35" s="84"/>
      <c r="C35" s="73"/>
      <c r="D35" s="82"/>
      <c r="E35" s="283"/>
      <c r="F35" s="283"/>
      <c r="G35" s="287">
        <v>2.1</v>
      </c>
      <c r="H35" s="73">
        <v>0.15</v>
      </c>
      <c r="I35" s="73">
        <v>3</v>
      </c>
      <c r="J35" s="73">
        <v>2</v>
      </c>
      <c r="K35" s="73">
        <f t="shared" si="0"/>
        <v>1.89</v>
      </c>
      <c r="L35" s="126"/>
      <c r="M35" s="83"/>
      <c r="N35" s="72"/>
      <c r="O35" s="72"/>
      <c r="P35" s="72"/>
      <c r="Q35" s="72"/>
      <c r="R35" s="72"/>
      <c r="S35" s="72"/>
    </row>
    <row r="36" spans="1:19" s="103" customFormat="1" ht="11.45" customHeight="1">
      <c r="A36" s="125"/>
      <c r="B36" s="84"/>
      <c r="C36" s="73"/>
      <c r="D36" s="82"/>
      <c r="E36" s="500" t="s">
        <v>92</v>
      </c>
      <c r="F36" s="500"/>
      <c r="G36" s="287">
        <v>10</v>
      </c>
      <c r="H36" s="73">
        <v>0.15</v>
      </c>
      <c r="I36" s="73">
        <v>0.6</v>
      </c>
      <c r="J36" s="73">
        <v>1</v>
      </c>
      <c r="K36" s="73">
        <f t="shared" si="0"/>
        <v>0.9</v>
      </c>
      <c r="L36" s="126"/>
      <c r="M36" s="83"/>
      <c r="N36" s="72"/>
      <c r="O36" s="72"/>
      <c r="P36" s="72"/>
      <c r="Q36" s="72"/>
      <c r="R36" s="72"/>
      <c r="S36" s="72"/>
    </row>
    <row r="37" spans="1:19" s="103" customFormat="1" ht="11.45" customHeight="1">
      <c r="A37" s="125"/>
      <c r="B37" s="84"/>
      <c r="C37" s="73"/>
      <c r="D37" s="82"/>
      <c r="E37" s="283"/>
      <c r="F37" s="283"/>
      <c r="G37" s="287">
        <v>5</v>
      </c>
      <c r="H37" s="73">
        <v>0.15</v>
      </c>
      <c r="I37" s="73">
        <v>0.6</v>
      </c>
      <c r="J37" s="73">
        <v>1</v>
      </c>
      <c r="K37" s="73">
        <f t="shared" si="0"/>
        <v>0.45</v>
      </c>
      <c r="L37" s="126"/>
      <c r="M37" s="83"/>
      <c r="N37" s="72"/>
      <c r="O37" s="72"/>
      <c r="P37" s="72"/>
      <c r="Q37" s="72"/>
      <c r="R37" s="72"/>
      <c r="S37" s="72"/>
    </row>
    <row r="38" spans="1:19" s="103" customFormat="1" ht="11.45" customHeight="1">
      <c r="A38" s="125"/>
      <c r="B38" s="84"/>
      <c r="C38" s="73"/>
      <c r="D38" s="82"/>
      <c r="E38" s="283"/>
      <c r="F38" s="283"/>
      <c r="G38" s="287">
        <v>6.4</v>
      </c>
      <c r="H38" s="73">
        <v>0.15</v>
      </c>
      <c r="I38" s="73">
        <v>0.6</v>
      </c>
      <c r="J38" s="73">
        <v>1</v>
      </c>
      <c r="K38" s="73">
        <f t="shared" si="0"/>
        <v>0.57999999999999996</v>
      </c>
      <c r="L38" s="126"/>
      <c r="M38" s="83"/>
      <c r="N38" s="72"/>
      <c r="O38" s="72"/>
      <c r="P38" s="72"/>
      <c r="Q38" s="72"/>
      <c r="R38" s="72"/>
      <c r="S38" s="72"/>
    </row>
    <row r="39" spans="1:19" s="103" customFormat="1" ht="11.45" customHeight="1">
      <c r="A39" s="125"/>
      <c r="B39" s="84"/>
      <c r="C39" s="73"/>
      <c r="D39" s="82"/>
      <c r="E39" s="283"/>
      <c r="F39" s="283"/>
      <c r="G39" s="287">
        <v>3</v>
      </c>
      <c r="H39" s="73">
        <v>0.15</v>
      </c>
      <c r="I39" s="73">
        <v>0.6</v>
      </c>
      <c r="J39" s="73">
        <v>1</v>
      </c>
      <c r="K39" s="73">
        <f t="shared" si="0"/>
        <v>0.27</v>
      </c>
      <c r="L39" s="126"/>
      <c r="M39" s="83"/>
      <c r="N39" s="72"/>
      <c r="O39" s="72"/>
      <c r="P39" s="72"/>
      <c r="Q39" s="72"/>
      <c r="R39" s="72"/>
      <c r="S39" s="72"/>
    </row>
    <row r="40" spans="1:19" s="103" customFormat="1" ht="11.45" customHeight="1">
      <c r="A40" s="125"/>
      <c r="B40" s="84"/>
      <c r="C40" s="73"/>
      <c r="D40" s="82"/>
      <c r="E40" s="283"/>
      <c r="F40" s="283"/>
      <c r="G40" s="287">
        <v>3.6</v>
      </c>
      <c r="H40" s="73">
        <v>0.15</v>
      </c>
      <c r="I40" s="73">
        <v>0.6</v>
      </c>
      <c r="J40" s="73">
        <v>1</v>
      </c>
      <c r="K40" s="73">
        <f t="shared" si="0"/>
        <v>0.32</v>
      </c>
      <c r="L40" s="126"/>
      <c r="M40" s="83"/>
      <c r="N40" s="72"/>
      <c r="O40" s="72"/>
      <c r="P40" s="72"/>
      <c r="Q40" s="72"/>
      <c r="R40" s="72"/>
      <c r="S40" s="72"/>
    </row>
    <row r="41" spans="1:19" s="103" customFormat="1" ht="11.45" customHeight="1">
      <c r="A41" s="125"/>
      <c r="B41" s="84"/>
      <c r="C41" s="73"/>
      <c r="D41" s="82"/>
      <c r="E41" s="283"/>
      <c r="F41" s="283"/>
      <c r="G41" s="287">
        <v>8</v>
      </c>
      <c r="H41" s="73">
        <v>0.15</v>
      </c>
      <c r="I41" s="73">
        <v>0.6</v>
      </c>
      <c r="J41" s="73">
        <v>1</v>
      </c>
      <c r="K41" s="73">
        <f t="shared" si="0"/>
        <v>0.72</v>
      </c>
      <c r="L41" s="126"/>
      <c r="M41" s="83"/>
      <c r="N41" s="72"/>
      <c r="O41" s="72"/>
      <c r="P41" s="72"/>
      <c r="Q41" s="72"/>
      <c r="R41" s="72"/>
      <c r="S41" s="72"/>
    </row>
    <row r="42" spans="1:19" s="103" customFormat="1" ht="11.45" customHeight="1">
      <c r="A42" s="125"/>
      <c r="B42" s="84"/>
      <c r="C42" s="73"/>
      <c r="D42" s="82"/>
      <c r="E42" s="76"/>
      <c r="F42" s="76"/>
      <c r="G42" s="287"/>
      <c r="H42" s="73"/>
      <c r="I42" s="499" t="s">
        <v>16</v>
      </c>
      <c r="J42" s="499"/>
      <c r="K42" s="302">
        <f>SUM(K26:K41)</f>
        <v>82.91</v>
      </c>
      <c r="L42" s="126"/>
      <c r="M42" s="83"/>
      <c r="N42" s="72"/>
      <c r="O42" s="72"/>
      <c r="P42" s="72"/>
      <c r="Q42" s="72"/>
      <c r="R42" s="72"/>
      <c r="S42" s="72"/>
    </row>
    <row r="43" spans="1:19" s="103" customFormat="1" ht="11.45" customHeight="1">
      <c r="A43" s="125"/>
      <c r="B43" s="84"/>
      <c r="C43" s="73"/>
      <c r="D43" s="82"/>
      <c r="E43" s="76"/>
      <c r="F43" s="76"/>
      <c r="G43" s="287"/>
      <c r="H43" s="73"/>
      <c r="I43" s="73"/>
      <c r="J43" s="73"/>
      <c r="K43" s="73"/>
      <c r="L43" s="126"/>
      <c r="M43" s="83"/>
      <c r="N43" s="72"/>
      <c r="O43" s="72"/>
      <c r="P43" s="72"/>
      <c r="Q43" s="72"/>
      <c r="R43" s="72"/>
      <c r="S43" s="72"/>
    </row>
    <row r="44" spans="1:19" s="103" customFormat="1" ht="11.45" customHeight="1">
      <c r="A44" s="124">
        <v>1107000121</v>
      </c>
      <c r="B44" s="511" t="s">
        <v>40</v>
      </c>
      <c r="C44" s="79" t="s">
        <v>10</v>
      </c>
      <c r="D44" s="74"/>
      <c r="E44" s="500" t="s">
        <v>55</v>
      </c>
      <c r="F44" s="500"/>
      <c r="G44" s="287">
        <v>15.8</v>
      </c>
      <c r="H44" s="287">
        <v>6.2</v>
      </c>
      <c r="I44" s="73"/>
      <c r="J44" s="73">
        <v>1</v>
      </c>
      <c r="K44" s="73">
        <f>ROUND(G44*H44*J44,2)</f>
        <v>97.96</v>
      </c>
      <c r="L44" s="78"/>
      <c r="M44" s="72"/>
      <c r="N44" s="72"/>
      <c r="O44" s="72"/>
      <c r="P44" s="72"/>
      <c r="Q44" s="72"/>
      <c r="R44" s="72"/>
      <c r="S44" s="72"/>
    </row>
    <row r="45" spans="1:19" s="103" customFormat="1" ht="11.45" customHeight="1">
      <c r="A45" s="123"/>
      <c r="B45" s="511"/>
      <c r="C45" s="73"/>
      <c r="D45" s="74"/>
      <c r="E45" s="500" t="s">
        <v>56</v>
      </c>
      <c r="F45" s="500"/>
      <c r="G45" s="287">
        <v>7.7</v>
      </c>
      <c r="H45" s="287">
        <v>4.6500000000000004</v>
      </c>
      <c r="I45" s="73"/>
      <c r="J45" s="73">
        <v>1</v>
      </c>
      <c r="K45" s="73">
        <f>ROUND(G45*H45*J45,2)</f>
        <v>35.81</v>
      </c>
      <c r="L45" s="78"/>
      <c r="M45" s="72"/>
      <c r="N45" s="72"/>
      <c r="O45" s="72"/>
      <c r="P45" s="72"/>
      <c r="Q45" s="72"/>
      <c r="R45" s="72"/>
      <c r="S45" s="72"/>
    </row>
    <row r="46" spans="1:19" s="103" customFormat="1" ht="11.45" customHeight="1">
      <c r="A46" s="123"/>
      <c r="B46" s="511"/>
      <c r="C46" s="73"/>
      <c r="D46" s="74"/>
      <c r="E46" s="500" t="s">
        <v>57</v>
      </c>
      <c r="F46" s="500"/>
      <c r="G46" s="287">
        <v>15.15</v>
      </c>
      <c r="H46" s="287">
        <v>6.5</v>
      </c>
      <c r="I46" s="73"/>
      <c r="J46" s="73">
        <v>1</v>
      </c>
      <c r="K46" s="73">
        <f>ROUND(G46*H46*J46,2)</f>
        <v>98.48</v>
      </c>
      <c r="L46" s="78"/>
      <c r="M46" s="72"/>
      <c r="N46" s="72"/>
      <c r="O46" s="72"/>
      <c r="P46" s="72"/>
      <c r="Q46" s="72"/>
      <c r="R46" s="72"/>
      <c r="S46" s="72"/>
    </row>
    <row r="47" spans="1:19" s="103" customFormat="1" ht="11.45" customHeight="1">
      <c r="A47" s="123"/>
      <c r="B47" s="288"/>
      <c r="C47" s="73"/>
      <c r="D47" s="74"/>
      <c r="E47" s="500" t="s">
        <v>58</v>
      </c>
      <c r="F47" s="500"/>
      <c r="G47" s="287">
        <v>23.15</v>
      </c>
      <c r="H47" s="287">
        <v>4.0999999999999996</v>
      </c>
      <c r="I47" s="73"/>
      <c r="J47" s="73">
        <v>1</v>
      </c>
      <c r="K47" s="73">
        <f>ROUND(G47*H47*J47,2)</f>
        <v>94.92</v>
      </c>
      <c r="L47" s="78"/>
      <c r="M47" s="72"/>
      <c r="N47" s="72"/>
      <c r="O47" s="72"/>
      <c r="P47" s="72"/>
      <c r="Q47" s="72"/>
      <c r="R47" s="72"/>
      <c r="S47" s="72"/>
    </row>
    <row r="48" spans="1:19" s="103" customFormat="1" ht="11.45" customHeight="1">
      <c r="A48" s="123"/>
      <c r="B48" s="288"/>
      <c r="C48" s="73"/>
      <c r="D48" s="74"/>
      <c r="E48" s="500" t="s">
        <v>59</v>
      </c>
      <c r="F48" s="500"/>
      <c r="G48" s="287">
        <v>3.15</v>
      </c>
      <c r="H48" s="287">
        <v>2.1</v>
      </c>
      <c r="I48" s="73"/>
      <c r="J48" s="73">
        <v>1</v>
      </c>
      <c r="K48" s="73">
        <f>ROUND(G48*H48*J48,2)</f>
        <v>6.62</v>
      </c>
      <c r="L48" s="78"/>
      <c r="M48" s="72"/>
      <c r="N48" s="72"/>
      <c r="O48" s="72"/>
      <c r="P48" s="72"/>
      <c r="Q48" s="72"/>
      <c r="R48" s="72"/>
      <c r="S48" s="72"/>
    </row>
    <row r="49" spans="1:19" s="103" customFormat="1" ht="11.45" customHeight="1">
      <c r="A49" s="123"/>
      <c r="B49" s="288"/>
      <c r="C49" s="73"/>
      <c r="D49" s="74"/>
      <c r="E49" s="500" t="s">
        <v>72</v>
      </c>
      <c r="F49" s="500"/>
      <c r="G49" s="509" t="s">
        <v>73</v>
      </c>
      <c r="H49" s="509"/>
      <c r="I49" s="73"/>
      <c r="J49" s="73">
        <v>1</v>
      </c>
      <c r="K49" s="73">
        <v>460.4</v>
      </c>
      <c r="L49" s="78"/>
      <c r="M49" s="72"/>
      <c r="N49" s="72"/>
      <c r="O49" s="72"/>
      <c r="P49" s="72"/>
      <c r="Q49" s="72"/>
      <c r="R49" s="72"/>
      <c r="S49" s="72"/>
    </row>
    <row r="50" spans="1:19" s="103" customFormat="1" ht="11.45" customHeight="1">
      <c r="A50" s="123"/>
      <c r="B50" s="288"/>
      <c r="C50" s="73"/>
      <c r="D50" s="74"/>
      <c r="E50" s="500" t="s">
        <v>92</v>
      </c>
      <c r="F50" s="500"/>
      <c r="G50" s="509" t="s">
        <v>93</v>
      </c>
      <c r="H50" s="509"/>
      <c r="I50" s="73"/>
      <c r="J50" s="73">
        <v>1</v>
      </c>
      <c r="K50" s="73">
        <v>55.6</v>
      </c>
      <c r="L50" s="78"/>
      <c r="M50" s="72"/>
      <c r="N50" s="72"/>
      <c r="O50" s="72"/>
      <c r="P50" s="72"/>
      <c r="Q50" s="72"/>
      <c r="R50" s="72"/>
      <c r="S50" s="72"/>
    </row>
    <row r="51" spans="1:19" s="103" customFormat="1" ht="11.45" customHeight="1">
      <c r="A51" s="123"/>
      <c r="B51" s="288"/>
      <c r="C51" s="73"/>
      <c r="D51" s="74"/>
      <c r="E51" s="283"/>
      <c r="F51" s="283"/>
      <c r="G51" s="82"/>
      <c r="H51" s="73"/>
      <c r="I51" s="499" t="s">
        <v>16</v>
      </c>
      <c r="J51" s="499"/>
      <c r="K51" s="302">
        <f>SUM(K44:K50)</f>
        <v>849.79000000000008</v>
      </c>
      <c r="L51" s="78"/>
      <c r="M51" s="72"/>
      <c r="N51" s="72"/>
      <c r="O51" s="72"/>
      <c r="P51" s="72"/>
      <c r="Q51" s="72"/>
      <c r="R51" s="72"/>
      <c r="S51" s="72"/>
    </row>
    <row r="52" spans="1:19" s="103" customFormat="1" ht="11.45" customHeight="1" thickBot="1">
      <c r="A52" s="402"/>
      <c r="B52" s="403"/>
      <c r="C52" s="404"/>
      <c r="D52" s="405"/>
      <c r="E52" s="406"/>
      <c r="F52" s="406"/>
      <c r="G52" s="437"/>
      <c r="H52" s="404"/>
      <c r="I52" s="407"/>
      <c r="J52" s="407"/>
      <c r="K52" s="407"/>
      <c r="L52" s="408"/>
      <c r="M52" s="72"/>
      <c r="N52" s="72"/>
      <c r="O52" s="72"/>
      <c r="P52" s="72"/>
      <c r="Q52" s="72"/>
      <c r="R52" s="72"/>
      <c r="S52" s="72"/>
    </row>
    <row r="53" spans="1:19" s="103" customFormat="1" ht="11.45" customHeight="1">
      <c r="A53" s="114">
        <v>1107000361</v>
      </c>
      <c r="B53" s="514" t="s">
        <v>66</v>
      </c>
      <c r="C53" s="121" t="s">
        <v>11</v>
      </c>
      <c r="D53" s="117"/>
      <c r="E53" s="512" t="s">
        <v>67</v>
      </c>
      <c r="F53" s="512"/>
      <c r="G53" s="438">
        <v>143.69999999999999</v>
      </c>
      <c r="H53" s="116">
        <v>0.2</v>
      </c>
      <c r="I53" s="116">
        <v>0.45</v>
      </c>
      <c r="J53" s="116">
        <v>1</v>
      </c>
      <c r="K53" s="116">
        <f t="shared" ref="K53:K58" si="1">ROUND(G53*H53*I53*J53,2)</f>
        <v>12.93</v>
      </c>
      <c r="L53" s="122"/>
      <c r="M53" s="72"/>
      <c r="N53" s="72"/>
      <c r="O53" s="72"/>
      <c r="P53" s="72"/>
      <c r="Q53" s="72"/>
      <c r="R53" s="72"/>
      <c r="S53" s="72"/>
    </row>
    <row r="54" spans="1:19" s="103" customFormat="1" ht="11.45" customHeight="1">
      <c r="A54" s="123"/>
      <c r="B54" s="511"/>
      <c r="C54" s="73"/>
      <c r="D54" s="74"/>
      <c r="E54" s="500" t="s">
        <v>68</v>
      </c>
      <c r="F54" s="500"/>
      <c r="G54" s="82">
        <v>49.4</v>
      </c>
      <c r="H54" s="73">
        <v>0.2</v>
      </c>
      <c r="I54" s="73">
        <v>0.45</v>
      </c>
      <c r="J54" s="73">
        <v>1</v>
      </c>
      <c r="K54" s="73">
        <f t="shared" si="1"/>
        <v>4.45</v>
      </c>
      <c r="L54" s="78"/>
      <c r="M54" s="72"/>
      <c r="N54" s="72"/>
      <c r="O54" s="72"/>
      <c r="P54" s="72"/>
      <c r="Q54" s="72"/>
      <c r="R54" s="72"/>
      <c r="S54" s="72"/>
    </row>
    <row r="55" spans="1:19" s="103" customFormat="1" ht="11.45" customHeight="1">
      <c r="A55" s="123"/>
      <c r="B55" s="511"/>
      <c r="C55" s="73"/>
      <c r="D55" s="74"/>
      <c r="E55" s="500" t="s">
        <v>69</v>
      </c>
      <c r="F55" s="500"/>
      <c r="G55" s="82">
        <v>49.65</v>
      </c>
      <c r="H55" s="73">
        <v>0.2</v>
      </c>
      <c r="I55" s="73">
        <v>0.45</v>
      </c>
      <c r="J55" s="73">
        <v>1</v>
      </c>
      <c r="K55" s="73">
        <f t="shared" si="1"/>
        <v>4.47</v>
      </c>
      <c r="L55" s="78"/>
      <c r="M55" s="72"/>
      <c r="N55" s="72"/>
      <c r="O55" s="72"/>
      <c r="P55" s="72"/>
      <c r="Q55" s="72"/>
      <c r="R55" s="72"/>
      <c r="S55" s="72"/>
    </row>
    <row r="56" spans="1:19" s="103" customFormat="1" ht="11.45" customHeight="1">
      <c r="A56" s="123"/>
      <c r="B56" s="290"/>
      <c r="C56" s="73"/>
      <c r="D56" s="74"/>
      <c r="E56" s="500" t="s">
        <v>70</v>
      </c>
      <c r="F56" s="500"/>
      <c r="G56" s="82">
        <v>49.4</v>
      </c>
      <c r="H56" s="73">
        <v>0.2</v>
      </c>
      <c r="I56" s="73">
        <v>0.45</v>
      </c>
      <c r="J56" s="73">
        <v>1</v>
      </c>
      <c r="K56" s="73">
        <f t="shared" si="1"/>
        <v>4.45</v>
      </c>
      <c r="L56" s="78"/>
      <c r="M56" s="72"/>
      <c r="N56" s="72"/>
      <c r="O56" s="72"/>
      <c r="P56" s="72"/>
      <c r="Q56" s="72"/>
      <c r="R56" s="72"/>
      <c r="S56" s="72"/>
    </row>
    <row r="57" spans="1:19" s="103" customFormat="1" ht="11.45" customHeight="1">
      <c r="A57" s="123"/>
      <c r="B57" s="290"/>
      <c r="C57" s="73"/>
      <c r="D57" s="74"/>
      <c r="E57" s="500" t="s">
        <v>71</v>
      </c>
      <c r="F57" s="500"/>
      <c r="G57" s="82">
        <v>49.5</v>
      </c>
      <c r="H57" s="73">
        <v>0.2</v>
      </c>
      <c r="I57" s="73">
        <v>0.45</v>
      </c>
      <c r="J57" s="73">
        <v>1</v>
      </c>
      <c r="K57" s="73">
        <f t="shared" si="1"/>
        <v>4.46</v>
      </c>
      <c r="L57" s="78"/>
      <c r="M57" s="72"/>
      <c r="N57" s="72"/>
      <c r="O57" s="72"/>
      <c r="P57" s="72"/>
      <c r="Q57" s="72"/>
      <c r="R57" s="72"/>
      <c r="S57" s="72"/>
    </row>
    <row r="58" spans="1:19" s="103" customFormat="1" ht="11.45" customHeight="1">
      <c r="A58" s="123"/>
      <c r="B58" s="290"/>
      <c r="C58" s="73"/>
      <c r="D58" s="74"/>
      <c r="E58" s="500" t="s">
        <v>94</v>
      </c>
      <c r="F58" s="500"/>
      <c r="G58" s="82">
        <v>79.540000000000006</v>
      </c>
      <c r="H58" s="73">
        <v>0.2</v>
      </c>
      <c r="I58" s="73">
        <v>0.45</v>
      </c>
      <c r="J58" s="73">
        <v>1</v>
      </c>
      <c r="K58" s="73">
        <f t="shared" si="1"/>
        <v>7.16</v>
      </c>
      <c r="L58" s="78"/>
      <c r="M58" s="72"/>
      <c r="N58" s="72"/>
      <c r="O58" s="72"/>
      <c r="P58" s="72"/>
      <c r="Q58" s="72"/>
      <c r="R58" s="72"/>
      <c r="S58" s="72"/>
    </row>
    <row r="59" spans="1:19" s="103" customFormat="1" ht="11.45" customHeight="1">
      <c r="A59" s="123"/>
      <c r="B59" s="290"/>
      <c r="C59" s="73"/>
      <c r="D59" s="74"/>
      <c r="E59" s="283"/>
      <c r="F59" s="283"/>
      <c r="G59" s="82"/>
      <c r="H59" s="73"/>
      <c r="I59" s="499" t="s">
        <v>16</v>
      </c>
      <c r="J59" s="499"/>
      <c r="K59" s="302">
        <f>SUM(K53:K58)</f>
        <v>37.92</v>
      </c>
      <c r="L59" s="78"/>
      <c r="M59" s="72"/>
      <c r="N59" s="72"/>
      <c r="O59" s="72"/>
      <c r="P59" s="72"/>
      <c r="Q59" s="72"/>
      <c r="R59" s="72"/>
      <c r="S59" s="72"/>
    </row>
    <row r="60" spans="1:19" s="103" customFormat="1" ht="11.45" customHeight="1">
      <c r="A60" s="123"/>
      <c r="B60" s="288"/>
      <c r="C60" s="73"/>
      <c r="D60" s="74"/>
      <c r="E60" s="283"/>
      <c r="F60" s="283"/>
      <c r="G60" s="82"/>
      <c r="H60" s="73"/>
      <c r="I60" s="285"/>
      <c r="J60" s="285"/>
      <c r="K60" s="285"/>
      <c r="L60" s="78"/>
      <c r="M60" s="72"/>
      <c r="N60" s="72"/>
      <c r="O60" s="72"/>
      <c r="P60" s="72"/>
      <c r="Q60" s="72"/>
      <c r="R60" s="72"/>
      <c r="S60" s="72"/>
    </row>
    <row r="61" spans="1:19" s="103" customFormat="1" ht="11.45" customHeight="1">
      <c r="A61" s="123" t="s">
        <v>60</v>
      </c>
      <c r="B61" s="515" t="s">
        <v>61</v>
      </c>
      <c r="C61" s="79" t="s">
        <v>13</v>
      </c>
      <c r="D61" s="84"/>
      <c r="E61" s="84"/>
      <c r="F61" s="84"/>
      <c r="G61" s="82"/>
      <c r="H61" s="82"/>
      <c r="I61" s="285"/>
      <c r="J61" s="73">
        <v>16</v>
      </c>
      <c r="K61" s="73">
        <f>+J61</f>
        <v>16</v>
      </c>
      <c r="L61" s="78"/>
      <c r="M61" s="72"/>
      <c r="N61" s="72"/>
      <c r="O61" s="72"/>
      <c r="P61" s="72"/>
      <c r="Q61" s="72"/>
      <c r="R61" s="72"/>
      <c r="S61" s="72"/>
    </row>
    <row r="62" spans="1:19" s="103" customFormat="1" ht="11.45" customHeight="1">
      <c r="A62" s="123"/>
      <c r="B62" s="515"/>
      <c r="C62" s="84"/>
      <c r="D62" s="84"/>
      <c r="E62" s="84"/>
      <c r="F62" s="84"/>
      <c r="G62" s="82"/>
      <c r="H62" s="82"/>
      <c r="I62" s="499" t="s">
        <v>16</v>
      </c>
      <c r="J62" s="499"/>
      <c r="K62" s="302">
        <f>SUM(K61)</f>
        <v>16</v>
      </c>
      <c r="L62" s="78"/>
      <c r="M62" s="72"/>
      <c r="N62" s="72"/>
      <c r="O62" s="72"/>
      <c r="P62" s="72"/>
      <c r="Q62" s="72"/>
      <c r="R62" s="72"/>
      <c r="S62" s="72"/>
    </row>
    <row r="63" spans="1:19" s="103" customFormat="1" ht="11.45" customHeight="1">
      <c r="A63" s="123"/>
      <c r="B63" s="515"/>
      <c r="C63" s="73"/>
      <c r="D63" s="84"/>
      <c r="E63" s="84"/>
      <c r="F63" s="84"/>
      <c r="G63" s="82"/>
      <c r="H63" s="82"/>
      <c r="I63" s="82"/>
      <c r="J63" s="82"/>
      <c r="K63" s="82"/>
      <c r="L63" s="78"/>
      <c r="M63" s="72"/>
      <c r="N63" s="72"/>
      <c r="O63" s="72"/>
      <c r="P63" s="72"/>
      <c r="Q63" s="72"/>
      <c r="R63" s="72"/>
      <c r="S63" s="72"/>
    </row>
    <row r="64" spans="1:19" s="103" customFormat="1" ht="11.45" customHeight="1">
      <c r="A64" s="123"/>
      <c r="B64" s="290"/>
      <c r="C64" s="73"/>
      <c r="D64" s="84"/>
      <c r="E64" s="84"/>
      <c r="F64" s="84"/>
      <c r="G64" s="82"/>
      <c r="H64" s="82"/>
      <c r="I64" s="285"/>
      <c r="J64" s="285"/>
      <c r="K64" s="285"/>
      <c r="L64" s="78"/>
      <c r="M64" s="72"/>
      <c r="N64" s="72"/>
      <c r="O64" s="72"/>
      <c r="P64" s="72"/>
      <c r="Q64" s="72"/>
      <c r="R64" s="72"/>
      <c r="S64" s="72"/>
    </row>
    <row r="65" spans="1:19" s="103" customFormat="1" ht="11.45" customHeight="1">
      <c r="A65" s="123"/>
      <c r="B65" s="487" t="s">
        <v>42</v>
      </c>
      <c r="C65" s="488"/>
      <c r="D65" s="488"/>
      <c r="E65" s="488"/>
      <c r="F65" s="488"/>
      <c r="G65" s="488"/>
      <c r="H65" s="488"/>
      <c r="I65" s="488"/>
      <c r="J65" s="488"/>
      <c r="K65" s="488"/>
      <c r="L65" s="489"/>
      <c r="M65" s="72"/>
      <c r="N65" s="72"/>
      <c r="O65" s="72"/>
      <c r="P65" s="72"/>
      <c r="Q65" s="72"/>
      <c r="R65" s="72"/>
      <c r="S65" s="72"/>
    </row>
    <row r="66" spans="1:19" s="103" customFormat="1" ht="11.45" customHeight="1">
      <c r="A66" s="124">
        <v>1107000681</v>
      </c>
      <c r="B66" s="511" t="s">
        <v>32</v>
      </c>
      <c r="C66" s="79" t="s">
        <v>10</v>
      </c>
      <c r="D66" s="74"/>
      <c r="E66" s="500" t="s">
        <v>55</v>
      </c>
      <c r="F66" s="500"/>
      <c r="G66" s="287">
        <v>16.2</v>
      </c>
      <c r="H66" s="287">
        <v>6.6</v>
      </c>
      <c r="I66" s="73"/>
      <c r="J66" s="73">
        <v>1</v>
      </c>
      <c r="K66" s="73">
        <f>ROUND(G66*H66*J66,2)</f>
        <v>106.92</v>
      </c>
      <c r="L66" s="78"/>
      <c r="M66" s="72"/>
      <c r="N66" s="72"/>
      <c r="O66" s="72"/>
      <c r="P66" s="72"/>
      <c r="Q66" s="72"/>
      <c r="R66" s="72"/>
      <c r="S66" s="72"/>
    </row>
    <row r="67" spans="1:19" s="103" customFormat="1" ht="11.45" customHeight="1">
      <c r="A67" s="123"/>
      <c r="B67" s="511"/>
      <c r="C67" s="73"/>
      <c r="D67" s="74"/>
      <c r="E67" s="500" t="s">
        <v>56</v>
      </c>
      <c r="F67" s="500"/>
      <c r="G67" s="287">
        <v>8.1</v>
      </c>
      <c r="H67" s="287">
        <v>5.05</v>
      </c>
      <c r="I67" s="73"/>
      <c r="J67" s="73">
        <v>1</v>
      </c>
      <c r="K67" s="73">
        <f>ROUND(G67*H67*J67,2)</f>
        <v>40.909999999999997</v>
      </c>
      <c r="L67" s="78"/>
      <c r="M67" s="72"/>
      <c r="N67" s="72"/>
      <c r="O67" s="72"/>
      <c r="P67" s="72"/>
      <c r="Q67" s="72"/>
      <c r="R67" s="72"/>
      <c r="S67" s="72"/>
    </row>
    <row r="68" spans="1:19" s="103" customFormat="1" ht="11.45" customHeight="1">
      <c r="A68" s="123"/>
      <c r="B68" s="511"/>
      <c r="C68" s="73"/>
      <c r="D68" s="74"/>
      <c r="E68" s="500" t="s">
        <v>57</v>
      </c>
      <c r="F68" s="500"/>
      <c r="G68" s="287">
        <v>15.55</v>
      </c>
      <c r="H68" s="287">
        <v>6.9</v>
      </c>
      <c r="I68" s="73"/>
      <c r="J68" s="73">
        <v>1</v>
      </c>
      <c r="K68" s="73">
        <f>ROUND(G68*H68*J68,2)</f>
        <v>107.3</v>
      </c>
      <c r="L68" s="78"/>
      <c r="M68" s="72"/>
      <c r="N68" s="72"/>
      <c r="O68" s="72"/>
      <c r="P68" s="72"/>
      <c r="Q68" s="72"/>
      <c r="R68" s="72"/>
      <c r="S68" s="72"/>
    </row>
    <row r="69" spans="1:19" s="103" customFormat="1" ht="11.45" customHeight="1">
      <c r="A69" s="123"/>
      <c r="B69" s="511"/>
      <c r="C69" s="73"/>
      <c r="D69" s="74"/>
      <c r="E69" s="500" t="s">
        <v>58</v>
      </c>
      <c r="F69" s="500"/>
      <c r="G69" s="287">
        <v>23.55</v>
      </c>
      <c r="H69" s="287">
        <v>4.5</v>
      </c>
      <c r="I69" s="73"/>
      <c r="J69" s="73">
        <v>1</v>
      </c>
      <c r="K69" s="73">
        <f>ROUND(G69*H69*J69,2)</f>
        <v>105.98</v>
      </c>
      <c r="L69" s="78"/>
      <c r="M69" s="72"/>
      <c r="N69" s="72"/>
      <c r="O69" s="72"/>
      <c r="P69" s="72"/>
      <c r="Q69" s="72"/>
      <c r="R69" s="72"/>
      <c r="S69" s="72"/>
    </row>
    <row r="70" spans="1:19" s="103" customFormat="1" ht="11.45" customHeight="1">
      <c r="A70" s="123"/>
      <c r="B70" s="288"/>
      <c r="C70" s="73"/>
      <c r="D70" s="74"/>
      <c r="E70" s="500" t="s">
        <v>59</v>
      </c>
      <c r="F70" s="500"/>
      <c r="G70" s="287">
        <v>3.55</v>
      </c>
      <c r="H70" s="287">
        <v>2.5</v>
      </c>
      <c r="I70" s="73"/>
      <c r="J70" s="73">
        <v>1</v>
      </c>
      <c r="K70" s="73">
        <f>ROUND(G70*H70*J70,2)</f>
        <v>8.8800000000000008</v>
      </c>
      <c r="L70" s="78"/>
      <c r="M70" s="72"/>
      <c r="N70" s="72"/>
      <c r="O70" s="72"/>
      <c r="P70" s="72"/>
      <c r="Q70" s="72"/>
      <c r="R70" s="72"/>
      <c r="S70" s="72"/>
    </row>
    <row r="71" spans="1:19" s="103" customFormat="1" ht="11.45" customHeight="1">
      <c r="A71" s="123"/>
      <c r="B71" s="288"/>
      <c r="C71" s="73"/>
      <c r="D71" s="74"/>
      <c r="E71" s="500" t="s">
        <v>92</v>
      </c>
      <c r="F71" s="500"/>
      <c r="G71" s="509" t="s">
        <v>93</v>
      </c>
      <c r="H71" s="509"/>
      <c r="I71" s="73"/>
      <c r="J71" s="73">
        <v>1</v>
      </c>
      <c r="K71" s="73">
        <v>55.6</v>
      </c>
      <c r="L71" s="78"/>
      <c r="M71" s="72"/>
      <c r="N71" s="72"/>
      <c r="O71" s="72"/>
      <c r="P71" s="72"/>
      <c r="Q71" s="72"/>
      <c r="R71" s="72"/>
      <c r="S71" s="72"/>
    </row>
    <row r="72" spans="1:19" s="103" customFormat="1" ht="11.45" customHeight="1">
      <c r="A72" s="123"/>
      <c r="B72" s="288"/>
      <c r="C72" s="73"/>
      <c r="D72" s="74"/>
      <c r="E72" s="75"/>
      <c r="F72" s="76"/>
      <c r="G72" s="77"/>
      <c r="H72" s="73"/>
      <c r="I72" s="499" t="s">
        <v>16</v>
      </c>
      <c r="J72" s="499"/>
      <c r="K72" s="302">
        <f>SUM(K66:K71)</f>
        <v>425.59000000000003</v>
      </c>
      <c r="L72" s="78"/>
      <c r="M72" s="72"/>
      <c r="N72" s="72"/>
      <c r="O72" s="72"/>
      <c r="P72" s="72"/>
      <c r="Q72" s="72"/>
      <c r="R72" s="72"/>
      <c r="S72" s="72"/>
    </row>
    <row r="73" spans="1:19" s="103" customFormat="1" ht="11.45" customHeight="1">
      <c r="A73" s="123"/>
      <c r="B73" s="288"/>
      <c r="C73" s="73"/>
      <c r="D73" s="74"/>
      <c r="E73" s="75"/>
      <c r="F73" s="76"/>
      <c r="G73" s="77"/>
      <c r="H73" s="73"/>
      <c r="I73" s="73"/>
      <c r="J73" s="285"/>
      <c r="K73" s="285"/>
      <c r="L73" s="78"/>
      <c r="M73" s="72"/>
      <c r="N73" s="72"/>
      <c r="O73" s="72"/>
      <c r="P73" s="72"/>
      <c r="Q73" s="72"/>
      <c r="R73" s="72"/>
      <c r="S73" s="72"/>
    </row>
    <row r="74" spans="1:19" s="103" customFormat="1" ht="11.45" customHeight="1">
      <c r="A74" s="124">
        <v>1108000282</v>
      </c>
      <c r="B74" s="510" t="s">
        <v>53</v>
      </c>
      <c r="C74" s="79" t="s">
        <v>11</v>
      </c>
      <c r="D74" s="84"/>
      <c r="E74" s="84"/>
      <c r="F74" s="84"/>
      <c r="G74" s="490" t="s">
        <v>64</v>
      </c>
      <c r="H74" s="490"/>
      <c r="I74" s="73"/>
      <c r="J74" s="285"/>
      <c r="K74" s="73"/>
      <c r="L74" s="127"/>
      <c r="M74" s="72"/>
      <c r="N74" s="72"/>
      <c r="O74" s="72"/>
      <c r="P74" s="72"/>
      <c r="Q74" s="72"/>
      <c r="R74" s="72"/>
      <c r="S74" s="72"/>
    </row>
    <row r="75" spans="1:19" s="103" customFormat="1" ht="11.45" customHeight="1">
      <c r="A75" s="123"/>
      <c r="B75" s="510"/>
      <c r="C75" s="73"/>
      <c r="D75" s="74"/>
      <c r="E75" s="516"/>
      <c r="F75" s="516"/>
      <c r="G75" s="490"/>
      <c r="H75" s="490"/>
      <c r="I75" s="73"/>
      <c r="J75" s="73"/>
      <c r="K75" s="73"/>
      <c r="L75" s="127"/>
      <c r="M75" s="72"/>
      <c r="N75" s="72"/>
      <c r="O75" s="72"/>
      <c r="P75" s="72"/>
      <c r="Q75" s="72"/>
      <c r="R75" s="72"/>
      <c r="S75" s="72"/>
    </row>
    <row r="76" spans="1:19" s="103" customFormat="1" ht="11.45" customHeight="1">
      <c r="A76" s="123"/>
      <c r="B76" s="510"/>
      <c r="C76" s="73"/>
      <c r="D76" s="456"/>
      <c r="F76" s="291" t="s">
        <v>62</v>
      </c>
      <c r="G76" s="490">
        <f>K42</f>
        <v>82.91</v>
      </c>
      <c r="H76" s="490"/>
      <c r="I76" s="73"/>
      <c r="J76" s="73">
        <v>1</v>
      </c>
      <c r="K76" s="73">
        <f>ROUND(G76*J76,2)</f>
        <v>82.91</v>
      </c>
      <c r="L76" s="127"/>
      <c r="M76" s="72"/>
      <c r="N76" s="72"/>
      <c r="O76" s="72"/>
      <c r="P76" s="72"/>
      <c r="Q76" s="72"/>
      <c r="R76" s="72"/>
      <c r="S76" s="72"/>
    </row>
    <row r="77" spans="1:19" s="103" customFormat="1" ht="11.45" customHeight="1">
      <c r="A77" s="123"/>
      <c r="B77" s="288"/>
      <c r="C77" s="73"/>
      <c r="D77" s="513" t="s">
        <v>95</v>
      </c>
      <c r="E77" s="513"/>
      <c r="F77" s="513"/>
      <c r="G77" s="490">
        <f>K59</f>
        <v>37.92</v>
      </c>
      <c r="H77" s="490"/>
      <c r="I77" s="73"/>
      <c r="J77" s="73">
        <v>1</v>
      </c>
      <c r="K77" s="73">
        <f>ROUND(G77*J77,2)</f>
        <v>37.92</v>
      </c>
      <c r="L77" s="127"/>
      <c r="M77" s="72"/>
      <c r="N77" s="72"/>
      <c r="O77" s="72"/>
      <c r="P77" s="72"/>
      <c r="Q77" s="72"/>
      <c r="R77" s="72"/>
      <c r="S77" s="72"/>
    </row>
    <row r="78" spans="1:19" s="103" customFormat="1" ht="11.45" customHeight="1">
      <c r="A78" s="123"/>
      <c r="B78" s="288"/>
      <c r="C78" s="73"/>
      <c r="D78" s="456"/>
      <c r="F78" s="291" t="s">
        <v>63</v>
      </c>
      <c r="G78" s="490">
        <f>ROUND(K51*0.1,2)</f>
        <v>84.98</v>
      </c>
      <c r="H78" s="490"/>
      <c r="I78" s="73"/>
      <c r="J78" s="73">
        <v>1</v>
      </c>
      <c r="K78" s="73">
        <f>ROUND(G78*J78,2)</f>
        <v>84.98</v>
      </c>
      <c r="L78" s="127"/>
      <c r="M78" s="72"/>
      <c r="N78" s="72"/>
      <c r="O78" s="72"/>
      <c r="P78" s="72"/>
      <c r="Q78" s="72"/>
      <c r="R78" s="72"/>
      <c r="S78" s="72"/>
    </row>
    <row r="79" spans="1:19" s="103" customFormat="1" ht="11.45" customHeight="1">
      <c r="A79" s="123"/>
      <c r="B79" s="288"/>
      <c r="C79" s="73"/>
      <c r="D79" s="456"/>
      <c r="E79" s="513" t="s">
        <v>65</v>
      </c>
      <c r="F79" s="513"/>
      <c r="G79" s="490">
        <f>ROUND(K62*0.1,2)</f>
        <v>1.6</v>
      </c>
      <c r="H79" s="490"/>
      <c r="I79" s="73"/>
      <c r="J79" s="73">
        <v>1</v>
      </c>
      <c r="K79" s="73">
        <f>ROUND(G79*J79,2)</f>
        <v>1.6</v>
      </c>
      <c r="L79" s="127"/>
      <c r="M79" s="72"/>
      <c r="N79" s="72"/>
      <c r="O79" s="72"/>
      <c r="P79" s="72"/>
      <c r="Q79" s="72"/>
      <c r="R79" s="72"/>
      <c r="S79" s="72"/>
    </row>
    <row r="80" spans="1:19" s="103" customFormat="1" ht="11.45" customHeight="1">
      <c r="A80" s="123"/>
      <c r="B80" s="288"/>
      <c r="C80" s="73"/>
      <c r="D80" s="74"/>
      <c r="E80" s="75"/>
      <c r="F80" s="76"/>
      <c r="G80" s="77"/>
      <c r="H80" s="73"/>
      <c r="I80" s="499" t="s">
        <v>16</v>
      </c>
      <c r="J80" s="499"/>
      <c r="K80" s="302">
        <f>SUM(K75:K79)</f>
        <v>207.41</v>
      </c>
      <c r="L80" s="127"/>
      <c r="M80" s="72"/>
      <c r="N80" s="72"/>
      <c r="O80" s="72"/>
      <c r="P80" s="72"/>
      <c r="Q80" s="72"/>
      <c r="R80" s="72"/>
      <c r="S80" s="72"/>
    </row>
    <row r="81" spans="1:19" s="103" customFormat="1" ht="11.45" customHeight="1">
      <c r="A81" s="123"/>
      <c r="B81" s="288"/>
      <c r="C81" s="73"/>
      <c r="D81" s="74"/>
      <c r="E81" s="75"/>
      <c r="F81" s="76"/>
      <c r="G81" s="77"/>
      <c r="H81" s="73"/>
      <c r="I81" s="73"/>
      <c r="J81" s="285"/>
      <c r="K81" s="82"/>
      <c r="L81" s="127"/>
      <c r="M81" s="72"/>
      <c r="N81" s="72"/>
      <c r="O81" s="72"/>
      <c r="P81" s="72"/>
      <c r="Q81" s="72"/>
      <c r="R81" s="72"/>
      <c r="S81" s="72"/>
    </row>
    <row r="82" spans="1:19" s="103" customFormat="1" ht="11.45" customHeight="1">
      <c r="A82" s="123"/>
      <c r="B82" s="288"/>
      <c r="C82" s="73"/>
      <c r="D82" s="74"/>
      <c r="E82" s="75"/>
      <c r="F82" s="76"/>
      <c r="G82" s="77"/>
      <c r="H82" s="73"/>
      <c r="I82" s="73"/>
      <c r="J82" s="285"/>
      <c r="K82" s="82"/>
      <c r="L82" s="127"/>
      <c r="M82" s="72"/>
      <c r="N82" s="72"/>
      <c r="O82" s="72"/>
      <c r="P82" s="72"/>
      <c r="Q82" s="72"/>
      <c r="R82" s="72"/>
      <c r="S82" s="72"/>
    </row>
    <row r="83" spans="1:19" s="103" customFormat="1" ht="11.45" customHeight="1">
      <c r="A83" s="123"/>
      <c r="B83" s="288"/>
      <c r="C83" s="73"/>
      <c r="D83" s="74"/>
      <c r="E83" s="75"/>
      <c r="F83" s="76"/>
      <c r="G83" s="77"/>
      <c r="H83" s="73"/>
      <c r="I83" s="73"/>
      <c r="J83" s="285"/>
      <c r="K83" s="82"/>
      <c r="L83" s="127"/>
      <c r="M83" s="72"/>
      <c r="N83" s="72"/>
      <c r="O83" s="72"/>
      <c r="P83" s="72"/>
      <c r="Q83" s="72"/>
      <c r="R83" s="72"/>
      <c r="S83" s="72"/>
    </row>
    <row r="84" spans="1:19" s="103" customFormat="1" ht="11.45" customHeight="1">
      <c r="A84" s="123"/>
      <c r="B84" s="288"/>
      <c r="C84" s="73"/>
      <c r="D84" s="74"/>
      <c r="E84" s="75"/>
      <c r="F84" s="76"/>
      <c r="G84" s="77"/>
      <c r="H84" s="73"/>
      <c r="I84" s="73"/>
      <c r="J84" s="285"/>
      <c r="K84" s="82"/>
      <c r="L84" s="127"/>
      <c r="M84" s="72"/>
      <c r="N84" s="72"/>
      <c r="O84" s="72"/>
      <c r="P84" s="72"/>
      <c r="Q84" s="72"/>
      <c r="R84" s="72"/>
      <c r="S84" s="72"/>
    </row>
    <row r="85" spans="1:19" s="103" customFormat="1" ht="11.45" customHeight="1">
      <c r="A85" s="123"/>
      <c r="B85" s="288"/>
      <c r="C85" s="73"/>
      <c r="D85" s="74"/>
      <c r="E85" s="75"/>
      <c r="F85" s="76"/>
      <c r="G85" s="77"/>
      <c r="H85" s="73"/>
      <c r="I85" s="73"/>
      <c r="J85" s="285"/>
      <c r="K85" s="82"/>
      <c r="L85" s="127"/>
      <c r="M85" s="72"/>
      <c r="N85" s="72"/>
      <c r="O85" s="72"/>
      <c r="P85" s="72"/>
      <c r="Q85" s="72"/>
      <c r="R85" s="72"/>
      <c r="S85" s="72"/>
    </row>
    <row r="86" spans="1:19" s="103" customFormat="1" ht="11.45" customHeight="1">
      <c r="A86" s="123"/>
      <c r="B86" s="288"/>
      <c r="C86" s="73"/>
      <c r="D86" s="74"/>
      <c r="E86" s="75"/>
      <c r="F86" s="76"/>
      <c r="G86" s="77"/>
      <c r="H86" s="73"/>
      <c r="I86" s="73"/>
      <c r="J86" s="285"/>
      <c r="K86" s="82"/>
      <c r="L86" s="127"/>
      <c r="M86" s="72"/>
      <c r="N86" s="72"/>
      <c r="O86" s="72"/>
      <c r="P86" s="72"/>
      <c r="Q86" s="72"/>
      <c r="R86" s="72"/>
      <c r="S86" s="72"/>
    </row>
    <row r="87" spans="1:19" s="103" customFormat="1" ht="11.45" customHeight="1">
      <c r="A87" s="123"/>
      <c r="B87" s="288"/>
      <c r="C87" s="73"/>
      <c r="D87" s="74"/>
      <c r="E87" s="75"/>
      <c r="F87" s="76"/>
      <c r="G87" s="77"/>
      <c r="H87" s="73"/>
      <c r="I87" s="73"/>
      <c r="J87" s="285"/>
      <c r="K87" s="82"/>
      <c r="L87" s="127"/>
      <c r="M87" s="72"/>
      <c r="N87" s="72"/>
      <c r="O87" s="72"/>
      <c r="P87" s="72"/>
      <c r="Q87" s="72"/>
      <c r="R87" s="72"/>
      <c r="S87" s="72"/>
    </row>
    <row r="88" spans="1:19" s="103" customFormat="1" ht="11.45" customHeight="1">
      <c r="A88" s="123"/>
      <c r="B88" s="288"/>
      <c r="C88" s="73"/>
      <c r="D88" s="74"/>
      <c r="E88" s="75"/>
      <c r="F88" s="76"/>
      <c r="G88" s="77"/>
      <c r="H88" s="73"/>
      <c r="I88" s="73"/>
      <c r="J88" s="285"/>
      <c r="K88" s="82"/>
      <c r="L88" s="127"/>
      <c r="M88" s="72"/>
      <c r="N88" s="72"/>
      <c r="O88" s="72"/>
      <c r="P88" s="72"/>
      <c r="Q88" s="72"/>
      <c r="R88" s="72"/>
      <c r="S88" s="72"/>
    </row>
    <row r="89" spans="1:19" s="103" customFormat="1" ht="11.45" customHeight="1">
      <c r="A89" s="123"/>
      <c r="B89" s="288"/>
      <c r="C89" s="73"/>
      <c r="D89" s="74"/>
      <c r="E89" s="75"/>
      <c r="F89" s="76"/>
      <c r="G89" s="77"/>
      <c r="H89" s="73"/>
      <c r="I89" s="73"/>
      <c r="J89" s="285"/>
      <c r="K89" s="82"/>
      <c r="L89" s="127"/>
      <c r="M89" s="72"/>
      <c r="N89" s="72"/>
      <c r="O89" s="72"/>
      <c r="P89" s="72"/>
      <c r="Q89" s="72"/>
      <c r="R89" s="72"/>
      <c r="S89" s="72"/>
    </row>
    <row r="90" spans="1:19" s="103" customFormat="1" ht="11.45" customHeight="1">
      <c r="A90" s="123"/>
      <c r="B90" s="288"/>
      <c r="C90" s="73"/>
      <c r="D90" s="74"/>
      <c r="E90" s="75"/>
      <c r="F90" s="76"/>
      <c r="G90" s="77"/>
      <c r="H90" s="73"/>
      <c r="I90" s="73"/>
      <c r="J90" s="285"/>
      <c r="K90" s="82"/>
      <c r="L90" s="127"/>
      <c r="M90" s="72"/>
      <c r="N90" s="72"/>
      <c r="O90" s="72"/>
      <c r="P90" s="72"/>
      <c r="Q90" s="72"/>
      <c r="R90" s="72"/>
      <c r="S90" s="72"/>
    </row>
    <row r="91" spans="1:19" s="103" customFormat="1" ht="11.45" customHeight="1">
      <c r="A91" s="123"/>
      <c r="B91" s="288"/>
      <c r="C91" s="73"/>
      <c r="D91" s="74"/>
      <c r="E91" s="75"/>
      <c r="F91" s="76"/>
      <c r="G91" s="77"/>
      <c r="H91" s="73"/>
      <c r="I91" s="73"/>
      <c r="J91" s="285"/>
      <c r="K91" s="82"/>
      <c r="L91" s="127"/>
      <c r="M91" s="72"/>
      <c r="N91" s="72"/>
      <c r="O91" s="72"/>
      <c r="P91" s="72"/>
      <c r="Q91" s="72"/>
      <c r="R91" s="72"/>
      <c r="S91" s="72"/>
    </row>
    <row r="92" spans="1:19" s="103" customFormat="1" ht="11.45" customHeight="1">
      <c r="A92" s="123"/>
      <c r="B92" s="288"/>
      <c r="C92" s="73"/>
      <c r="D92" s="74"/>
      <c r="E92" s="75"/>
      <c r="F92" s="76"/>
      <c r="G92" s="77"/>
      <c r="H92" s="73"/>
      <c r="I92" s="73"/>
      <c r="J92" s="285"/>
      <c r="K92" s="82"/>
      <c r="L92" s="127"/>
      <c r="M92" s="72"/>
      <c r="N92" s="72"/>
      <c r="O92" s="72"/>
      <c r="P92" s="72"/>
      <c r="Q92" s="72"/>
      <c r="R92" s="72"/>
      <c r="S92" s="72"/>
    </row>
    <row r="93" spans="1:19" s="103" customFormat="1" ht="11.45" customHeight="1">
      <c r="A93" s="123"/>
      <c r="B93" s="288"/>
      <c r="C93" s="73"/>
      <c r="D93" s="74"/>
      <c r="E93" s="75"/>
      <c r="F93" s="76"/>
      <c r="G93" s="77"/>
      <c r="H93" s="73"/>
      <c r="I93" s="73"/>
      <c r="J93" s="285"/>
      <c r="K93" s="82"/>
      <c r="L93" s="127"/>
      <c r="M93" s="72"/>
      <c r="N93" s="72"/>
      <c r="O93" s="72"/>
      <c r="P93" s="72"/>
      <c r="Q93" s="72"/>
      <c r="R93" s="72"/>
      <c r="S93" s="72"/>
    </row>
    <row r="94" spans="1:19" s="72" customFormat="1" ht="11.45" customHeight="1" thickBot="1">
      <c r="A94" s="402"/>
      <c r="B94" s="403"/>
      <c r="C94" s="404"/>
      <c r="D94" s="405"/>
      <c r="E94" s="409"/>
      <c r="F94" s="410"/>
      <c r="G94" s="411"/>
      <c r="H94" s="404"/>
      <c r="I94" s="404"/>
      <c r="J94" s="407"/>
      <c r="K94" s="404"/>
      <c r="L94" s="412"/>
    </row>
    <row r="95" spans="1:19" s="105" customFormat="1" ht="11.45" customHeight="1">
      <c r="A95" s="413"/>
      <c r="B95" s="476" t="s">
        <v>43</v>
      </c>
      <c r="C95" s="477"/>
      <c r="D95" s="478"/>
      <c r="E95" s="479"/>
      <c r="F95" s="480"/>
      <c r="G95" s="481"/>
      <c r="H95" s="481"/>
      <c r="I95" s="481"/>
      <c r="J95" s="482"/>
      <c r="K95" s="483"/>
      <c r="L95" s="484"/>
    </row>
    <row r="96" spans="1:19" s="106" customFormat="1" ht="11.45" customHeight="1">
      <c r="A96" s="128">
        <v>1101000011</v>
      </c>
      <c r="B96" s="492" t="s">
        <v>28</v>
      </c>
      <c r="C96" s="86" t="s">
        <v>10</v>
      </c>
      <c r="D96" s="278" t="s">
        <v>36</v>
      </c>
      <c r="E96" s="493" t="s">
        <v>37</v>
      </c>
      <c r="F96" s="493"/>
      <c r="G96" s="95">
        <v>136.9</v>
      </c>
      <c r="H96" s="95">
        <v>43.5</v>
      </c>
      <c r="I96" s="95"/>
      <c r="J96" s="95"/>
      <c r="K96" s="268">
        <f>ROUND(G96*H96,2)</f>
        <v>5955.15</v>
      </c>
      <c r="L96" s="129"/>
    </row>
    <row r="97" spans="1:12" s="106" customFormat="1" ht="11.45" customHeight="1">
      <c r="A97" s="130"/>
      <c r="B97" s="492"/>
      <c r="C97" s="89"/>
      <c r="D97" s="278"/>
      <c r="E97" s="278"/>
      <c r="F97" s="44"/>
      <c r="G97" s="95">
        <v>18.100000000000001</v>
      </c>
      <c r="H97" s="95">
        <v>12.06</v>
      </c>
      <c r="I97" s="95"/>
      <c r="J97" s="95"/>
      <c r="K97" s="268">
        <f>-G97*H97</f>
        <v>-218.28600000000003</v>
      </c>
      <c r="L97" s="129"/>
    </row>
    <row r="98" spans="1:12" s="106" customFormat="1" ht="11.45" customHeight="1">
      <c r="A98" s="130"/>
      <c r="B98" s="492"/>
      <c r="C98" s="89"/>
      <c r="D98" s="278"/>
      <c r="E98" s="278"/>
      <c r="F98" s="44"/>
      <c r="G98" s="95">
        <v>13.5</v>
      </c>
      <c r="H98" s="95">
        <v>12</v>
      </c>
      <c r="I98" s="95"/>
      <c r="J98" s="95"/>
      <c r="K98" s="268">
        <f>-G98*H98</f>
        <v>-162</v>
      </c>
      <c r="L98" s="129"/>
    </row>
    <row r="99" spans="1:12" s="106" customFormat="1" ht="11.45" customHeight="1">
      <c r="A99" s="130"/>
      <c r="B99" s="281"/>
      <c r="C99" s="89"/>
      <c r="D99" s="278"/>
      <c r="E99" s="493"/>
      <c r="F99" s="493"/>
      <c r="G99" s="95"/>
      <c r="H99" s="95"/>
      <c r="I99" s="439" t="s">
        <v>41</v>
      </c>
      <c r="J99" s="440"/>
      <c r="K99" s="441">
        <f>SUM(K96:K98)</f>
        <v>5574.8639999999996</v>
      </c>
      <c r="L99" s="131"/>
    </row>
    <row r="100" spans="1:12" s="106" customFormat="1" ht="11.45" customHeight="1">
      <c r="A100" s="132"/>
      <c r="B100" s="286"/>
      <c r="C100" s="89"/>
      <c r="D100" s="293"/>
      <c r="E100" s="497"/>
      <c r="F100" s="497"/>
      <c r="G100" s="442"/>
      <c r="H100" s="491"/>
      <c r="I100" s="491"/>
      <c r="J100" s="443"/>
      <c r="K100" s="444"/>
      <c r="L100" s="131"/>
    </row>
    <row r="101" spans="1:12" s="106" customFormat="1" ht="11.45" customHeight="1">
      <c r="A101" s="132"/>
      <c r="B101" s="487" t="s">
        <v>44</v>
      </c>
      <c r="C101" s="488"/>
      <c r="D101" s="488"/>
      <c r="E101" s="488"/>
      <c r="F101" s="488"/>
      <c r="G101" s="488"/>
      <c r="H101" s="488"/>
      <c r="I101" s="488"/>
      <c r="J101" s="488"/>
      <c r="K101" s="488"/>
      <c r="L101" s="489"/>
    </row>
    <row r="102" spans="1:12" s="106" customFormat="1" ht="11.45" customHeight="1">
      <c r="A102" s="132">
        <v>1102000033</v>
      </c>
      <c r="B102" s="492" t="s">
        <v>52</v>
      </c>
      <c r="C102" s="86" t="s">
        <v>11</v>
      </c>
      <c r="D102" s="278"/>
      <c r="E102" s="493"/>
      <c r="F102" s="493"/>
      <c r="G102" s="268"/>
      <c r="H102" s="268"/>
      <c r="I102" s="95"/>
      <c r="J102" s="95"/>
      <c r="K102" s="95"/>
      <c r="L102" s="133"/>
    </row>
    <row r="103" spans="1:12" s="106" customFormat="1" ht="11.45" customHeight="1">
      <c r="A103" s="132"/>
      <c r="B103" s="492"/>
      <c r="C103" s="91"/>
      <c r="D103" s="498" t="s">
        <v>74</v>
      </c>
      <c r="E103" s="498"/>
      <c r="F103" s="498"/>
      <c r="G103" s="308" t="s">
        <v>125</v>
      </c>
      <c r="H103" s="308">
        <v>622.79</v>
      </c>
      <c r="I103" s="308">
        <v>0.15</v>
      </c>
      <c r="J103" s="308">
        <v>1</v>
      </c>
      <c r="K103" s="308">
        <f>ROUND(H103*I103*J103,2)</f>
        <v>93.42</v>
      </c>
      <c r="L103" s="133"/>
    </row>
    <row r="104" spans="1:12" s="106" customFormat="1" ht="11.45" customHeight="1">
      <c r="A104" s="132"/>
      <c r="B104" s="492"/>
      <c r="C104" s="91"/>
      <c r="D104" s="493" t="s">
        <v>75</v>
      </c>
      <c r="E104" s="493"/>
      <c r="F104" s="493"/>
      <c r="G104" s="308" t="s">
        <v>125</v>
      </c>
      <c r="H104" s="308">
        <v>581.36</v>
      </c>
      <c r="I104" s="308">
        <v>0.15</v>
      </c>
      <c r="J104" s="308">
        <v>1</v>
      </c>
      <c r="K104" s="308">
        <f>ROUND(H104*I104*J104,2)</f>
        <v>87.2</v>
      </c>
      <c r="L104" s="133"/>
    </row>
    <row r="105" spans="1:12" s="106" customFormat="1" ht="11.45" customHeight="1">
      <c r="A105" s="132"/>
      <c r="B105" s="492"/>
      <c r="C105" s="89"/>
      <c r="D105" s="493" t="s">
        <v>76</v>
      </c>
      <c r="E105" s="493"/>
      <c r="F105" s="493"/>
      <c r="G105" s="308" t="s">
        <v>125</v>
      </c>
      <c r="H105" s="308">
        <v>1151.8</v>
      </c>
      <c r="I105" s="308">
        <v>0.15</v>
      </c>
      <c r="J105" s="308">
        <v>1</v>
      </c>
      <c r="K105" s="308">
        <f>ROUND(H105*I105*J105,2)</f>
        <v>172.77</v>
      </c>
      <c r="L105" s="133"/>
    </row>
    <row r="106" spans="1:12" s="106" customFormat="1" ht="11.45" customHeight="1">
      <c r="A106" s="132"/>
      <c r="B106" s="492"/>
      <c r="C106" s="40"/>
      <c r="D106" s="493" t="s">
        <v>77</v>
      </c>
      <c r="E106" s="493"/>
      <c r="F106" s="493"/>
      <c r="G106" s="308" t="s">
        <v>125</v>
      </c>
      <c r="H106" s="308">
        <v>154.41</v>
      </c>
      <c r="I106" s="308">
        <v>0.15</v>
      </c>
      <c r="J106" s="308">
        <v>1</v>
      </c>
      <c r="K106" s="308">
        <f>ROUND(H106*I106*J106,2)</f>
        <v>23.16</v>
      </c>
      <c r="L106" s="133"/>
    </row>
    <row r="107" spans="1:12" s="106" customFormat="1" ht="11.45" customHeight="1">
      <c r="A107" s="132"/>
      <c r="B107" s="281"/>
      <c r="C107" s="40"/>
      <c r="D107" s="44" t="s">
        <v>117</v>
      </c>
      <c r="E107" s="493" t="s">
        <v>68</v>
      </c>
      <c r="F107" s="493"/>
      <c r="G107" s="95">
        <v>39.65</v>
      </c>
      <c r="H107" s="95">
        <v>0.55000000000000004</v>
      </c>
      <c r="I107" s="95">
        <v>0.28000000000000003</v>
      </c>
      <c r="J107" s="95">
        <v>1</v>
      </c>
      <c r="K107" s="95">
        <f>ROUND(G107*H107*I107*J107,2)</f>
        <v>6.11</v>
      </c>
      <c r="L107" s="133"/>
    </row>
    <row r="108" spans="1:12" s="106" customFormat="1" ht="11.45" customHeight="1">
      <c r="A108" s="132"/>
      <c r="B108" s="281"/>
      <c r="C108" s="40"/>
      <c r="D108" s="44" t="s">
        <v>117</v>
      </c>
      <c r="E108" s="493" t="s">
        <v>69</v>
      </c>
      <c r="F108" s="493"/>
      <c r="G108" s="95">
        <v>39.28</v>
      </c>
      <c r="H108" s="95">
        <v>0.55000000000000004</v>
      </c>
      <c r="I108" s="95">
        <v>0.28000000000000003</v>
      </c>
      <c r="J108" s="95">
        <v>1</v>
      </c>
      <c r="K108" s="95">
        <f t="shared" ref="K108:K120" si="2">ROUND(G108*H108*I108*J108,2)</f>
        <v>6.05</v>
      </c>
      <c r="L108" s="133"/>
    </row>
    <row r="109" spans="1:12" s="106" customFormat="1" ht="11.45" customHeight="1">
      <c r="A109" s="132"/>
      <c r="B109" s="281"/>
      <c r="C109" s="40"/>
      <c r="D109" s="44" t="s">
        <v>116</v>
      </c>
      <c r="E109" s="493" t="s">
        <v>70</v>
      </c>
      <c r="F109" s="493"/>
      <c r="G109" s="95">
        <v>91.1</v>
      </c>
      <c r="H109" s="95">
        <v>0.4</v>
      </c>
      <c r="I109" s="95">
        <v>0.25</v>
      </c>
      <c r="J109" s="95">
        <v>1</v>
      </c>
      <c r="K109" s="95">
        <f t="shared" si="2"/>
        <v>9.11</v>
      </c>
      <c r="L109" s="133"/>
    </row>
    <row r="110" spans="1:12" s="106" customFormat="1" ht="11.45" customHeight="1">
      <c r="A110" s="132"/>
      <c r="B110" s="281"/>
      <c r="C110" s="40"/>
      <c r="D110" s="44" t="s">
        <v>117</v>
      </c>
      <c r="E110" s="493" t="s">
        <v>71</v>
      </c>
      <c r="F110" s="493"/>
      <c r="G110" s="95">
        <v>55.61</v>
      </c>
      <c r="H110" s="95">
        <v>0.55000000000000004</v>
      </c>
      <c r="I110" s="95">
        <v>0.28000000000000003</v>
      </c>
      <c r="J110" s="95">
        <v>1</v>
      </c>
      <c r="K110" s="95">
        <f t="shared" si="2"/>
        <v>8.56</v>
      </c>
      <c r="L110" s="133"/>
    </row>
    <row r="111" spans="1:12" s="106" customFormat="1" ht="11.45" customHeight="1">
      <c r="A111" s="132"/>
      <c r="B111" s="281"/>
      <c r="C111" s="40"/>
      <c r="D111" s="44" t="s">
        <v>116</v>
      </c>
      <c r="E111" s="493" t="s">
        <v>83</v>
      </c>
      <c r="F111" s="493"/>
      <c r="G111" s="95">
        <v>64.23</v>
      </c>
      <c r="H111" s="95">
        <v>0.4</v>
      </c>
      <c r="I111" s="95">
        <v>0.25</v>
      </c>
      <c r="J111" s="95">
        <v>1</v>
      </c>
      <c r="K111" s="95">
        <f t="shared" si="2"/>
        <v>6.42</v>
      </c>
      <c r="L111" s="133"/>
    </row>
    <row r="112" spans="1:12" s="106" customFormat="1" ht="11.45" customHeight="1">
      <c r="A112" s="132"/>
      <c r="B112" s="281"/>
      <c r="C112" s="40"/>
      <c r="D112" s="44" t="s">
        <v>117</v>
      </c>
      <c r="E112" s="493" t="s">
        <v>86</v>
      </c>
      <c r="F112" s="493"/>
      <c r="G112" s="95">
        <v>63.88</v>
      </c>
      <c r="H112" s="95">
        <v>0.55000000000000004</v>
      </c>
      <c r="I112" s="95">
        <v>0.28000000000000003</v>
      </c>
      <c r="J112" s="95">
        <v>1</v>
      </c>
      <c r="K112" s="95">
        <f t="shared" si="2"/>
        <v>9.84</v>
      </c>
      <c r="L112" s="133"/>
    </row>
    <row r="113" spans="1:12" s="106" customFormat="1" ht="11.45" customHeight="1">
      <c r="A113" s="132"/>
      <c r="B113" s="281"/>
      <c r="C113" s="40"/>
      <c r="D113" s="44" t="s">
        <v>116</v>
      </c>
      <c r="E113" s="493" t="s">
        <v>84</v>
      </c>
      <c r="F113" s="493"/>
      <c r="G113" s="95">
        <v>65.239999999999995</v>
      </c>
      <c r="H113" s="95">
        <v>0.4</v>
      </c>
      <c r="I113" s="95">
        <v>0.25</v>
      </c>
      <c r="J113" s="95">
        <v>1</v>
      </c>
      <c r="K113" s="95">
        <f t="shared" si="2"/>
        <v>6.52</v>
      </c>
      <c r="L113" s="133"/>
    </row>
    <row r="114" spans="1:12" s="106" customFormat="1" ht="11.45" customHeight="1">
      <c r="A114" s="132"/>
      <c r="B114" s="281"/>
      <c r="C114" s="40"/>
      <c r="D114" s="44" t="s">
        <v>116</v>
      </c>
      <c r="E114" s="493" t="s">
        <v>87</v>
      </c>
      <c r="F114" s="493"/>
      <c r="G114" s="95">
        <v>73.53</v>
      </c>
      <c r="H114" s="95">
        <v>0.4</v>
      </c>
      <c r="I114" s="95">
        <v>0.25</v>
      </c>
      <c r="J114" s="95">
        <v>1</v>
      </c>
      <c r="K114" s="95">
        <f t="shared" si="2"/>
        <v>7.35</v>
      </c>
      <c r="L114" s="133"/>
    </row>
    <row r="115" spans="1:12" s="106" customFormat="1" ht="11.45" customHeight="1">
      <c r="A115" s="132"/>
      <c r="B115" s="281"/>
      <c r="C115" s="40"/>
      <c r="D115" s="44" t="s">
        <v>117</v>
      </c>
      <c r="E115" s="493" t="s">
        <v>88</v>
      </c>
      <c r="F115" s="493"/>
      <c r="G115" s="95">
        <v>34.909999999999997</v>
      </c>
      <c r="H115" s="95">
        <v>0.55000000000000004</v>
      </c>
      <c r="I115" s="95">
        <v>0.28000000000000003</v>
      </c>
      <c r="J115" s="95">
        <v>1</v>
      </c>
      <c r="K115" s="95">
        <f t="shared" si="2"/>
        <v>5.38</v>
      </c>
      <c r="L115" s="133"/>
    </row>
    <row r="116" spans="1:12" s="106" customFormat="1" ht="11.45" customHeight="1">
      <c r="A116" s="132"/>
      <c r="B116" s="281"/>
      <c r="C116" s="40"/>
      <c r="D116" s="44" t="s">
        <v>117</v>
      </c>
      <c r="E116" s="493" t="s">
        <v>89</v>
      </c>
      <c r="F116" s="493"/>
      <c r="G116" s="308">
        <v>38.58</v>
      </c>
      <c r="H116" s="95">
        <v>0.55000000000000004</v>
      </c>
      <c r="I116" s="95">
        <v>0.28000000000000003</v>
      </c>
      <c r="J116" s="95">
        <v>1</v>
      </c>
      <c r="K116" s="95">
        <f t="shared" si="2"/>
        <v>5.94</v>
      </c>
      <c r="L116" s="133"/>
    </row>
    <row r="117" spans="1:12" s="106" customFormat="1" ht="11.45" customHeight="1">
      <c r="A117" s="132"/>
      <c r="B117" s="281"/>
      <c r="C117" s="40"/>
      <c r="D117" s="44" t="s">
        <v>116</v>
      </c>
      <c r="E117" s="493" t="s">
        <v>90</v>
      </c>
      <c r="F117" s="493"/>
      <c r="G117" s="95">
        <v>30</v>
      </c>
      <c r="H117" s="95">
        <v>0.4</v>
      </c>
      <c r="I117" s="95">
        <v>0.25</v>
      </c>
      <c r="J117" s="95">
        <v>1</v>
      </c>
      <c r="K117" s="95">
        <f t="shared" si="2"/>
        <v>3</v>
      </c>
      <c r="L117" s="133"/>
    </row>
    <row r="118" spans="1:12" s="106" customFormat="1" ht="11.45" customHeight="1">
      <c r="A118" s="132"/>
      <c r="B118" s="281"/>
      <c r="C118" s="40"/>
      <c r="D118" s="44" t="s">
        <v>116</v>
      </c>
      <c r="E118" s="493" t="s">
        <v>91</v>
      </c>
      <c r="F118" s="493"/>
      <c r="G118" s="95">
        <v>25.6</v>
      </c>
      <c r="H118" s="95">
        <v>0.4</v>
      </c>
      <c r="I118" s="95">
        <v>0.25</v>
      </c>
      <c r="J118" s="95">
        <v>1</v>
      </c>
      <c r="K118" s="95">
        <f t="shared" si="2"/>
        <v>2.56</v>
      </c>
      <c r="L118" s="133"/>
    </row>
    <row r="119" spans="1:12" s="106" customFormat="1" ht="11.45" customHeight="1">
      <c r="A119" s="132"/>
      <c r="B119" s="281"/>
      <c r="C119" s="40"/>
      <c r="D119" s="44" t="s">
        <v>116</v>
      </c>
      <c r="E119" s="493" t="s">
        <v>118</v>
      </c>
      <c r="F119" s="493"/>
      <c r="G119" s="95">
        <v>20.309999999999999</v>
      </c>
      <c r="H119" s="95">
        <v>0.4</v>
      </c>
      <c r="I119" s="95">
        <v>0.25</v>
      </c>
      <c r="J119" s="95">
        <v>1</v>
      </c>
      <c r="K119" s="95">
        <f t="shared" si="2"/>
        <v>2.0299999999999998</v>
      </c>
      <c r="L119" s="133"/>
    </row>
    <row r="120" spans="1:12" s="106" customFormat="1" ht="11.45" customHeight="1">
      <c r="A120" s="132"/>
      <c r="B120" s="281"/>
      <c r="C120" s="40"/>
      <c r="D120" s="44" t="s">
        <v>116</v>
      </c>
      <c r="E120" s="493" t="s">
        <v>119</v>
      </c>
      <c r="F120" s="493"/>
      <c r="G120" s="95">
        <v>12.88</v>
      </c>
      <c r="H120" s="95">
        <v>0.4</v>
      </c>
      <c r="I120" s="95">
        <v>0.25</v>
      </c>
      <c r="J120" s="95">
        <v>1</v>
      </c>
      <c r="K120" s="95">
        <f t="shared" si="2"/>
        <v>1.29</v>
      </c>
      <c r="L120" s="133"/>
    </row>
    <row r="121" spans="1:12" s="106" customFormat="1" ht="11.45" customHeight="1">
      <c r="A121" s="132"/>
      <c r="B121" s="281"/>
      <c r="C121" s="40"/>
      <c r="D121" s="44" t="s">
        <v>116</v>
      </c>
      <c r="E121" s="278"/>
      <c r="F121" s="44" t="s">
        <v>120</v>
      </c>
      <c r="G121" s="95">
        <v>49.94</v>
      </c>
      <c r="H121" s="95">
        <v>0.4</v>
      </c>
      <c r="I121" s="95">
        <v>0.25</v>
      </c>
      <c r="J121" s="95">
        <v>1</v>
      </c>
      <c r="K121" s="95">
        <f>ROUND(G121*H121*I121*J121,2)</f>
        <v>4.99</v>
      </c>
      <c r="L121" s="133"/>
    </row>
    <row r="122" spans="1:12" s="106" customFormat="1" ht="11.45" customHeight="1">
      <c r="A122" s="132"/>
      <c r="B122" s="281"/>
      <c r="C122" s="40"/>
      <c r="D122" s="278"/>
      <c r="E122" s="278"/>
      <c r="F122" s="278"/>
      <c r="G122" s="95"/>
      <c r="H122" s="95"/>
      <c r="I122" s="439" t="s">
        <v>41</v>
      </c>
      <c r="J122" s="95"/>
      <c r="K122" s="445">
        <f>SUM(K103:K121)</f>
        <v>461.70000000000005</v>
      </c>
      <c r="L122" s="133"/>
    </row>
    <row r="123" spans="1:12" s="106" customFormat="1" ht="11.45" customHeight="1">
      <c r="A123" s="132"/>
      <c r="B123" s="281"/>
      <c r="C123" s="40"/>
      <c r="D123" s="278"/>
      <c r="E123" s="278"/>
      <c r="F123" s="278"/>
      <c r="G123" s="95"/>
      <c r="H123" s="95"/>
      <c r="I123" s="439"/>
      <c r="J123" s="95"/>
      <c r="K123" s="439"/>
      <c r="L123" s="133"/>
    </row>
    <row r="124" spans="1:12" s="306" customFormat="1" ht="11.45" customHeight="1">
      <c r="A124" s="303">
        <v>1103000021</v>
      </c>
      <c r="B124" s="511" t="s">
        <v>38</v>
      </c>
      <c r="C124" s="304" t="s">
        <v>11</v>
      </c>
      <c r="D124" s="289"/>
      <c r="E124" s="520" t="s">
        <v>74</v>
      </c>
      <c r="F124" s="520"/>
      <c r="G124" s="308" t="s">
        <v>125</v>
      </c>
      <c r="H124" s="308">
        <v>622.79</v>
      </c>
      <c r="I124" s="308">
        <v>0.15</v>
      </c>
      <c r="J124" s="308">
        <v>1</v>
      </c>
      <c r="K124" s="308">
        <f>ROUND(H124*I124*J124,2)</f>
        <v>93.42</v>
      </c>
      <c r="L124" s="305"/>
    </row>
    <row r="125" spans="1:12" s="306" customFormat="1" ht="11.45" customHeight="1">
      <c r="A125" s="303"/>
      <c r="B125" s="511"/>
      <c r="C125" s="307"/>
      <c r="D125" s="289"/>
      <c r="E125" s="517" t="s">
        <v>75</v>
      </c>
      <c r="F125" s="517"/>
      <c r="G125" s="308" t="s">
        <v>125</v>
      </c>
      <c r="H125" s="308">
        <v>581.36</v>
      </c>
      <c r="I125" s="308">
        <v>0.15</v>
      </c>
      <c r="J125" s="308">
        <v>1</v>
      </c>
      <c r="K125" s="308">
        <f>ROUND(H125*I125*J125,2)</f>
        <v>87.2</v>
      </c>
      <c r="L125" s="305"/>
    </row>
    <row r="126" spans="1:12" s="306" customFormat="1" ht="11.45" customHeight="1">
      <c r="A126" s="303"/>
      <c r="B126" s="511"/>
      <c r="C126" s="307"/>
      <c r="D126" s="289"/>
      <c r="E126" s="517" t="s">
        <v>76</v>
      </c>
      <c r="F126" s="517"/>
      <c r="G126" s="308" t="s">
        <v>125</v>
      </c>
      <c r="H126" s="308">
        <v>1151.8</v>
      </c>
      <c r="I126" s="308">
        <v>0.15</v>
      </c>
      <c r="J126" s="308">
        <v>1</v>
      </c>
      <c r="K126" s="308">
        <f>ROUND(H126*I126*J126,2)</f>
        <v>172.77</v>
      </c>
      <c r="L126" s="305"/>
    </row>
    <row r="127" spans="1:12" s="306" customFormat="1" ht="11.45" customHeight="1">
      <c r="A127" s="303"/>
      <c r="B127" s="511"/>
      <c r="C127" s="307"/>
      <c r="D127" s="289"/>
      <c r="E127" s="517" t="s">
        <v>77</v>
      </c>
      <c r="F127" s="517"/>
      <c r="G127" s="308" t="s">
        <v>125</v>
      </c>
      <c r="H127" s="308">
        <v>154.41</v>
      </c>
      <c r="I127" s="308">
        <v>0.15</v>
      </c>
      <c r="J127" s="308">
        <v>1</v>
      </c>
      <c r="K127" s="308">
        <f>ROUND(H127*I127*J127,2)</f>
        <v>23.16</v>
      </c>
      <c r="L127" s="305"/>
    </row>
    <row r="128" spans="1:12" s="306" customFormat="1" ht="11.45" customHeight="1">
      <c r="A128" s="303"/>
      <c r="B128" s="511"/>
      <c r="C128" s="85"/>
      <c r="D128" s="289"/>
      <c r="F128" s="307" t="s">
        <v>108</v>
      </c>
      <c r="G128" s="446"/>
      <c r="H128" s="446"/>
      <c r="I128" s="446"/>
      <c r="J128" s="308">
        <v>1</v>
      </c>
      <c r="K128" s="308">
        <f>305.61*0.3</f>
        <v>91.683000000000007</v>
      </c>
      <c r="L128" s="309"/>
    </row>
    <row r="129" spans="1:12" s="306" customFormat="1" ht="11.45" customHeight="1">
      <c r="A129" s="303"/>
      <c r="B129" s="511"/>
      <c r="C129" s="85"/>
      <c r="D129" s="289"/>
      <c r="F129" s="307" t="s">
        <v>109</v>
      </c>
      <c r="G129" s="446"/>
      <c r="H129" s="446"/>
      <c r="I129" s="446"/>
      <c r="J129" s="308">
        <v>1</v>
      </c>
      <c r="K129" s="310">
        <f>98.8*0.3</f>
        <v>29.639999999999997</v>
      </c>
      <c r="L129" s="309"/>
    </row>
    <row r="130" spans="1:12" s="306" customFormat="1" ht="11.45" customHeight="1">
      <c r="A130" s="303"/>
      <c r="B130" s="511"/>
      <c r="C130" s="85"/>
      <c r="D130" s="289"/>
      <c r="F130" s="307" t="s">
        <v>110</v>
      </c>
      <c r="G130" s="446"/>
      <c r="H130" s="446"/>
      <c r="I130" s="446"/>
      <c r="J130" s="308">
        <v>1</v>
      </c>
      <c r="K130" s="310">
        <f>970.13*0.3</f>
        <v>291.03899999999999</v>
      </c>
      <c r="L130" s="305"/>
    </row>
    <row r="131" spans="1:12" s="306" customFormat="1" ht="11.45" customHeight="1">
      <c r="A131" s="303"/>
      <c r="B131" s="511"/>
      <c r="C131" s="85"/>
      <c r="D131" s="289"/>
      <c r="E131" s="494"/>
      <c r="F131" s="494"/>
      <c r="G131" s="308"/>
      <c r="H131" s="308"/>
      <c r="I131" s="447" t="s">
        <v>41</v>
      </c>
      <c r="J131" s="308"/>
      <c r="K131" s="445">
        <f>SUM(K124:K130)</f>
        <v>788.91200000000003</v>
      </c>
      <c r="L131" s="305"/>
    </row>
    <row r="132" spans="1:12" s="106" customFormat="1" ht="11.45" customHeight="1">
      <c r="A132" s="132"/>
      <c r="B132" s="281"/>
      <c r="C132" s="89"/>
      <c r="D132" s="278"/>
      <c r="E132" s="493"/>
      <c r="F132" s="493"/>
      <c r="G132" s="95"/>
      <c r="H132" s="95"/>
      <c r="I132" s="95"/>
      <c r="J132" s="95"/>
      <c r="K132" s="268"/>
      <c r="L132" s="134"/>
    </row>
    <row r="133" spans="1:12" s="106" customFormat="1" ht="11.45" customHeight="1">
      <c r="A133" s="132"/>
      <c r="B133" s="281"/>
      <c r="C133" s="89"/>
      <c r="D133" s="278"/>
      <c r="E133" s="278"/>
      <c r="F133" s="278"/>
      <c r="G133" s="95"/>
      <c r="H133" s="95"/>
      <c r="I133" s="95"/>
      <c r="J133" s="95"/>
      <c r="K133" s="268"/>
      <c r="L133" s="134"/>
    </row>
    <row r="134" spans="1:12" s="106" customFormat="1" ht="11.45" customHeight="1">
      <c r="A134" s="132"/>
      <c r="B134" s="281"/>
      <c r="C134" s="89"/>
      <c r="D134" s="278"/>
      <c r="E134" s="278"/>
      <c r="F134" s="278"/>
      <c r="G134" s="95"/>
      <c r="H134" s="95"/>
      <c r="I134" s="95"/>
      <c r="J134" s="95"/>
      <c r="K134" s="268"/>
      <c r="L134" s="134"/>
    </row>
    <row r="135" spans="1:12" s="106" customFormat="1" ht="11.45" customHeight="1">
      <c r="A135" s="132"/>
      <c r="B135" s="281"/>
      <c r="C135" s="89"/>
      <c r="D135" s="278"/>
      <c r="E135" s="278"/>
      <c r="F135" s="278"/>
      <c r="G135" s="95"/>
      <c r="H135" s="95"/>
      <c r="I135" s="95"/>
      <c r="J135" s="95"/>
      <c r="K135" s="268"/>
      <c r="L135" s="134"/>
    </row>
    <row r="136" spans="1:12" s="106" customFormat="1" ht="11.45" customHeight="1" thickBot="1">
      <c r="A136" s="414"/>
      <c r="B136" s="415"/>
      <c r="C136" s="416"/>
      <c r="D136" s="148"/>
      <c r="E136" s="148"/>
      <c r="F136" s="148"/>
      <c r="G136" s="435"/>
      <c r="H136" s="435"/>
      <c r="I136" s="435"/>
      <c r="J136" s="435"/>
      <c r="K136" s="435"/>
      <c r="L136" s="417"/>
    </row>
    <row r="137" spans="1:12" s="106" customFormat="1" ht="11.45" customHeight="1">
      <c r="A137" s="418">
        <v>1108000031</v>
      </c>
      <c r="B137" s="532" t="s">
        <v>96</v>
      </c>
      <c r="C137" s="419" t="s">
        <v>11</v>
      </c>
      <c r="D137" s="420"/>
      <c r="E137" s="420"/>
      <c r="F137" s="420"/>
      <c r="G137" s="436"/>
      <c r="H137" s="436"/>
      <c r="I137" s="436"/>
      <c r="J137" s="436" t="s">
        <v>98</v>
      </c>
      <c r="K137" s="436">
        <f>+K122</f>
        <v>461.70000000000005</v>
      </c>
      <c r="L137" s="421"/>
    </row>
    <row r="138" spans="1:12" s="106" customFormat="1" ht="11.45" customHeight="1">
      <c r="A138" s="132"/>
      <c r="B138" s="533"/>
      <c r="C138" s="89"/>
      <c r="D138" s="278"/>
      <c r="E138" s="278"/>
      <c r="F138" s="278"/>
      <c r="G138" s="95"/>
      <c r="H138" s="95"/>
      <c r="I138" s="95"/>
      <c r="J138" s="95"/>
      <c r="K138" s="95"/>
      <c r="L138" s="133"/>
    </row>
    <row r="139" spans="1:12" s="106" customFormat="1" ht="11.45" customHeight="1">
      <c r="A139" s="132"/>
      <c r="B139" s="533"/>
      <c r="C139" s="89"/>
      <c r="D139" s="278"/>
      <c r="E139" s="278"/>
      <c r="F139" s="278"/>
      <c r="G139" s="95"/>
      <c r="H139" s="95"/>
      <c r="I139" s="95"/>
      <c r="J139" s="95" t="s">
        <v>99</v>
      </c>
      <c r="K139" s="95">
        <f>+K137+K138</f>
        <v>461.70000000000005</v>
      </c>
      <c r="L139" s="133"/>
    </row>
    <row r="140" spans="1:12" s="106" customFormat="1" ht="11.45" customHeight="1">
      <c r="A140" s="132"/>
      <c r="B140" s="533"/>
      <c r="C140" s="89"/>
      <c r="D140" s="278"/>
      <c r="E140" s="278"/>
      <c r="F140" s="278"/>
      <c r="G140" s="95"/>
      <c r="H140" s="95"/>
      <c r="I140" s="95"/>
      <c r="J140" s="95"/>
      <c r="K140" s="95"/>
      <c r="L140" s="133"/>
    </row>
    <row r="141" spans="1:12" s="106" customFormat="1" ht="11.45" customHeight="1">
      <c r="A141" s="132"/>
      <c r="B141" s="279"/>
      <c r="C141" s="89"/>
      <c r="D141" s="278"/>
      <c r="E141" s="278"/>
      <c r="F141" s="278"/>
      <c r="G141" s="95"/>
      <c r="H141" s="95"/>
      <c r="I141" s="439" t="s">
        <v>41</v>
      </c>
      <c r="J141" s="95"/>
      <c r="K141" s="445">
        <f>+K139</f>
        <v>461.70000000000005</v>
      </c>
      <c r="L141" s="133"/>
    </row>
    <row r="142" spans="1:12" s="106" customFormat="1" ht="11.45" customHeight="1">
      <c r="A142" s="132"/>
      <c r="B142" s="281"/>
      <c r="C142" s="89"/>
      <c r="D142" s="278"/>
      <c r="E142" s="278"/>
      <c r="F142" s="278"/>
      <c r="G142" s="95"/>
      <c r="H142" s="95"/>
      <c r="I142" s="95"/>
      <c r="J142" s="95"/>
      <c r="K142" s="95"/>
      <c r="L142" s="133"/>
    </row>
    <row r="143" spans="1:12" s="106" customFormat="1" ht="11.45" customHeight="1">
      <c r="A143" s="132">
        <v>1108000036</v>
      </c>
      <c r="B143" s="492" t="s">
        <v>97</v>
      </c>
      <c r="C143" s="86" t="s">
        <v>11</v>
      </c>
      <c r="D143" s="278"/>
      <c r="E143" s="278"/>
      <c r="F143" s="278"/>
      <c r="G143" s="95">
        <f>+K141</f>
        <v>461.70000000000005</v>
      </c>
      <c r="H143" s="95"/>
      <c r="I143" s="95">
        <v>1</v>
      </c>
      <c r="J143" s="95"/>
      <c r="K143" s="95">
        <f>+ROUND(I143*G143,2)</f>
        <v>461.7</v>
      </c>
      <c r="L143" s="133"/>
    </row>
    <row r="144" spans="1:12" s="106" customFormat="1" ht="11.45" customHeight="1">
      <c r="A144" s="132"/>
      <c r="B144" s="492"/>
      <c r="C144" s="89"/>
      <c r="D144" s="278"/>
      <c r="E144" s="278"/>
      <c r="F144" s="278"/>
      <c r="G144" s="95"/>
      <c r="H144" s="95"/>
      <c r="I144" s="439" t="s">
        <v>41</v>
      </c>
      <c r="J144" s="95"/>
      <c r="K144" s="445">
        <f>SUM(K143)</f>
        <v>461.7</v>
      </c>
      <c r="L144" s="133"/>
    </row>
    <row r="145" spans="1:12" s="106" customFormat="1" ht="11.45" customHeight="1">
      <c r="A145" s="132"/>
      <c r="B145" s="492"/>
      <c r="C145" s="89"/>
      <c r="D145" s="278"/>
      <c r="E145" s="278"/>
      <c r="F145" s="278"/>
      <c r="G145" s="95"/>
      <c r="H145" s="95"/>
      <c r="I145" s="95"/>
      <c r="J145" s="95"/>
      <c r="K145" s="95"/>
      <c r="L145" s="133"/>
    </row>
    <row r="146" spans="1:12" s="106" customFormat="1" ht="11.45" customHeight="1">
      <c r="A146" s="132"/>
      <c r="B146" s="492"/>
      <c r="C146" s="89"/>
      <c r="D146" s="278"/>
      <c r="E146" s="278"/>
      <c r="F146" s="278"/>
      <c r="G146" s="95"/>
      <c r="H146" s="95"/>
      <c r="I146" s="95"/>
      <c r="J146" s="95"/>
      <c r="K146" s="95"/>
      <c r="L146" s="133"/>
    </row>
    <row r="147" spans="1:12" s="106" customFormat="1" ht="11.45" customHeight="1">
      <c r="A147" s="132"/>
      <c r="B147" s="492"/>
      <c r="C147" s="89"/>
      <c r="D147" s="278"/>
      <c r="E147" s="278"/>
      <c r="F147" s="278"/>
      <c r="G147" s="95"/>
      <c r="H147" s="95"/>
      <c r="I147" s="95"/>
      <c r="J147" s="95"/>
      <c r="K147" s="95"/>
      <c r="L147" s="133"/>
    </row>
    <row r="148" spans="1:12" s="106" customFormat="1" ht="11.45" customHeight="1">
      <c r="A148" s="132"/>
      <c r="B148" s="492"/>
      <c r="C148" s="89"/>
      <c r="D148" s="278"/>
      <c r="E148" s="278"/>
      <c r="F148" s="278"/>
      <c r="G148" s="95"/>
      <c r="H148" s="95"/>
      <c r="I148" s="268"/>
      <c r="J148" s="268"/>
      <c r="K148" s="268"/>
      <c r="L148" s="133"/>
    </row>
    <row r="149" spans="1:12" s="106" customFormat="1" ht="11.45" customHeight="1">
      <c r="A149" s="132"/>
      <c r="B149" s="281"/>
      <c r="C149" s="89"/>
      <c r="D149" s="278"/>
      <c r="E149" s="278"/>
      <c r="F149" s="278"/>
      <c r="G149" s="95"/>
      <c r="H149" s="95"/>
      <c r="I149" s="95"/>
      <c r="J149" s="95"/>
      <c r="K149" s="95"/>
      <c r="L149" s="133"/>
    </row>
    <row r="150" spans="1:12" s="106" customFormat="1" ht="11.45" customHeight="1">
      <c r="A150" s="132"/>
      <c r="B150" s="487" t="s">
        <v>45</v>
      </c>
      <c r="C150" s="488"/>
      <c r="D150" s="488"/>
      <c r="E150" s="488"/>
      <c r="F150" s="488"/>
      <c r="G150" s="488"/>
      <c r="H150" s="488"/>
      <c r="I150" s="488"/>
      <c r="J150" s="488"/>
      <c r="K150" s="488"/>
      <c r="L150" s="489"/>
    </row>
    <row r="151" spans="1:12" s="106" customFormat="1" ht="11.45" customHeight="1">
      <c r="A151" s="270">
        <v>1201000031</v>
      </c>
      <c r="B151" s="534" t="s">
        <v>121</v>
      </c>
      <c r="C151" s="59" t="s">
        <v>10</v>
      </c>
      <c r="D151" s="44" t="s">
        <v>117</v>
      </c>
      <c r="E151" s="493" t="s">
        <v>68</v>
      </c>
      <c r="F151" s="493"/>
      <c r="G151" s="95">
        <v>39.65</v>
      </c>
      <c r="H151" s="95">
        <v>0.55000000000000004</v>
      </c>
      <c r="I151" s="95"/>
      <c r="J151" s="95">
        <v>1</v>
      </c>
      <c r="K151" s="95">
        <f t="shared" ref="K151:K156" si="3">ROUND(G151*H151*J151,2)</f>
        <v>21.81</v>
      </c>
      <c r="L151" s="133"/>
    </row>
    <row r="152" spans="1:12" s="106" customFormat="1" ht="11.45" customHeight="1">
      <c r="A152" s="270"/>
      <c r="B152" s="534"/>
      <c r="C152" s="59"/>
      <c r="D152" s="44" t="s">
        <v>117</v>
      </c>
      <c r="E152" s="493" t="s">
        <v>69</v>
      </c>
      <c r="F152" s="493"/>
      <c r="G152" s="95">
        <v>39.28</v>
      </c>
      <c r="H152" s="95">
        <v>0.55000000000000004</v>
      </c>
      <c r="I152" s="95"/>
      <c r="J152" s="95">
        <v>1</v>
      </c>
      <c r="K152" s="95">
        <f t="shared" si="3"/>
        <v>21.6</v>
      </c>
      <c r="L152" s="133"/>
    </row>
    <row r="153" spans="1:12" s="106" customFormat="1" ht="11.45" customHeight="1">
      <c r="A153" s="132"/>
      <c r="B153" s="45"/>
      <c r="C153" s="89"/>
      <c r="D153" s="44" t="s">
        <v>117</v>
      </c>
      <c r="E153" s="493" t="s">
        <v>71</v>
      </c>
      <c r="F153" s="493"/>
      <c r="G153" s="95">
        <v>55.61</v>
      </c>
      <c r="H153" s="95">
        <v>0.55000000000000004</v>
      </c>
      <c r="I153" s="95"/>
      <c r="J153" s="95">
        <v>1</v>
      </c>
      <c r="K153" s="95">
        <f t="shared" si="3"/>
        <v>30.59</v>
      </c>
      <c r="L153" s="133"/>
    </row>
    <row r="154" spans="1:12" s="106" customFormat="1" ht="11.45" customHeight="1">
      <c r="A154" s="132"/>
      <c r="B154" s="45"/>
      <c r="C154" s="89"/>
      <c r="D154" s="44" t="s">
        <v>117</v>
      </c>
      <c r="E154" s="493" t="s">
        <v>86</v>
      </c>
      <c r="F154" s="493"/>
      <c r="G154" s="95">
        <v>63.88</v>
      </c>
      <c r="H154" s="95">
        <v>0.55000000000000004</v>
      </c>
      <c r="I154" s="95"/>
      <c r="J154" s="95">
        <v>1</v>
      </c>
      <c r="K154" s="95">
        <f t="shared" si="3"/>
        <v>35.130000000000003</v>
      </c>
      <c r="L154" s="133"/>
    </row>
    <row r="155" spans="1:12" s="106" customFormat="1" ht="11.45" customHeight="1">
      <c r="A155" s="132"/>
      <c r="B155" s="45"/>
      <c r="C155" s="89"/>
      <c r="D155" s="44" t="s">
        <v>117</v>
      </c>
      <c r="E155" s="493" t="s">
        <v>88</v>
      </c>
      <c r="F155" s="493"/>
      <c r="G155" s="95">
        <v>34.909999999999997</v>
      </c>
      <c r="H155" s="95">
        <v>0.55000000000000004</v>
      </c>
      <c r="I155" s="95"/>
      <c r="J155" s="95">
        <v>1</v>
      </c>
      <c r="K155" s="95">
        <f t="shared" si="3"/>
        <v>19.2</v>
      </c>
      <c r="L155" s="133"/>
    </row>
    <row r="156" spans="1:12" s="106" customFormat="1" ht="11.45" customHeight="1">
      <c r="A156" s="132"/>
      <c r="B156" s="45"/>
      <c r="C156" s="89"/>
      <c r="D156" s="44" t="s">
        <v>117</v>
      </c>
      <c r="E156" s="493" t="s">
        <v>89</v>
      </c>
      <c r="F156" s="493"/>
      <c r="G156" s="308">
        <v>38.58</v>
      </c>
      <c r="H156" s="95">
        <v>0.55000000000000004</v>
      </c>
      <c r="I156" s="95"/>
      <c r="J156" s="95">
        <v>1</v>
      </c>
      <c r="K156" s="95">
        <f t="shared" si="3"/>
        <v>21.22</v>
      </c>
      <c r="L156" s="133"/>
    </row>
    <row r="157" spans="1:12" s="106" customFormat="1" ht="11.45" customHeight="1">
      <c r="A157" s="132"/>
      <c r="B157" s="45"/>
      <c r="C157" s="89"/>
      <c r="D157" s="278"/>
      <c r="E157" s="278"/>
      <c r="F157" s="278"/>
      <c r="G157" s="95"/>
      <c r="H157" s="95"/>
      <c r="I157" s="439" t="s">
        <v>41</v>
      </c>
      <c r="J157" s="95"/>
      <c r="K157" s="445">
        <f>SUM(K151:K156)</f>
        <v>149.54999999999998</v>
      </c>
      <c r="L157" s="133"/>
    </row>
    <row r="158" spans="1:12" s="106" customFormat="1" ht="11.45" customHeight="1">
      <c r="A158" s="132"/>
      <c r="B158" s="45"/>
      <c r="C158" s="89"/>
      <c r="D158" s="278"/>
      <c r="E158" s="278"/>
      <c r="F158" s="278"/>
      <c r="G158" s="95"/>
      <c r="H158" s="95"/>
      <c r="I158" s="95"/>
      <c r="J158" s="95"/>
      <c r="K158" s="95"/>
      <c r="L158" s="133"/>
    </row>
    <row r="159" spans="1:12" s="106" customFormat="1" ht="11.45" customHeight="1">
      <c r="A159" s="132"/>
      <c r="B159" s="45"/>
      <c r="C159" s="89"/>
      <c r="D159" s="278"/>
      <c r="E159" s="278"/>
      <c r="F159" s="278"/>
      <c r="G159" s="95"/>
      <c r="H159" s="95"/>
      <c r="I159" s="95"/>
      <c r="J159" s="95"/>
      <c r="K159" s="95"/>
      <c r="L159" s="133"/>
    </row>
    <row r="160" spans="1:12" s="106" customFormat="1" ht="11.45" customHeight="1">
      <c r="A160" s="132">
        <v>1501000061</v>
      </c>
      <c r="B160" s="521" t="s">
        <v>122</v>
      </c>
      <c r="C160" s="86" t="s">
        <v>11</v>
      </c>
      <c r="D160" s="278"/>
      <c r="E160" s="493"/>
      <c r="F160" s="493"/>
      <c r="G160" s="95"/>
      <c r="H160" s="95"/>
      <c r="I160" s="95"/>
      <c r="J160" s="95"/>
      <c r="K160" s="95"/>
      <c r="L160" s="133"/>
    </row>
    <row r="161" spans="1:12" s="106" customFormat="1" ht="11.45" customHeight="1">
      <c r="A161" s="132"/>
      <c r="B161" s="521"/>
      <c r="C161" s="89"/>
      <c r="D161" s="278"/>
      <c r="E161" s="493"/>
      <c r="F161" s="493"/>
      <c r="G161" s="95"/>
      <c r="H161" s="95"/>
      <c r="I161" s="95"/>
      <c r="J161" s="95"/>
      <c r="K161" s="95"/>
      <c r="L161" s="133"/>
    </row>
    <row r="162" spans="1:12" s="106" customFormat="1" ht="11.45" customHeight="1">
      <c r="A162" s="132"/>
      <c r="B162" s="521"/>
      <c r="C162" s="89"/>
      <c r="D162" s="278"/>
      <c r="E162" s="493"/>
      <c r="F162" s="493"/>
      <c r="G162" s="95"/>
      <c r="H162" s="95"/>
      <c r="I162" s="95"/>
      <c r="J162" s="95"/>
      <c r="K162" s="95"/>
      <c r="L162" s="133"/>
    </row>
    <row r="163" spans="1:12" s="106" customFormat="1" ht="11.45" customHeight="1">
      <c r="A163" s="132"/>
      <c r="B163" s="521"/>
      <c r="C163" s="89"/>
      <c r="D163" s="278"/>
      <c r="E163" s="493"/>
      <c r="F163" s="493"/>
      <c r="G163" s="95"/>
      <c r="H163" s="95"/>
      <c r="I163" s="95"/>
      <c r="J163" s="95"/>
      <c r="K163" s="95"/>
      <c r="L163" s="133"/>
    </row>
    <row r="164" spans="1:12" s="106" customFormat="1" ht="11.45" customHeight="1">
      <c r="A164" s="132"/>
      <c r="B164" s="521"/>
      <c r="C164" s="89"/>
      <c r="D164" s="44" t="s">
        <v>117</v>
      </c>
      <c r="E164" s="493" t="s">
        <v>68</v>
      </c>
      <c r="F164" s="493"/>
      <c r="G164" s="95">
        <v>39.65</v>
      </c>
      <c r="H164" s="95">
        <v>0.35</v>
      </c>
      <c r="I164" s="95">
        <v>0.75</v>
      </c>
      <c r="J164" s="95">
        <v>1</v>
      </c>
      <c r="K164" s="95">
        <f t="shared" ref="K164:K169" si="4">ROUND(G164*H164*I164*J164,2)</f>
        <v>10.41</v>
      </c>
      <c r="L164" s="133"/>
    </row>
    <row r="165" spans="1:12" s="106" customFormat="1" ht="11.45" customHeight="1">
      <c r="A165" s="132"/>
      <c r="B165" s="521"/>
      <c r="C165" s="89"/>
      <c r="D165" s="44" t="s">
        <v>117</v>
      </c>
      <c r="E165" s="493" t="s">
        <v>69</v>
      </c>
      <c r="F165" s="493"/>
      <c r="G165" s="95">
        <v>39.28</v>
      </c>
      <c r="H165" s="95">
        <v>0.35</v>
      </c>
      <c r="I165" s="95">
        <v>0.75</v>
      </c>
      <c r="J165" s="95">
        <v>1</v>
      </c>
      <c r="K165" s="95">
        <f t="shared" si="4"/>
        <v>10.31</v>
      </c>
      <c r="L165" s="133"/>
    </row>
    <row r="166" spans="1:12" s="106" customFormat="1" ht="11.45" customHeight="1">
      <c r="A166" s="132"/>
      <c r="B166" s="271"/>
      <c r="C166" s="89"/>
      <c r="D166" s="44" t="s">
        <v>117</v>
      </c>
      <c r="E166" s="493" t="s">
        <v>71</v>
      </c>
      <c r="F166" s="493"/>
      <c r="G166" s="95">
        <v>55.61</v>
      </c>
      <c r="H166" s="95">
        <v>0.35</v>
      </c>
      <c r="I166" s="95">
        <v>0.75</v>
      </c>
      <c r="J166" s="95">
        <v>1</v>
      </c>
      <c r="K166" s="95">
        <f t="shared" si="4"/>
        <v>14.6</v>
      </c>
      <c r="L166" s="133"/>
    </row>
    <row r="167" spans="1:12" s="106" customFormat="1" ht="11.45" customHeight="1">
      <c r="A167" s="132"/>
      <c r="B167" s="271"/>
      <c r="C167" s="89"/>
      <c r="D167" s="44" t="s">
        <v>117</v>
      </c>
      <c r="E167" s="493" t="s">
        <v>86</v>
      </c>
      <c r="F167" s="493"/>
      <c r="G167" s="95">
        <v>63.88</v>
      </c>
      <c r="H167" s="95">
        <v>0.35</v>
      </c>
      <c r="I167" s="95">
        <v>0.75</v>
      </c>
      <c r="J167" s="95">
        <v>1</v>
      </c>
      <c r="K167" s="95">
        <f t="shared" si="4"/>
        <v>16.77</v>
      </c>
      <c r="L167" s="133"/>
    </row>
    <row r="168" spans="1:12" s="106" customFormat="1" ht="11.45" customHeight="1">
      <c r="A168" s="132"/>
      <c r="B168" s="271"/>
      <c r="C168" s="89"/>
      <c r="D168" s="44" t="s">
        <v>117</v>
      </c>
      <c r="E168" s="493" t="s">
        <v>88</v>
      </c>
      <c r="F168" s="493"/>
      <c r="G168" s="95">
        <v>34.909999999999997</v>
      </c>
      <c r="H168" s="95">
        <v>0.35</v>
      </c>
      <c r="I168" s="95">
        <v>0.75</v>
      </c>
      <c r="J168" s="95">
        <v>1</v>
      </c>
      <c r="K168" s="95">
        <f t="shared" si="4"/>
        <v>9.16</v>
      </c>
      <c r="L168" s="133"/>
    </row>
    <row r="169" spans="1:12" s="106" customFormat="1" ht="11.45" customHeight="1">
      <c r="A169" s="132"/>
      <c r="B169" s="271"/>
      <c r="C169" s="89"/>
      <c r="D169" s="44" t="s">
        <v>117</v>
      </c>
      <c r="E169" s="493" t="s">
        <v>89</v>
      </c>
      <c r="F169" s="493"/>
      <c r="G169" s="308">
        <v>38.58</v>
      </c>
      <c r="H169" s="95">
        <v>0.35</v>
      </c>
      <c r="I169" s="95">
        <v>0.75</v>
      </c>
      <c r="J169" s="95">
        <v>1</v>
      </c>
      <c r="K169" s="95">
        <f t="shared" si="4"/>
        <v>10.130000000000001</v>
      </c>
      <c r="L169" s="133"/>
    </row>
    <row r="170" spans="1:12" s="106" customFormat="1" ht="11.45" customHeight="1">
      <c r="A170" s="132"/>
      <c r="B170" s="282"/>
      <c r="C170" s="89"/>
      <c r="D170" s="278"/>
      <c r="E170" s="278"/>
      <c r="F170" s="278"/>
      <c r="G170" s="95"/>
      <c r="H170" s="95"/>
      <c r="I170" s="439" t="s">
        <v>41</v>
      </c>
      <c r="J170" s="95"/>
      <c r="K170" s="445">
        <f>SUM(K160:K169)</f>
        <v>71.38</v>
      </c>
      <c r="L170" s="133"/>
    </row>
    <row r="171" spans="1:12" s="106" customFormat="1" ht="11.45" customHeight="1">
      <c r="A171" s="132"/>
      <c r="B171" s="282"/>
      <c r="C171" s="89"/>
      <c r="D171" s="278"/>
      <c r="E171" s="278"/>
      <c r="F171" s="278"/>
      <c r="G171" s="95"/>
      <c r="H171" s="95"/>
      <c r="I171" s="439"/>
      <c r="J171" s="95"/>
      <c r="K171" s="447"/>
      <c r="L171" s="133"/>
    </row>
    <row r="172" spans="1:12" s="106" customFormat="1" ht="11.45" customHeight="1">
      <c r="A172" s="132"/>
      <c r="B172" s="282"/>
      <c r="C172" s="89"/>
      <c r="D172" s="278"/>
      <c r="E172" s="278"/>
      <c r="F172" s="278"/>
      <c r="G172" s="95"/>
      <c r="H172" s="95"/>
      <c r="I172" s="439"/>
      <c r="J172" s="95"/>
      <c r="K172" s="447"/>
      <c r="L172" s="133"/>
    </row>
    <row r="173" spans="1:12" s="106" customFormat="1" ht="11.45" customHeight="1">
      <c r="A173" s="132"/>
      <c r="B173" s="282"/>
      <c r="C173" s="89"/>
      <c r="D173" s="278"/>
      <c r="E173" s="278"/>
      <c r="F173" s="278"/>
      <c r="G173" s="95"/>
      <c r="H173" s="95"/>
      <c r="I173" s="439"/>
      <c r="J173" s="95"/>
      <c r="K173" s="447"/>
      <c r="L173" s="133"/>
    </row>
    <row r="174" spans="1:12" s="106" customFormat="1" ht="11.45" customHeight="1">
      <c r="A174" s="132"/>
      <c r="B174" s="282"/>
      <c r="C174" s="89"/>
      <c r="D174" s="278"/>
      <c r="E174" s="278"/>
      <c r="F174" s="278"/>
      <c r="G174" s="95"/>
      <c r="H174" s="95"/>
      <c r="I174" s="439"/>
      <c r="J174" s="95"/>
      <c r="K174" s="447"/>
      <c r="L174" s="133"/>
    </row>
    <row r="175" spans="1:12" s="106" customFormat="1" ht="11.45" customHeight="1">
      <c r="A175" s="132"/>
      <c r="B175" s="282"/>
      <c r="C175" s="89"/>
      <c r="D175" s="278"/>
      <c r="E175" s="278"/>
      <c r="F175" s="278"/>
      <c r="G175" s="95"/>
      <c r="H175" s="95"/>
      <c r="I175" s="439"/>
      <c r="J175" s="95"/>
      <c r="K175" s="447"/>
      <c r="L175" s="133"/>
    </row>
    <row r="176" spans="1:12" s="106" customFormat="1" ht="11.45" customHeight="1">
      <c r="A176" s="132"/>
      <c r="B176" s="282"/>
      <c r="C176" s="89"/>
      <c r="D176" s="278"/>
      <c r="E176" s="278"/>
      <c r="F176" s="278"/>
      <c r="G176" s="95"/>
      <c r="H176" s="95"/>
      <c r="I176" s="439"/>
      <c r="J176" s="95"/>
      <c r="K176" s="447"/>
      <c r="L176" s="133"/>
    </row>
    <row r="177" spans="1:12" s="106" customFormat="1" ht="11.45" customHeight="1">
      <c r="A177" s="132"/>
      <c r="B177" s="282"/>
      <c r="C177" s="89"/>
      <c r="D177" s="278"/>
      <c r="E177" s="278"/>
      <c r="F177" s="278"/>
      <c r="G177" s="95"/>
      <c r="H177" s="95"/>
      <c r="I177" s="439"/>
      <c r="J177" s="95"/>
      <c r="K177" s="447"/>
      <c r="L177" s="133"/>
    </row>
    <row r="178" spans="1:12" s="106" customFormat="1" ht="11.45" customHeight="1" thickBot="1">
      <c r="A178" s="414"/>
      <c r="B178" s="422"/>
      <c r="C178" s="416"/>
      <c r="D178" s="148"/>
      <c r="E178" s="148"/>
      <c r="F178" s="148"/>
      <c r="G178" s="435"/>
      <c r="H178" s="435"/>
      <c r="I178" s="448"/>
      <c r="J178" s="435"/>
      <c r="K178" s="449"/>
      <c r="L178" s="417"/>
    </row>
    <row r="179" spans="1:12" s="106" customFormat="1" ht="11.45" customHeight="1">
      <c r="A179" s="418">
        <v>1901000031</v>
      </c>
      <c r="B179" s="528" t="s">
        <v>100</v>
      </c>
      <c r="C179" s="419" t="s">
        <v>10</v>
      </c>
      <c r="D179" s="420"/>
      <c r="E179" s="530"/>
      <c r="F179" s="530"/>
      <c r="G179" s="495"/>
      <c r="H179" s="495"/>
      <c r="I179" s="450"/>
      <c r="J179" s="436"/>
      <c r="K179" s="436"/>
      <c r="L179" s="421"/>
    </row>
    <row r="180" spans="1:12" s="106" customFormat="1" ht="11.45" customHeight="1">
      <c r="A180" s="132"/>
      <c r="B180" s="529"/>
      <c r="C180" s="89"/>
      <c r="D180" s="278"/>
      <c r="E180" s="493"/>
      <c r="F180" s="493"/>
      <c r="G180" s="496"/>
      <c r="H180" s="496"/>
      <c r="I180" s="440"/>
      <c r="J180" s="95"/>
      <c r="K180" s="95"/>
      <c r="L180" s="133"/>
    </row>
    <row r="181" spans="1:12" s="106" customFormat="1" ht="11.45" customHeight="1">
      <c r="A181" s="132"/>
      <c r="B181" s="529"/>
      <c r="C181" s="89"/>
      <c r="D181" s="278"/>
      <c r="E181" s="493" t="s">
        <v>78</v>
      </c>
      <c r="F181" s="493"/>
      <c r="G181" s="496" t="s">
        <v>101</v>
      </c>
      <c r="H181" s="496"/>
      <c r="I181" s="440"/>
      <c r="J181" s="95">
        <v>1</v>
      </c>
      <c r="K181" s="95">
        <f>ROUND(28.93*1,2)</f>
        <v>28.93</v>
      </c>
      <c r="L181" s="133"/>
    </row>
    <row r="182" spans="1:12" s="106" customFormat="1" ht="11.45" customHeight="1">
      <c r="A182" s="132"/>
      <c r="B182" s="529"/>
      <c r="C182" s="89"/>
      <c r="D182" s="278"/>
      <c r="E182" s="493" t="s">
        <v>79</v>
      </c>
      <c r="F182" s="493"/>
      <c r="G182" s="496" t="s">
        <v>102</v>
      </c>
      <c r="H182" s="496"/>
      <c r="I182" s="95"/>
      <c r="J182" s="95">
        <v>1</v>
      </c>
      <c r="K182" s="95">
        <f>ROUND(24.5*1,2)</f>
        <v>24.5</v>
      </c>
      <c r="L182" s="133"/>
    </row>
    <row r="183" spans="1:12" s="106" customFormat="1" ht="11.45" customHeight="1">
      <c r="A183" s="132"/>
      <c r="B183" s="282"/>
      <c r="C183" s="89"/>
      <c r="D183" s="278"/>
      <c r="E183" s="493" t="s">
        <v>80</v>
      </c>
      <c r="F183" s="493"/>
      <c r="G183" s="496" t="s">
        <v>103</v>
      </c>
      <c r="H183" s="496"/>
      <c r="I183" s="440"/>
      <c r="J183" s="95">
        <v>1</v>
      </c>
      <c r="K183" s="95">
        <f>ROUND(13.54*1,2)</f>
        <v>13.54</v>
      </c>
      <c r="L183" s="133"/>
    </row>
    <row r="184" spans="1:12" s="106" customFormat="1" ht="11.45" customHeight="1">
      <c r="A184" s="132"/>
      <c r="B184" s="282"/>
      <c r="C184" s="89"/>
      <c r="D184" s="278"/>
      <c r="E184" s="493" t="s">
        <v>81</v>
      </c>
      <c r="F184" s="493"/>
      <c r="G184" s="496" t="s">
        <v>104</v>
      </c>
      <c r="H184" s="496"/>
      <c r="I184" s="440"/>
      <c r="J184" s="95">
        <v>1</v>
      </c>
      <c r="K184" s="95">
        <f>ROUND(16.8*1,2)</f>
        <v>16.8</v>
      </c>
      <c r="L184" s="133"/>
    </row>
    <row r="185" spans="1:12" s="106" customFormat="1" ht="11.45" customHeight="1">
      <c r="A185" s="132"/>
      <c r="B185" s="282"/>
      <c r="C185" s="89"/>
      <c r="D185" s="44" t="s">
        <v>117</v>
      </c>
      <c r="E185" s="493" t="s">
        <v>68</v>
      </c>
      <c r="F185" s="493"/>
      <c r="G185" s="95">
        <v>39.65</v>
      </c>
      <c r="H185" s="95">
        <v>0.35</v>
      </c>
      <c r="I185" s="95"/>
      <c r="J185" s="95">
        <v>1</v>
      </c>
      <c r="K185" s="95">
        <f t="shared" ref="K185:K190" si="5">ROUND(G185*H185*J185,2)</f>
        <v>13.88</v>
      </c>
      <c r="L185" s="133"/>
    </row>
    <row r="186" spans="1:12" s="106" customFormat="1" ht="11.45" customHeight="1">
      <c r="A186" s="132"/>
      <c r="B186" s="282"/>
      <c r="C186" s="89"/>
      <c r="D186" s="44" t="s">
        <v>117</v>
      </c>
      <c r="E186" s="493" t="s">
        <v>69</v>
      </c>
      <c r="F186" s="493"/>
      <c r="G186" s="95">
        <v>39.28</v>
      </c>
      <c r="H186" s="95">
        <v>0.35</v>
      </c>
      <c r="I186" s="95"/>
      <c r="J186" s="95">
        <v>1</v>
      </c>
      <c r="K186" s="95">
        <f t="shared" si="5"/>
        <v>13.75</v>
      </c>
      <c r="L186" s="133"/>
    </row>
    <row r="187" spans="1:12" s="106" customFormat="1" ht="11.45" customHeight="1">
      <c r="A187" s="132"/>
      <c r="B187" s="282"/>
      <c r="C187" s="89"/>
      <c r="D187" s="44" t="s">
        <v>117</v>
      </c>
      <c r="E187" s="493" t="s">
        <v>71</v>
      </c>
      <c r="F187" s="493"/>
      <c r="G187" s="95">
        <v>55.61</v>
      </c>
      <c r="H187" s="95">
        <v>0.35</v>
      </c>
      <c r="I187" s="95"/>
      <c r="J187" s="95">
        <v>1</v>
      </c>
      <c r="K187" s="95">
        <f t="shared" si="5"/>
        <v>19.46</v>
      </c>
      <c r="L187" s="133"/>
    </row>
    <row r="188" spans="1:12" s="106" customFormat="1" ht="11.45" customHeight="1">
      <c r="A188" s="132"/>
      <c r="B188" s="282"/>
      <c r="C188" s="89"/>
      <c r="D188" s="44" t="s">
        <v>117</v>
      </c>
      <c r="E188" s="493" t="s">
        <v>86</v>
      </c>
      <c r="F188" s="493"/>
      <c r="G188" s="95">
        <v>63.88</v>
      </c>
      <c r="H188" s="95">
        <v>0.35</v>
      </c>
      <c r="I188" s="95"/>
      <c r="J188" s="95">
        <v>1</v>
      </c>
      <c r="K188" s="95">
        <f t="shared" si="5"/>
        <v>22.36</v>
      </c>
      <c r="L188" s="133"/>
    </row>
    <row r="189" spans="1:12" s="106" customFormat="1" ht="11.45" customHeight="1">
      <c r="A189" s="132"/>
      <c r="B189" s="282"/>
      <c r="C189" s="89"/>
      <c r="D189" s="44" t="s">
        <v>117</v>
      </c>
      <c r="E189" s="493" t="s">
        <v>88</v>
      </c>
      <c r="F189" s="493"/>
      <c r="G189" s="95">
        <v>34.909999999999997</v>
      </c>
      <c r="H189" s="95">
        <v>0.35</v>
      </c>
      <c r="I189" s="95"/>
      <c r="J189" s="95">
        <v>1</v>
      </c>
      <c r="K189" s="95">
        <f t="shared" si="5"/>
        <v>12.22</v>
      </c>
      <c r="L189" s="133"/>
    </row>
    <row r="190" spans="1:12" s="106" customFormat="1" ht="11.45" customHeight="1">
      <c r="A190" s="132"/>
      <c r="B190" s="282"/>
      <c r="C190" s="89"/>
      <c r="D190" s="44" t="s">
        <v>117</v>
      </c>
      <c r="E190" s="493" t="s">
        <v>89</v>
      </c>
      <c r="F190" s="493"/>
      <c r="G190" s="308">
        <v>38.58</v>
      </c>
      <c r="H190" s="95">
        <v>0.35</v>
      </c>
      <c r="I190" s="95"/>
      <c r="J190" s="95">
        <v>1</v>
      </c>
      <c r="K190" s="95">
        <f t="shared" si="5"/>
        <v>13.5</v>
      </c>
      <c r="L190" s="133"/>
    </row>
    <row r="191" spans="1:12" s="106" customFormat="1" ht="11.45" customHeight="1">
      <c r="A191" s="132"/>
      <c r="B191" s="282"/>
      <c r="C191" s="89"/>
      <c r="D191" s="278"/>
      <c r="E191" s="493"/>
      <c r="F191" s="493"/>
      <c r="G191" s="451"/>
      <c r="H191" s="95"/>
      <c r="I191" s="439" t="s">
        <v>41</v>
      </c>
      <c r="J191" s="95"/>
      <c r="K191" s="445">
        <f>SUM(K181:K190)</f>
        <v>178.93999999999997</v>
      </c>
      <c r="L191" s="133"/>
    </row>
    <row r="192" spans="1:12" s="106" customFormat="1" ht="11.45" customHeight="1">
      <c r="A192" s="132"/>
      <c r="B192" s="282"/>
      <c r="C192" s="89"/>
      <c r="D192" s="278"/>
      <c r="E192" s="88"/>
      <c r="F192" s="88"/>
      <c r="G192" s="451"/>
      <c r="H192" s="95"/>
      <c r="I192" s="95"/>
      <c r="J192" s="95"/>
      <c r="K192" s="95"/>
      <c r="L192" s="133"/>
    </row>
    <row r="193" spans="1:12" s="106" customFormat="1" ht="11.45" customHeight="1">
      <c r="A193" s="135">
        <v>1213000011</v>
      </c>
      <c r="B193" s="531" t="s">
        <v>39</v>
      </c>
      <c r="C193" s="94" t="s">
        <v>10</v>
      </c>
      <c r="D193" s="278"/>
      <c r="E193" s="493"/>
      <c r="F193" s="493"/>
      <c r="G193" s="95"/>
      <c r="H193" s="95"/>
      <c r="I193" s="95"/>
      <c r="J193" s="95"/>
      <c r="K193" s="95"/>
      <c r="L193" s="129"/>
    </row>
    <row r="194" spans="1:12" s="106" customFormat="1" ht="11.45" customHeight="1">
      <c r="A194" s="132"/>
      <c r="B194" s="531"/>
      <c r="C194" s="91"/>
      <c r="D194" s="278"/>
      <c r="E194" s="493"/>
      <c r="F194" s="493"/>
      <c r="G194" s="95"/>
      <c r="H194" s="95"/>
      <c r="I194" s="95"/>
      <c r="J194" s="95"/>
      <c r="K194" s="95"/>
      <c r="L194" s="133"/>
    </row>
    <row r="195" spans="1:12" s="106" customFormat="1" ht="11.45" customHeight="1">
      <c r="A195" s="136"/>
      <c r="B195" s="531"/>
      <c r="C195" s="86"/>
      <c r="D195" s="278"/>
      <c r="E195" s="493" t="s">
        <v>78</v>
      </c>
      <c r="F195" s="493"/>
      <c r="G195" s="95">
        <v>9.5</v>
      </c>
      <c r="H195" s="95"/>
      <c r="I195" s="95">
        <v>0.18</v>
      </c>
      <c r="J195" s="95">
        <v>5</v>
      </c>
      <c r="K195" s="95">
        <f>ROUND(G195*I195*J195,2)</f>
        <v>8.5500000000000007</v>
      </c>
      <c r="L195" s="133"/>
    </row>
    <row r="196" spans="1:12" s="106" customFormat="1" ht="11.45" customHeight="1">
      <c r="A196" s="136"/>
      <c r="B196" s="531"/>
      <c r="C196" s="88"/>
      <c r="D196" s="278"/>
      <c r="E196" s="493" t="s">
        <v>79</v>
      </c>
      <c r="F196" s="493"/>
      <c r="G196" s="268">
        <v>8.5</v>
      </c>
      <c r="H196" s="95"/>
      <c r="I196" s="95">
        <v>0.18</v>
      </c>
      <c r="J196" s="95">
        <v>5</v>
      </c>
      <c r="K196" s="95">
        <f>ROUND(G196*I196*J196,2)</f>
        <v>7.65</v>
      </c>
      <c r="L196" s="133"/>
    </row>
    <row r="197" spans="1:12" s="106" customFormat="1" ht="11.45" customHeight="1">
      <c r="A197" s="132"/>
      <c r="B197" s="279"/>
      <c r="C197" s="88"/>
      <c r="D197" s="278"/>
      <c r="E197" s="493" t="s">
        <v>80</v>
      </c>
      <c r="F197" s="493"/>
      <c r="G197" s="268">
        <v>11</v>
      </c>
      <c r="H197" s="95"/>
      <c r="I197" s="95">
        <v>0.18</v>
      </c>
      <c r="J197" s="95">
        <v>3</v>
      </c>
      <c r="K197" s="95">
        <f>ROUND(G197*I197*J197,2)</f>
        <v>5.94</v>
      </c>
      <c r="L197" s="133"/>
    </row>
    <row r="198" spans="1:12" s="106" customFormat="1" ht="11.45" customHeight="1">
      <c r="A198" s="132"/>
      <c r="B198" s="279"/>
      <c r="C198" s="88"/>
      <c r="D198" s="278"/>
      <c r="E198" s="493" t="s">
        <v>81</v>
      </c>
      <c r="F198" s="493"/>
      <c r="G198" s="268">
        <v>13.8</v>
      </c>
      <c r="H198" s="95"/>
      <c r="I198" s="95">
        <v>0.18</v>
      </c>
      <c r="J198" s="95">
        <v>3</v>
      </c>
      <c r="K198" s="95">
        <f>ROUND(G198*I198*J198,2)</f>
        <v>7.45</v>
      </c>
      <c r="L198" s="133"/>
    </row>
    <row r="199" spans="1:12" s="106" customFormat="1" ht="11.45" customHeight="1">
      <c r="A199" s="132"/>
      <c r="B199" s="279"/>
      <c r="C199" s="88"/>
      <c r="D199" s="44" t="s">
        <v>117</v>
      </c>
      <c r="E199" s="493" t="s">
        <v>68</v>
      </c>
      <c r="F199" s="493"/>
      <c r="G199" s="95">
        <v>38.28</v>
      </c>
      <c r="H199" s="95"/>
      <c r="I199" s="95">
        <v>0.08</v>
      </c>
      <c r="J199" s="95">
        <v>1</v>
      </c>
      <c r="K199" s="95">
        <f t="shared" ref="K199:K204" si="6">ROUND(G199*I199*J199,2)</f>
        <v>3.06</v>
      </c>
      <c r="L199" s="133"/>
    </row>
    <row r="200" spans="1:12" s="106" customFormat="1" ht="11.45" customHeight="1">
      <c r="A200" s="132"/>
      <c r="B200" s="279"/>
      <c r="C200" s="88"/>
      <c r="D200" s="44" t="s">
        <v>117</v>
      </c>
      <c r="E200" s="493" t="s">
        <v>68</v>
      </c>
      <c r="F200" s="493"/>
      <c r="G200" s="95">
        <v>41.03</v>
      </c>
      <c r="H200" s="95"/>
      <c r="I200" s="95">
        <v>0.08</v>
      </c>
      <c r="J200" s="95">
        <v>1</v>
      </c>
      <c r="K200" s="95">
        <f t="shared" si="6"/>
        <v>3.28</v>
      </c>
      <c r="L200" s="133"/>
    </row>
    <row r="201" spans="1:12" s="106" customFormat="1" ht="11.45" customHeight="1">
      <c r="A201" s="132"/>
      <c r="B201" s="279"/>
      <c r="C201" s="88"/>
      <c r="D201" s="44" t="s">
        <v>117</v>
      </c>
      <c r="E201" s="493" t="s">
        <v>69</v>
      </c>
      <c r="F201" s="493"/>
      <c r="G201" s="95">
        <v>37.9</v>
      </c>
      <c r="H201" s="95"/>
      <c r="I201" s="95">
        <v>0.08</v>
      </c>
      <c r="J201" s="95">
        <v>1</v>
      </c>
      <c r="K201" s="95">
        <f t="shared" si="6"/>
        <v>3.03</v>
      </c>
      <c r="L201" s="133"/>
    </row>
    <row r="202" spans="1:12" s="106" customFormat="1" ht="11.45" customHeight="1">
      <c r="A202" s="132"/>
      <c r="B202" s="279"/>
      <c r="C202" s="88"/>
      <c r="D202" s="44" t="s">
        <v>117</v>
      </c>
      <c r="E202" s="493" t="s">
        <v>69</v>
      </c>
      <c r="F202" s="493"/>
      <c r="G202" s="95">
        <v>40.659999999999997</v>
      </c>
      <c r="H202" s="95"/>
      <c r="I202" s="95">
        <v>0.08</v>
      </c>
      <c r="J202" s="95">
        <v>1</v>
      </c>
      <c r="K202" s="95">
        <f t="shared" si="6"/>
        <v>3.25</v>
      </c>
      <c r="L202" s="133"/>
    </row>
    <row r="203" spans="1:12" s="106" customFormat="1" ht="11.45" customHeight="1">
      <c r="A203" s="132"/>
      <c r="B203" s="279"/>
      <c r="C203" s="88"/>
      <c r="D203" s="44" t="s">
        <v>117</v>
      </c>
      <c r="E203" s="493" t="s">
        <v>71</v>
      </c>
      <c r="F203" s="493"/>
      <c r="G203" s="95">
        <v>54.52</v>
      </c>
      <c r="H203" s="95"/>
      <c r="I203" s="95">
        <v>0.08</v>
      </c>
      <c r="J203" s="95">
        <v>1</v>
      </c>
      <c r="K203" s="95">
        <f t="shared" si="6"/>
        <v>4.3600000000000003</v>
      </c>
      <c r="L203" s="133"/>
    </row>
    <row r="204" spans="1:12" s="106" customFormat="1" ht="11.45" customHeight="1">
      <c r="A204" s="132"/>
      <c r="B204" s="279"/>
      <c r="C204" s="88"/>
      <c r="D204" s="44" t="s">
        <v>117</v>
      </c>
      <c r="E204" s="493" t="s">
        <v>71</v>
      </c>
      <c r="F204" s="493"/>
      <c r="G204" s="95">
        <v>60.01</v>
      </c>
      <c r="H204" s="95"/>
      <c r="I204" s="95">
        <v>0.08</v>
      </c>
      <c r="J204" s="95">
        <v>1</v>
      </c>
      <c r="K204" s="95">
        <f t="shared" si="6"/>
        <v>4.8</v>
      </c>
      <c r="L204" s="133"/>
    </row>
    <row r="205" spans="1:12" s="106" customFormat="1" ht="11.45" customHeight="1">
      <c r="A205" s="132"/>
      <c r="B205" s="279"/>
      <c r="C205" s="88"/>
      <c r="D205" s="44" t="s">
        <v>117</v>
      </c>
      <c r="E205" s="493" t="s">
        <v>86</v>
      </c>
      <c r="F205" s="493"/>
      <c r="G205" s="95">
        <v>62.63</v>
      </c>
      <c r="H205" s="95"/>
      <c r="I205" s="95">
        <v>0.08</v>
      </c>
      <c r="J205" s="95">
        <v>1</v>
      </c>
      <c r="K205" s="95">
        <f t="shared" ref="K205:K210" si="7">ROUND(G205*I205*J205,2)</f>
        <v>5.01</v>
      </c>
      <c r="L205" s="133"/>
    </row>
    <row r="206" spans="1:12" s="106" customFormat="1" ht="11.45" customHeight="1">
      <c r="A206" s="132"/>
      <c r="B206" s="279"/>
      <c r="C206" s="88"/>
      <c r="D206" s="44" t="s">
        <v>117</v>
      </c>
      <c r="E206" s="493" t="s">
        <v>86</v>
      </c>
      <c r="F206" s="493"/>
      <c r="G206" s="95">
        <v>65.13</v>
      </c>
      <c r="H206" s="95"/>
      <c r="I206" s="95">
        <v>0.08</v>
      </c>
      <c r="J206" s="95">
        <v>1</v>
      </c>
      <c r="K206" s="95">
        <f t="shared" si="7"/>
        <v>5.21</v>
      </c>
      <c r="L206" s="133"/>
    </row>
    <row r="207" spans="1:12" s="106" customFormat="1" ht="11.45" customHeight="1">
      <c r="A207" s="132"/>
      <c r="B207" s="279"/>
      <c r="C207" s="88"/>
      <c r="D207" s="44" t="s">
        <v>117</v>
      </c>
      <c r="E207" s="493" t="s">
        <v>88</v>
      </c>
      <c r="F207" s="493"/>
      <c r="G207" s="95">
        <v>33.81</v>
      </c>
      <c r="H207" s="95"/>
      <c r="I207" s="95">
        <v>0.08</v>
      </c>
      <c r="J207" s="95">
        <v>1</v>
      </c>
      <c r="K207" s="95">
        <f t="shared" si="7"/>
        <v>2.7</v>
      </c>
      <c r="L207" s="133"/>
    </row>
    <row r="208" spans="1:12" s="106" customFormat="1" ht="11.45" customHeight="1">
      <c r="A208" s="132"/>
      <c r="B208" s="279"/>
      <c r="C208" s="88"/>
      <c r="D208" s="44" t="s">
        <v>117</v>
      </c>
      <c r="E208" s="493" t="s">
        <v>88</v>
      </c>
      <c r="F208" s="493"/>
      <c r="G208" s="95">
        <v>36.01</v>
      </c>
      <c r="H208" s="95"/>
      <c r="I208" s="95">
        <v>0.08</v>
      </c>
      <c r="J208" s="95">
        <v>1</v>
      </c>
      <c r="K208" s="95">
        <f t="shared" si="7"/>
        <v>2.88</v>
      </c>
      <c r="L208" s="133"/>
    </row>
    <row r="209" spans="1:12" s="106" customFormat="1" ht="11.45" customHeight="1">
      <c r="A209" s="132"/>
      <c r="B209" s="279"/>
      <c r="C209" s="88"/>
      <c r="D209" s="44" t="s">
        <v>117</v>
      </c>
      <c r="E209" s="493" t="s">
        <v>89</v>
      </c>
      <c r="F209" s="493"/>
      <c r="G209" s="95">
        <v>37.46</v>
      </c>
      <c r="H209" s="95"/>
      <c r="I209" s="95">
        <v>0.08</v>
      </c>
      <c r="J209" s="95">
        <v>1</v>
      </c>
      <c r="K209" s="95">
        <f t="shared" si="7"/>
        <v>3</v>
      </c>
      <c r="L209" s="133"/>
    </row>
    <row r="210" spans="1:12" s="106" customFormat="1" ht="11.45" customHeight="1">
      <c r="A210" s="132"/>
      <c r="B210" s="279"/>
      <c r="C210" s="88"/>
      <c r="D210" s="44" t="s">
        <v>117</v>
      </c>
      <c r="E210" s="493" t="s">
        <v>89</v>
      </c>
      <c r="F210" s="493"/>
      <c r="G210" s="95">
        <v>39.71</v>
      </c>
      <c r="H210" s="95"/>
      <c r="I210" s="95">
        <v>0.08</v>
      </c>
      <c r="J210" s="95">
        <v>1</v>
      </c>
      <c r="K210" s="95">
        <f t="shared" si="7"/>
        <v>3.18</v>
      </c>
      <c r="L210" s="133"/>
    </row>
    <row r="211" spans="1:12" s="106" customFormat="1" ht="11.45" customHeight="1">
      <c r="A211" s="132"/>
      <c r="B211" s="279"/>
      <c r="C211" s="88"/>
      <c r="D211" s="278"/>
      <c r="E211" s="96"/>
      <c r="F211" s="96"/>
      <c r="G211" s="268"/>
      <c r="H211" s="95"/>
      <c r="I211" s="439" t="s">
        <v>41</v>
      </c>
      <c r="J211" s="95"/>
      <c r="K211" s="445">
        <f>SUM(K195:K210)</f>
        <v>73.350000000000009</v>
      </c>
      <c r="L211" s="133"/>
    </row>
    <row r="212" spans="1:12" s="106" customFormat="1" ht="11.45" customHeight="1">
      <c r="A212" s="132"/>
      <c r="B212" s="279"/>
      <c r="C212" s="88"/>
      <c r="D212" s="278"/>
      <c r="E212" s="96"/>
      <c r="F212" s="96"/>
      <c r="G212" s="268"/>
      <c r="H212" s="95"/>
      <c r="I212" s="439"/>
      <c r="J212" s="95"/>
      <c r="K212" s="439"/>
      <c r="L212" s="133"/>
    </row>
    <row r="213" spans="1:12" s="106" customFormat="1" ht="11.45" customHeight="1">
      <c r="A213" s="132"/>
      <c r="B213" s="279"/>
      <c r="C213" s="88"/>
      <c r="D213" s="278"/>
      <c r="E213" s="96"/>
      <c r="F213" s="96"/>
      <c r="G213" s="268"/>
      <c r="H213" s="95"/>
      <c r="I213" s="439"/>
      <c r="J213" s="95"/>
      <c r="K213" s="439"/>
      <c r="L213" s="133"/>
    </row>
    <row r="214" spans="1:12" s="106" customFormat="1" ht="11.45" customHeight="1">
      <c r="A214" s="132"/>
      <c r="B214" s="279"/>
      <c r="C214" s="88"/>
      <c r="D214" s="278"/>
      <c r="E214" s="96"/>
      <c r="F214" s="96"/>
      <c r="G214" s="268"/>
      <c r="H214" s="95"/>
      <c r="I214" s="439"/>
      <c r="J214" s="95"/>
      <c r="K214" s="439"/>
      <c r="L214" s="133"/>
    </row>
    <row r="215" spans="1:12" s="106" customFormat="1" ht="11.45" customHeight="1">
      <c r="A215" s="132"/>
      <c r="B215" s="279"/>
      <c r="C215" s="88"/>
      <c r="D215" s="278"/>
      <c r="E215" s="96"/>
      <c r="F215" s="96"/>
      <c r="G215" s="268"/>
      <c r="H215" s="95"/>
      <c r="I215" s="439"/>
      <c r="J215" s="95"/>
      <c r="K215" s="439"/>
      <c r="L215" s="133"/>
    </row>
    <row r="216" spans="1:12" s="106" customFormat="1" ht="11.45" customHeight="1">
      <c r="A216" s="132"/>
      <c r="B216" s="279"/>
      <c r="C216" s="88"/>
      <c r="D216" s="278"/>
      <c r="E216" s="96"/>
      <c r="F216" s="96"/>
      <c r="G216" s="268"/>
      <c r="H216" s="95"/>
      <c r="I216" s="439"/>
      <c r="J216" s="95"/>
      <c r="K216" s="439"/>
      <c r="L216" s="133"/>
    </row>
    <row r="217" spans="1:12" s="106" customFormat="1" ht="11.45" customHeight="1">
      <c r="A217" s="132"/>
      <c r="B217" s="279"/>
      <c r="C217" s="88"/>
      <c r="D217" s="278"/>
      <c r="E217" s="96"/>
      <c r="F217" s="96"/>
      <c r="G217" s="268"/>
      <c r="H217" s="95"/>
      <c r="I217" s="439"/>
      <c r="J217" s="95"/>
      <c r="K217" s="439"/>
      <c r="L217" s="133"/>
    </row>
    <row r="218" spans="1:12" s="106" customFormat="1" ht="11.45" customHeight="1">
      <c r="A218" s="132"/>
      <c r="B218" s="279"/>
      <c r="C218" s="88"/>
      <c r="D218" s="278"/>
      <c r="E218" s="96"/>
      <c r="F218" s="96"/>
      <c r="G218" s="268"/>
      <c r="H218" s="95"/>
      <c r="I218" s="439"/>
      <c r="J218" s="95"/>
      <c r="K218" s="439"/>
      <c r="L218" s="133"/>
    </row>
    <row r="219" spans="1:12" s="106" customFormat="1" ht="11.45" customHeight="1">
      <c r="A219" s="132"/>
      <c r="B219" s="279"/>
      <c r="C219" s="88"/>
      <c r="D219" s="278"/>
      <c r="E219" s="96"/>
      <c r="F219" s="96"/>
      <c r="G219" s="268"/>
      <c r="H219" s="95"/>
      <c r="I219" s="439"/>
      <c r="J219" s="95"/>
      <c r="K219" s="439"/>
      <c r="L219" s="133"/>
    </row>
    <row r="220" spans="1:12" s="106" customFormat="1" ht="11.45" customHeight="1" thickBot="1">
      <c r="A220" s="414"/>
      <c r="B220" s="423"/>
      <c r="C220" s="424"/>
      <c r="D220" s="148"/>
      <c r="E220" s="425"/>
      <c r="F220" s="425"/>
      <c r="G220" s="431"/>
      <c r="H220" s="435"/>
      <c r="I220" s="448"/>
      <c r="J220" s="435"/>
      <c r="K220" s="448"/>
      <c r="L220" s="417"/>
    </row>
    <row r="221" spans="1:12" s="106" customFormat="1" ht="11.45" customHeight="1">
      <c r="A221" s="426">
        <v>1203000061</v>
      </c>
      <c r="B221" s="532" t="s">
        <v>105</v>
      </c>
      <c r="C221" s="427" t="s">
        <v>11</v>
      </c>
      <c r="D221" s="420"/>
      <c r="E221" s="519"/>
      <c r="F221" s="519"/>
      <c r="G221" s="436"/>
      <c r="H221" s="436"/>
      <c r="I221" s="436"/>
      <c r="J221" s="436"/>
      <c r="K221" s="436"/>
      <c r="L221" s="421"/>
    </row>
    <row r="222" spans="1:12" s="106" customFormat="1" ht="11.45" customHeight="1">
      <c r="A222" s="132"/>
      <c r="B222" s="533"/>
      <c r="C222" s="88"/>
      <c r="D222" s="278"/>
      <c r="E222" s="518"/>
      <c r="F222" s="518"/>
      <c r="G222" s="95"/>
      <c r="H222" s="95"/>
      <c r="I222" s="95"/>
      <c r="J222" s="95"/>
      <c r="K222" s="95"/>
      <c r="L222" s="133"/>
    </row>
    <row r="223" spans="1:12" s="106" customFormat="1" ht="11.45" customHeight="1">
      <c r="A223" s="132"/>
      <c r="B223" s="533"/>
      <c r="C223" s="88"/>
      <c r="D223" s="278"/>
      <c r="E223" s="518" t="s">
        <v>78</v>
      </c>
      <c r="F223" s="518"/>
      <c r="G223" s="95">
        <v>9.5</v>
      </c>
      <c r="H223" s="95">
        <v>0.7</v>
      </c>
      <c r="I223" s="95">
        <v>0.18</v>
      </c>
      <c r="J223" s="95">
        <v>4</v>
      </c>
      <c r="K223" s="95">
        <f>ROUND(G223*H223*I223*J223,2)</f>
        <v>4.79</v>
      </c>
      <c r="L223" s="133"/>
    </row>
    <row r="224" spans="1:12" s="106" customFormat="1" ht="11.45" customHeight="1">
      <c r="A224" s="132"/>
      <c r="B224" s="533"/>
      <c r="C224" s="88"/>
      <c r="D224" s="278"/>
      <c r="E224" s="518" t="s">
        <v>79</v>
      </c>
      <c r="F224" s="518"/>
      <c r="G224" s="268">
        <v>8.5</v>
      </c>
      <c r="H224" s="95">
        <v>0.6</v>
      </c>
      <c r="I224" s="95">
        <v>0.18</v>
      </c>
      <c r="J224" s="95">
        <v>4</v>
      </c>
      <c r="K224" s="95">
        <f>ROUND(G224*H224*I224*J224,2)</f>
        <v>3.67</v>
      </c>
      <c r="L224" s="133"/>
    </row>
    <row r="225" spans="1:17" s="106" customFormat="1" ht="11.45" customHeight="1">
      <c r="A225" s="132"/>
      <c r="B225" s="279" t="s">
        <v>17</v>
      </c>
      <c r="C225" s="88"/>
      <c r="D225" s="278"/>
      <c r="E225" s="518" t="s">
        <v>80</v>
      </c>
      <c r="F225" s="518"/>
      <c r="G225" s="268">
        <v>11</v>
      </c>
      <c r="H225" s="95">
        <v>0.6</v>
      </c>
      <c r="I225" s="95">
        <v>0.18</v>
      </c>
      <c r="J225" s="95">
        <v>2</v>
      </c>
      <c r="K225" s="95">
        <f>ROUND(G225*H225*I225*J225,2)</f>
        <v>2.38</v>
      </c>
      <c r="L225" s="133"/>
    </row>
    <row r="226" spans="1:17" s="106" customFormat="1" ht="11.45" customHeight="1">
      <c r="A226" s="132"/>
      <c r="B226" s="279"/>
      <c r="C226" s="88"/>
      <c r="D226" s="278"/>
      <c r="E226" s="518" t="s">
        <v>81</v>
      </c>
      <c r="F226" s="518"/>
      <c r="G226" s="268">
        <v>13.8</v>
      </c>
      <c r="H226" s="95">
        <v>0.6</v>
      </c>
      <c r="I226" s="95">
        <v>0.18</v>
      </c>
      <c r="J226" s="95">
        <v>2</v>
      </c>
      <c r="K226" s="95">
        <f>ROUND(G226*H226*I226*J226,2)</f>
        <v>2.98</v>
      </c>
      <c r="L226" s="133"/>
    </row>
    <row r="227" spans="1:17" s="106" customFormat="1" ht="11.45" customHeight="1">
      <c r="A227" s="132"/>
      <c r="B227" s="279"/>
      <c r="C227" s="88"/>
      <c r="D227" s="44" t="s">
        <v>127</v>
      </c>
      <c r="E227" s="493" t="s">
        <v>68</v>
      </c>
      <c r="F227" s="493"/>
      <c r="G227" s="95">
        <v>39.65</v>
      </c>
      <c r="H227" s="95">
        <v>0.35</v>
      </c>
      <c r="I227" s="95">
        <v>0.08</v>
      </c>
      <c r="J227" s="95">
        <v>1</v>
      </c>
      <c r="K227" s="95">
        <f t="shared" ref="K227:K232" si="8">ROUND(G227*H227*J227*I227,2)</f>
        <v>1.1100000000000001</v>
      </c>
      <c r="L227" s="133"/>
    </row>
    <row r="228" spans="1:17" s="106" customFormat="1" ht="11.45" customHeight="1">
      <c r="A228" s="132"/>
      <c r="B228" s="279"/>
      <c r="C228" s="88"/>
      <c r="D228" s="44" t="s">
        <v>117</v>
      </c>
      <c r="E228" s="493" t="s">
        <v>69</v>
      </c>
      <c r="F228" s="493"/>
      <c r="G228" s="95">
        <v>39.28</v>
      </c>
      <c r="H228" s="95">
        <v>0.35</v>
      </c>
      <c r="I228" s="95">
        <v>0.08</v>
      </c>
      <c r="J228" s="95">
        <v>1</v>
      </c>
      <c r="K228" s="95">
        <f t="shared" si="8"/>
        <v>1.1000000000000001</v>
      </c>
      <c r="L228" s="133"/>
    </row>
    <row r="229" spans="1:17" s="106" customFormat="1" ht="11.45" customHeight="1">
      <c r="A229" s="132"/>
      <c r="B229" s="279"/>
      <c r="C229" s="88"/>
      <c r="D229" s="44" t="s">
        <v>117</v>
      </c>
      <c r="E229" s="493" t="s">
        <v>71</v>
      </c>
      <c r="F229" s="493"/>
      <c r="G229" s="95">
        <v>55.61</v>
      </c>
      <c r="H229" s="95">
        <v>0.35</v>
      </c>
      <c r="I229" s="95">
        <v>0.08</v>
      </c>
      <c r="J229" s="95">
        <v>1</v>
      </c>
      <c r="K229" s="95">
        <f t="shared" si="8"/>
        <v>1.56</v>
      </c>
      <c r="L229" s="133"/>
    </row>
    <row r="230" spans="1:17" s="106" customFormat="1" ht="11.45" customHeight="1">
      <c r="A230" s="132"/>
      <c r="B230" s="279"/>
      <c r="C230" s="88"/>
      <c r="D230" s="44" t="s">
        <v>117</v>
      </c>
      <c r="E230" s="493" t="s">
        <v>86</v>
      </c>
      <c r="F230" s="493"/>
      <c r="G230" s="95">
        <v>63.88</v>
      </c>
      <c r="H230" s="95">
        <v>0.35</v>
      </c>
      <c r="I230" s="95">
        <v>0.08</v>
      </c>
      <c r="J230" s="95">
        <v>1</v>
      </c>
      <c r="K230" s="95">
        <f t="shared" si="8"/>
        <v>1.79</v>
      </c>
      <c r="L230" s="133"/>
    </row>
    <row r="231" spans="1:17" s="106" customFormat="1" ht="11.45" customHeight="1">
      <c r="A231" s="132"/>
      <c r="B231" s="279"/>
      <c r="C231" s="88"/>
      <c r="D231" s="44" t="s">
        <v>117</v>
      </c>
      <c r="E231" s="493" t="s">
        <v>88</v>
      </c>
      <c r="F231" s="493"/>
      <c r="G231" s="95">
        <v>34.909999999999997</v>
      </c>
      <c r="H231" s="95">
        <v>0.35</v>
      </c>
      <c r="I231" s="95">
        <v>0.08</v>
      </c>
      <c r="J231" s="95">
        <v>1</v>
      </c>
      <c r="K231" s="95">
        <f t="shared" si="8"/>
        <v>0.98</v>
      </c>
      <c r="L231" s="133"/>
    </row>
    <row r="232" spans="1:17" s="106" customFormat="1" ht="11.45" customHeight="1">
      <c r="A232" s="132"/>
      <c r="B232" s="279"/>
      <c r="C232" s="88"/>
      <c r="D232" s="44" t="s">
        <v>117</v>
      </c>
      <c r="E232" s="493" t="s">
        <v>89</v>
      </c>
      <c r="F232" s="493"/>
      <c r="G232" s="308">
        <v>38.58</v>
      </c>
      <c r="H232" s="95">
        <v>0.35</v>
      </c>
      <c r="I232" s="95">
        <v>0.08</v>
      </c>
      <c r="J232" s="95">
        <v>1</v>
      </c>
      <c r="K232" s="95">
        <f t="shared" si="8"/>
        <v>1.08</v>
      </c>
      <c r="L232" s="133"/>
    </row>
    <row r="233" spans="1:17" s="106" customFormat="1" ht="11.45" customHeight="1">
      <c r="A233" s="132"/>
      <c r="B233" s="279"/>
      <c r="C233" s="88"/>
      <c r="D233" s="278"/>
      <c r="E233" s="280"/>
      <c r="F233" s="280"/>
      <c r="G233" s="268"/>
      <c r="H233" s="95"/>
      <c r="I233" s="439" t="s">
        <v>41</v>
      </c>
      <c r="J233" s="95"/>
      <c r="K233" s="445">
        <f>SUM(K223:K232)</f>
        <v>21.439999999999998</v>
      </c>
      <c r="L233" s="133"/>
    </row>
    <row r="234" spans="1:17" s="106" customFormat="1" ht="11.45" customHeight="1">
      <c r="A234" s="132"/>
      <c r="B234" s="279"/>
      <c r="C234" s="88"/>
      <c r="D234" s="278"/>
      <c r="E234" s="96"/>
      <c r="F234" s="96"/>
      <c r="G234" s="268"/>
      <c r="H234" s="95"/>
      <c r="I234" s="268"/>
      <c r="J234" s="268"/>
      <c r="K234" s="268"/>
      <c r="L234" s="133"/>
    </row>
    <row r="235" spans="1:17" s="106" customFormat="1" ht="11.45" customHeight="1">
      <c r="A235" s="136"/>
      <c r="B235" s="535" t="s">
        <v>46</v>
      </c>
      <c r="C235" s="536"/>
      <c r="D235" s="536"/>
      <c r="E235" s="536"/>
      <c r="F235" s="536"/>
      <c r="G235" s="536"/>
      <c r="H235" s="536"/>
      <c r="I235" s="536"/>
      <c r="J235" s="536"/>
      <c r="K235" s="536"/>
      <c r="L235" s="537"/>
    </row>
    <row r="236" spans="1:17" s="106" customFormat="1" ht="11.45" customHeight="1">
      <c r="A236" s="132">
        <v>1313000011</v>
      </c>
      <c r="B236" s="539" t="s">
        <v>47</v>
      </c>
      <c r="C236" s="86" t="s">
        <v>29</v>
      </c>
      <c r="D236" s="543" t="s">
        <v>129</v>
      </c>
      <c r="E236" s="544"/>
      <c r="F236" s="545"/>
      <c r="G236" s="95">
        <v>289.52999999999997</v>
      </c>
      <c r="H236" s="268"/>
      <c r="I236" s="95"/>
      <c r="J236" s="95">
        <v>1</v>
      </c>
      <c r="K236" s="95">
        <f t="shared" ref="K236:K246" si="9">ROUND(G236*J236,2)</f>
        <v>289.52999999999997</v>
      </c>
      <c r="L236" s="129"/>
    </row>
    <row r="237" spans="1:17" s="106" customFormat="1" ht="11.45" customHeight="1">
      <c r="A237" s="132"/>
      <c r="B237" s="539"/>
      <c r="C237" s="91"/>
      <c r="D237" s="278"/>
      <c r="E237" s="493" t="s">
        <v>67</v>
      </c>
      <c r="F237" s="493"/>
      <c r="G237" s="95">
        <v>174.09</v>
      </c>
      <c r="H237" s="268"/>
      <c r="I237" s="95"/>
      <c r="J237" s="95">
        <v>1</v>
      </c>
      <c r="K237" s="95">
        <f t="shared" si="9"/>
        <v>174.09</v>
      </c>
      <c r="L237" s="129"/>
      <c r="N237" s="44"/>
      <c r="O237" s="493"/>
      <c r="P237" s="493"/>
      <c r="Q237" s="87"/>
    </row>
    <row r="238" spans="1:17" s="106" customFormat="1" ht="11.45" customHeight="1">
      <c r="A238" s="132"/>
      <c r="B238" s="539"/>
      <c r="C238" s="88"/>
      <c r="D238" s="44" t="s">
        <v>116</v>
      </c>
      <c r="E238" s="493" t="s">
        <v>70</v>
      </c>
      <c r="F238" s="493"/>
      <c r="G238" s="95">
        <v>91.1</v>
      </c>
      <c r="H238" s="95"/>
      <c r="I238" s="95"/>
      <c r="J238" s="95">
        <v>1</v>
      </c>
      <c r="K238" s="95">
        <f t="shared" si="9"/>
        <v>91.1</v>
      </c>
      <c r="L238" s="129"/>
      <c r="N238" s="44"/>
      <c r="O238" s="493"/>
      <c r="P238" s="493"/>
      <c r="Q238" s="87"/>
    </row>
    <row r="239" spans="1:17" s="106" customFormat="1" ht="11.45" customHeight="1">
      <c r="A239" s="132"/>
      <c r="B239" s="539"/>
      <c r="C239" s="91"/>
      <c r="D239" s="44" t="s">
        <v>116</v>
      </c>
      <c r="E239" s="493" t="s">
        <v>83</v>
      </c>
      <c r="F239" s="493"/>
      <c r="G239" s="95">
        <v>64.23</v>
      </c>
      <c r="H239" s="95"/>
      <c r="I239" s="95"/>
      <c r="J239" s="95">
        <v>1</v>
      </c>
      <c r="K239" s="95">
        <f t="shared" si="9"/>
        <v>64.23</v>
      </c>
      <c r="L239" s="129"/>
      <c r="N239" s="44"/>
      <c r="O239" s="493"/>
      <c r="P239" s="493"/>
      <c r="Q239" s="87"/>
    </row>
    <row r="240" spans="1:17" s="106" customFormat="1" ht="11.45" customHeight="1">
      <c r="A240" s="132"/>
      <c r="B240" s="539"/>
      <c r="C240" s="91"/>
      <c r="D240" s="44" t="s">
        <v>116</v>
      </c>
      <c r="E240" s="493" t="s">
        <v>84</v>
      </c>
      <c r="F240" s="493"/>
      <c r="G240" s="95">
        <v>65.239999999999995</v>
      </c>
      <c r="H240" s="95"/>
      <c r="I240" s="95"/>
      <c r="J240" s="95">
        <v>1</v>
      </c>
      <c r="K240" s="95">
        <f t="shared" si="9"/>
        <v>65.239999999999995</v>
      </c>
      <c r="L240" s="129"/>
      <c r="N240" s="44"/>
      <c r="O240" s="493"/>
      <c r="P240" s="493"/>
      <c r="Q240" s="87"/>
    </row>
    <row r="241" spans="1:17" s="106" customFormat="1" ht="11.45" customHeight="1">
      <c r="A241" s="132"/>
      <c r="B241" s="539"/>
      <c r="C241" s="91"/>
      <c r="D241" s="44" t="s">
        <v>116</v>
      </c>
      <c r="E241" s="493" t="s">
        <v>87</v>
      </c>
      <c r="F241" s="493"/>
      <c r="G241" s="95">
        <v>73.53</v>
      </c>
      <c r="H241" s="95"/>
      <c r="I241" s="95"/>
      <c r="J241" s="95">
        <v>1</v>
      </c>
      <c r="K241" s="95">
        <f t="shared" si="9"/>
        <v>73.53</v>
      </c>
      <c r="L241" s="129"/>
      <c r="N241" s="44"/>
      <c r="O241" s="493"/>
      <c r="P241" s="493"/>
      <c r="Q241" s="87"/>
    </row>
    <row r="242" spans="1:17" s="106" customFormat="1" ht="11.45" customHeight="1">
      <c r="A242" s="132"/>
      <c r="B242" s="539"/>
      <c r="C242" s="91"/>
      <c r="D242" s="44" t="s">
        <v>116</v>
      </c>
      <c r="E242" s="493" t="s">
        <v>90</v>
      </c>
      <c r="F242" s="493"/>
      <c r="G242" s="95">
        <v>30</v>
      </c>
      <c r="H242" s="95"/>
      <c r="I242" s="95"/>
      <c r="J242" s="95">
        <v>1</v>
      </c>
      <c r="K242" s="95">
        <f t="shared" si="9"/>
        <v>30</v>
      </c>
      <c r="L242" s="129"/>
      <c r="N242" s="44"/>
      <c r="O242" s="269"/>
      <c r="P242" s="44"/>
      <c r="Q242" s="87"/>
    </row>
    <row r="243" spans="1:17" s="106" customFormat="1" ht="11.45" customHeight="1">
      <c r="A243" s="132"/>
      <c r="B243" s="292"/>
      <c r="C243" s="91"/>
      <c r="D243" s="44" t="s">
        <v>116</v>
      </c>
      <c r="E243" s="493" t="s">
        <v>91</v>
      </c>
      <c r="F243" s="493"/>
      <c r="G243" s="95">
        <v>25.6</v>
      </c>
      <c r="H243" s="95"/>
      <c r="I243" s="95"/>
      <c r="J243" s="95">
        <v>1</v>
      </c>
      <c r="K243" s="95">
        <f t="shared" si="9"/>
        <v>25.6</v>
      </c>
      <c r="L243" s="129"/>
    </row>
    <row r="244" spans="1:17" s="106" customFormat="1" ht="11.45" customHeight="1">
      <c r="A244" s="132"/>
      <c r="B244" s="464"/>
      <c r="C244" s="91"/>
      <c r="D244" s="44" t="s">
        <v>116</v>
      </c>
      <c r="E244" s="493" t="s">
        <v>118</v>
      </c>
      <c r="F244" s="493"/>
      <c r="G244" s="95">
        <v>20.309999999999999</v>
      </c>
      <c r="H244" s="95"/>
      <c r="I244" s="95"/>
      <c r="J244" s="95">
        <v>1</v>
      </c>
      <c r="K244" s="95">
        <f t="shared" si="9"/>
        <v>20.309999999999999</v>
      </c>
      <c r="L244" s="129"/>
    </row>
    <row r="245" spans="1:17" s="106" customFormat="1" ht="11.45" customHeight="1">
      <c r="A245" s="132"/>
      <c r="B245" s="292"/>
      <c r="C245" s="91"/>
      <c r="D245" s="44" t="s">
        <v>116</v>
      </c>
      <c r="E245" s="493" t="s">
        <v>119</v>
      </c>
      <c r="F245" s="493"/>
      <c r="G245" s="95">
        <v>12.88</v>
      </c>
      <c r="H245" s="95"/>
      <c r="I245" s="95"/>
      <c r="J245" s="95">
        <v>1</v>
      </c>
      <c r="K245" s="95">
        <f t="shared" si="9"/>
        <v>12.88</v>
      </c>
      <c r="L245" s="129"/>
    </row>
    <row r="246" spans="1:17" s="106" customFormat="1" ht="11.45" customHeight="1">
      <c r="A246" s="132"/>
      <c r="B246" s="292"/>
      <c r="C246" s="91"/>
      <c r="D246" s="44" t="s">
        <v>116</v>
      </c>
      <c r="E246" s="278"/>
      <c r="F246" s="44" t="s">
        <v>120</v>
      </c>
      <c r="G246" s="95">
        <v>49.94</v>
      </c>
      <c r="H246" s="95"/>
      <c r="I246" s="95"/>
      <c r="J246" s="95">
        <v>1</v>
      </c>
      <c r="K246" s="95">
        <f t="shared" si="9"/>
        <v>49.94</v>
      </c>
      <c r="L246" s="129"/>
    </row>
    <row r="247" spans="1:17" s="106" customFormat="1" ht="11.45" customHeight="1">
      <c r="A247" s="132"/>
      <c r="B247" s="292"/>
      <c r="C247" s="91"/>
      <c r="D247" s="278"/>
      <c r="E247" s="493"/>
      <c r="F247" s="493"/>
      <c r="G247" s="95"/>
      <c r="H247" s="268"/>
      <c r="I247" s="439" t="s">
        <v>41</v>
      </c>
      <c r="J247" s="95"/>
      <c r="K247" s="445">
        <f>SUM(K236:K246)</f>
        <v>896.45</v>
      </c>
      <c r="L247" s="129"/>
    </row>
    <row r="248" spans="1:17" s="106" customFormat="1" ht="11.45" customHeight="1">
      <c r="A248" s="132"/>
      <c r="B248" s="292"/>
      <c r="C248" s="91"/>
      <c r="D248" s="278"/>
      <c r="E248" s="278"/>
      <c r="F248" s="278"/>
      <c r="G248" s="95"/>
      <c r="H248" s="268"/>
      <c r="I248" s="439"/>
      <c r="J248" s="95"/>
      <c r="K248" s="439"/>
      <c r="L248" s="129"/>
    </row>
    <row r="249" spans="1:17" s="106" customFormat="1" ht="11.45" customHeight="1">
      <c r="A249" s="132">
        <v>1901000252</v>
      </c>
      <c r="B249" s="539" t="s">
        <v>123</v>
      </c>
      <c r="C249" s="86" t="s">
        <v>10</v>
      </c>
      <c r="D249" s="278"/>
      <c r="E249" s="88"/>
      <c r="F249" s="92" t="s">
        <v>74</v>
      </c>
      <c r="G249" s="268" t="s">
        <v>111</v>
      </c>
      <c r="H249" s="308">
        <f>622.79-120.04</f>
        <v>502.74999999999994</v>
      </c>
      <c r="I249" s="95"/>
      <c r="J249" s="95"/>
      <c r="K249" s="95">
        <f>H249</f>
        <v>502.74999999999994</v>
      </c>
      <c r="L249" s="129"/>
      <c r="N249" s="299"/>
    </row>
    <row r="250" spans="1:17" s="106" customFormat="1" ht="11.45" customHeight="1">
      <c r="A250" s="132"/>
      <c r="B250" s="539"/>
      <c r="C250" s="91"/>
      <c r="D250" s="278"/>
      <c r="E250" s="88"/>
      <c r="F250" s="44" t="s">
        <v>75</v>
      </c>
      <c r="G250" s="268" t="s">
        <v>111</v>
      </c>
      <c r="H250" s="308">
        <f>581.36-37.63</f>
        <v>543.73</v>
      </c>
      <c r="I250" s="95"/>
      <c r="J250" s="95"/>
      <c r="K250" s="95">
        <f>H250</f>
        <v>543.73</v>
      </c>
      <c r="L250" s="129"/>
    </row>
    <row r="251" spans="1:17" s="106" customFormat="1" ht="11.45" customHeight="1">
      <c r="A251" s="132"/>
      <c r="B251" s="539"/>
      <c r="C251" s="91"/>
      <c r="D251" s="278"/>
      <c r="E251" s="88"/>
      <c r="F251" s="44" t="s">
        <v>76</v>
      </c>
      <c r="G251" s="268" t="s">
        <v>111</v>
      </c>
      <c r="H251" s="308">
        <f>1151.8-70.34</f>
        <v>1081.46</v>
      </c>
      <c r="I251" s="95"/>
      <c r="J251" s="95"/>
      <c r="K251" s="95">
        <f>H251</f>
        <v>1081.46</v>
      </c>
      <c r="L251" s="129"/>
    </row>
    <row r="252" spans="1:17" s="106" customFormat="1" ht="11.45" customHeight="1">
      <c r="A252" s="132"/>
      <c r="B252" s="539"/>
      <c r="C252" s="91"/>
      <c r="D252" s="278"/>
      <c r="E252" s="88"/>
      <c r="F252" s="44" t="s">
        <v>77</v>
      </c>
      <c r="G252" s="268" t="s">
        <v>111</v>
      </c>
      <c r="H252" s="308">
        <v>154.41</v>
      </c>
      <c r="I252" s="95"/>
      <c r="J252" s="95"/>
      <c r="K252" s="95">
        <f>H252</f>
        <v>154.41</v>
      </c>
      <c r="L252" s="129"/>
    </row>
    <row r="253" spans="1:17" s="106" customFormat="1" ht="11.45" customHeight="1">
      <c r="A253" s="132"/>
      <c r="B253" s="539"/>
      <c r="C253" s="91"/>
      <c r="D253" s="278"/>
      <c r="E253" s="88"/>
      <c r="F253" s="44"/>
      <c r="G253" s="268"/>
      <c r="H253" s="308"/>
      <c r="I253" s="439" t="s">
        <v>41</v>
      </c>
      <c r="J253" s="95"/>
      <c r="K253" s="445">
        <f>SUM(K249:K252)</f>
        <v>2282.35</v>
      </c>
      <c r="L253" s="129"/>
    </row>
    <row r="254" spans="1:17" s="106" customFormat="1">
      <c r="A254" s="132"/>
      <c r="B254" s="539"/>
      <c r="C254" s="91"/>
      <c r="D254" s="278"/>
      <c r="E254" s="278"/>
      <c r="F254" s="278"/>
      <c r="G254" s="95"/>
      <c r="H254" s="268"/>
      <c r="L254" s="129"/>
    </row>
    <row r="255" spans="1:17" s="106" customFormat="1" ht="11.45" customHeight="1">
      <c r="A255" s="132"/>
      <c r="B255" s="539"/>
      <c r="C255" s="91"/>
      <c r="D255" s="278"/>
      <c r="E255" s="278"/>
      <c r="F255" s="278"/>
      <c r="G255" s="95"/>
      <c r="H255" s="268"/>
      <c r="I255" s="439"/>
      <c r="J255" s="95"/>
      <c r="K255" s="439"/>
      <c r="L255" s="129"/>
    </row>
    <row r="256" spans="1:17" s="106" customFormat="1" ht="11.45" customHeight="1">
      <c r="A256" s="132"/>
      <c r="B256" s="292"/>
      <c r="C256" s="91"/>
      <c r="D256" s="278"/>
      <c r="E256" s="278"/>
      <c r="F256" s="278"/>
      <c r="G256" s="451"/>
      <c r="H256" s="95"/>
      <c r="I256" s="440"/>
      <c r="J256" s="95"/>
      <c r="K256" s="95"/>
      <c r="L256" s="133"/>
    </row>
    <row r="257" spans="1:12" s="106" customFormat="1" ht="11.45" customHeight="1">
      <c r="A257" s="132">
        <v>1901000011</v>
      </c>
      <c r="B257" s="540" t="s">
        <v>128</v>
      </c>
      <c r="C257" s="91" t="s">
        <v>10</v>
      </c>
      <c r="D257" s="278"/>
      <c r="E257" s="278"/>
      <c r="F257" s="44" t="s">
        <v>124</v>
      </c>
      <c r="G257" s="268" t="s">
        <v>111</v>
      </c>
      <c r="H257" s="308">
        <v>314.60000000000002</v>
      </c>
      <c r="I257" s="95"/>
      <c r="J257" s="95">
        <v>1</v>
      </c>
      <c r="K257" s="95">
        <f>ROUND(H257*J257,2)</f>
        <v>314.60000000000002</v>
      </c>
      <c r="L257" s="133"/>
    </row>
    <row r="258" spans="1:12" s="106" customFormat="1" ht="11.45" customHeight="1">
      <c r="A258" s="132"/>
      <c r="B258" s="541"/>
      <c r="C258" s="91"/>
      <c r="D258" s="278"/>
      <c r="E258" s="278"/>
      <c r="F258" s="278"/>
      <c r="G258" s="451"/>
      <c r="H258" s="95"/>
      <c r="I258" s="439" t="s">
        <v>41</v>
      </c>
      <c r="J258" s="95"/>
      <c r="K258" s="445">
        <f>SUM(K257)</f>
        <v>314.60000000000002</v>
      </c>
      <c r="L258" s="133"/>
    </row>
    <row r="259" spans="1:12" s="106" customFormat="1" ht="11.45" customHeight="1">
      <c r="A259" s="132"/>
      <c r="B259" s="541"/>
      <c r="C259" s="91"/>
      <c r="D259" s="278"/>
      <c r="E259" s="278"/>
      <c r="F259" s="278"/>
      <c r="G259" s="451"/>
      <c r="H259" s="95"/>
      <c r="I259" s="440"/>
      <c r="J259" s="95"/>
      <c r="K259" s="95"/>
      <c r="L259" s="133"/>
    </row>
    <row r="260" spans="1:12" s="106" customFormat="1" ht="11.45" customHeight="1">
      <c r="A260" s="457"/>
      <c r="B260" s="541"/>
      <c r="C260" s="458"/>
      <c r="D260" s="459"/>
      <c r="E260" s="459"/>
      <c r="F260" s="459"/>
      <c r="G260" s="460"/>
      <c r="H260" s="461"/>
      <c r="I260" s="462"/>
      <c r="J260" s="461"/>
      <c r="K260" s="461"/>
      <c r="L260" s="463"/>
    </row>
    <row r="261" spans="1:12" s="106" customFormat="1" ht="11.45" customHeight="1">
      <c r="A261" s="457"/>
      <c r="B261" s="541"/>
      <c r="C261" s="458"/>
      <c r="D261" s="459"/>
      <c r="E261" s="459"/>
      <c r="F261" s="459"/>
      <c r="G261" s="460"/>
      <c r="H261" s="461"/>
      <c r="I261" s="462"/>
      <c r="J261" s="461"/>
      <c r="K261" s="461"/>
      <c r="L261" s="463"/>
    </row>
    <row r="262" spans="1:12" s="106" customFormat="1" ht="11.45" customHeight="1" thickBot="1">
      <c r="A262" s="414"/>
      <c r="B262" s="542"/>
      <c r="C262" s="429"/>
      <c r="D262" s="148"/>
      <c r="E262" s="148"/>
      <c r="F262" s="148"/>
      <c r="G262" s="452"/>
      <c r="H262" s="435"/>
      <c r="I262" s="453"/>
      <c r="J262" s="435"/>
      <c r="K262" s="435"/>
      <c r="L262" s="417"/>
    </row>
    <row r="263" spans="1:12" s="106" customFormat="1" ht="11.45" customHeight="1">
      <c r="A263" s="418">
        <v>2401000010</v>
      </c>
      <c r="B263" s="525" t="s">
        <v>48</v>
      </c>
      <c r="C263" s="419" t="s">
        <v>11</v>
      </c>
      <c r="D263" s="420"/>
      <c r="E263" s="530" t="s">
        <v>68</v>
      </c>
      <c r="F263" s="530"/>
      <c r="G263" s="433" t="s">
        <v>111</v>
      </c>
      <c r="H263" s="436">
        <v>31.34</v>
      </c>
      <c r="I263" s="436">
        <v>0.25</v>
      </c>
      <c r="J263" s="436">
        <v>1</v>
      </c>
      <c r="K263" s="433">
        <f>+ROUND(J263*I263*H263,2)</f>
        <v>7.84</v>
      </c>
      <c r="L263" s="430"/>
    </row>
    <row r="264" spans="1:12" s="106" customFormat="1" ht="11.45" customHeight="1">
      <c r="A264" s="132"/>
      <c r="B264" s="526"/>
      <c r="C264" s="86"/>
      <c r="D264" s="278"/>
      <c r="E264" s="493" t="s">
        <v>69</v>
      </c>
      <c r="F264" s="493"/>
      <c r="G264" s="268" t="s">
        <v>111</v>
      </c>
      <c r="H264" s="95">
        <v>30.85</v>
      </c>
      <c r="I264" s="95">
        <v>0.25</v>
      </c>
      <c r="J264" s="95">
        <v>1</v>
      </c>
      <c r="K264" s="268">
        <f t="shared" ref="K264:K280" si="10">+ROUND(J264*I264*H264,2)</f>
        <v>7.71</v>
      </c>
      <c r="L264" s="137"/>
    </row>
    <row r="265" spans="1:12" s="106" customFormat="1" ht="11.45" customHeight="1">
      <c r="A265" s="132"/>
      <c r="B265" s="526"/>
      <c r="C265" s="86"/>
      <c r="D265" s="278"/>
      <c r="E265" s="493" t="s">
        <v>70</v>
      </c>
      <c r="F265" s="493"/>
      <c r="G265" s="268" t="s">
        <v>111</v>
      </c>
      <c r="H265" s="95">
        <v>142.54</v>
      </c>
      <c r="I265" s="95">
        <v>0.25</v>
      </c>
      <c r="J265" s="95">
        <v>1</v>
      </c>
      <c r="K265" s="268">
        <f t="shared" si="10"/>
        <v>35.64</v>
      </c>
      <c r="L265" s="129"/>
    </row>
    <row r="266" spans="1:12" s="106" customFormat="1" ht="11.45" customHeight="1">
      <c r="A266" s="132"/>
      <c r="B266" s="292"/>
      <c r="C266" s="86"/>
      <c r="D266" s="278"/>
      <c r="E266" s="493" t="s">
        <v>71</v>
      </c>
      <c r="F266" s="493"/>
      <c r="G266" s="268" t="s">
        <v>111</v>
      </c>
      <c r="H266" s="95">
        <v>181.21</v>
      </c>
      <c r="I266" s="95">
        <v>0.25</v>
      </c>
      <c r="J266" s="95">
        <v>1</v>
      </c>
      <c r="K266" s="268">
        <f t="shared" si="10"/>
        <v>45.3</v>
      </c>
      <c r="L266" s="129"/>
    </row>
    <row r="267" spans="1:12" s="106" customFormat="1" ht="11.45" customHeight="1">
      <c r="A267" s="132"/>
      <c r="B267" s="292"/>
      <c r="C267" s="86"/>
      <c r="D267" s="278"/>
      <c r="E267" s="493" t="s">
        <v>83</v>
      </c>
      <c r="F267" s="493"/>
      <c r="G267" s="268" t="s">
        <v>111</v>
      </c>
      <c r="H267" s="95">
        <v>69.28</v>
      </c>
      <c r="I267" s="95">
        <v>0.25</v>
      </c>
      <c r="J267" s="95">
        <v>1</v>
      </c>
      <c r="K267" s="268">
        <f t="shared" si="10"/>
        <v>17.32</v>
      </c>
      <c r="L267" s="129"/>
    </row>
    <row r="268" spans="1:12" s="106" customFormat="1" ht="11.45" customHeight="1">
      <c r="A268" s="132"/>
      <c r="B268" s="292"/>
      <c r="C268" s="86"/>
      <c r="D268" s="278"/>
      <c r="E268" s="493" t="s">
        <v>82</v>
      </c>
      <c r="F268" s="493"/>
      <c r="G268" s="268" t="s">
        <v>111</v>
      </c>
      <c r="H268" s="95">
        <v>86.47</v>
      </c>
      <c r="I268" s="95">
        <v>0.25</v>
      </c>
      <c r="J268" s="95">
        <v>1</v>
      </c>
      <c r="K268" s="268">
        <f t="shared" si="10"/>
        <v>21.62</v>
      </c>
      <c r="L268" s="129"/>
    </row>
    <row r="269" spans="1:12" s="106" customFormat="1" ht="11.45" customHeight="1">
      <c r="A269" s="132"/>
      <c r="B269" s="292"/>
      <c r="C269" s="86"/>
      <c r="D269" s="278"/>
      <c r="E269" s="493" t="s">
        <v>86</v>
      </c>
      <c r="F269" s="493"/>
      <c r="G269" s="268" t="s">
        <v>111</v>
      </c>
      <c r="H269" s="95">
        <v>138.11000000000001</v>
      </c>
      <c r="I269" s="95">
        <v>0.25</v>
      </c>
      <c r="J269" s="95">
        <v>1</v>
      </c>
      <c r="K269" s="268">
        <f>+ROUND(J269*I269*H269,2)</f>
        <v>34.53</v>
      </c>
      <c r="L269" s="129"/>
    </row>
    <row r="270" spans="1:12" s="106" customFormat="1" ht="11.45" customHeight="1">
      <c r="A270" s="132"/>
      <c r="B270" s="292"/>
      <c r="C270" s="86"/>
      <c r="D270" s="278"/>
      <c r="E270" s="493" t="s">
        <v>84</v>
      </c>
      <c r="F270" s="493"/>
      <c r="G270" s="268" t="s">
        <v>111</v>
      </c>
      <c r="H270" s="95">
        <v>28.05</v>
      </c>
      <c r="I270" s="95">
        <v>0.25</v>
      </c>
      <c r="J270" s="95">
        <v>1</v>
      </c>
      <c r="K270" s="268">
        <f t="shared" si="10"/>
        <v>7.01</v>
      </c>
      <c r="L270" s="129"/>
    </row>
    <row r="271" spans="1:12" s="106" customFormat="1" ht="11.45" customHeight="1">
      <c r="A271" s="132"/>
      <c r="B271" s="292"/>
      <c r="C271" s="86"/>
      <c r="D271" s="278"/>
      <c r="E271" s="493" t="s">
        <v>85</v>
      </c>
      <c r="F271" s="493"/>
      <c r="G271" s="268" t="s">
        <v>111</v>
      </c>
      <c r="H271" s="95">
        <v>233.62</v>
      </c>
      <c r="I271" s="95">
        <v>0.25</v>
      </c>
      <c r="J271" s="95">
        <v>1</v>
      </c>
      <c r="K271" s="268">
        <f t="shared" si="10"/>
        <v>58.41</v>
      </c>
      <c r="L271" s="129"/>
    </row>
    <row r="272" spans="1:12" s="106" customFormat="1" ht="11.45" customHeight="1">
      <c r="A272" s="132"/>
      <c r="B272" s="292"/>
      <c r="C272" s="86"/>
      <c r="D272" s="44" t="s">
        <v>126</v>
      </c>
      <c r="E272" s="493" t="s">
        <v>85</v>
      </c>
      <c r="F272" s="493"/>
      <c r="G272" s="268" t="s">
        <v>111</v>
      </c>
      <c r="H272" s="95">
        <v>67.28</v>
      </c>
      <c r="I272" s="95"/>
      <c r="J272" s="95">
        <v>-1</v>
      </c>
      <c r="K272" s="268">
        <f>+ROUND(J272*H272,2)</f>
        <v>-67.28</v>
      </c>
      <c r="L272" s="129"/>
    </row>
    <row r="273" spans="1:12" s="106" customFormat="1" ht="11.45" customHeight="1">
      <c r="A273" s="132"/>
      <c r="B273" s="292"/>
      <c r="C273" s="86"/>
      <c r="D273" s="278"/>
      <c r="E273" s="493" t="s">
        <v>87</v>
      </c>
      <c r="F273" s="493"/>
      <c r="G273" s="268" t="s">
        <v>111</v>
      </c>
      <c r="H273" s="95">
        <v>222.97</v>
      </c>
      <c r="I273" s="95">
        <v>0.25</v>
      </c>
      <c r="J273" s="95">
        <v>1</v>
      </c>
      <c r="K273" s="268">
        <f t="shared" si="10"/>
        <v>55.74</v>
      </c>
      <c r="L273" s="129"/>
    </row>
    <row r="274" spans="1:12" s="106" customFormat="1" ht="11.45" customHeight="1">
      <c r="A274" s="132"/>
      <c r="B274" s="292"/>
      <c r="C274" s="86"/>
      <c r="D274" s="278"/>
      <c r="E274" s="493" t="s">
        <v>88</v>
      </c>
      <c r="F274" s="493"/>
      <c r="G274" s="268" t="s">
        <v>111</v>
      </c>
      <c r="H274" s="95">
        <v>79.98</v>
      </c>
      <c r="I274" s="95">
        <v>0.25</v>
      </c>
      <c r="J274" s="95">
        <v>1</v>
      </c>
      <c r="K274" s="268">
        <f t="shared" si="10"/>
        <v>20</v>
      </c>
      <c r="L274" s="129"/>
    </row>
    <row r="275" spans="1:12" s="106" customFormat="1" ht="11.45" customHeight="1">
      <c r="A275" s="132"/>
      <c r="B275" s="292"/>
      <c r="C275" s="86"/>
      <c r="D275" s="278"/>
      <c r="E275" s="493" t="s">
        <v>89</v>
      </c>
      <c r="F275" s="493"/>
      <c r="G275" s="268" t="s">
        <v>111</v>
      </c>
      <c r="H275" s="95">
        <v>97.71</v>
      </c>
      <c r="I275" s="95">
        <v>0.25</v>
      </c>
      <c r="J275" s="95">
        <v>1</v>
      </c>
      <c r="K275" s="268">
        <f t="shared" si="10"/>
        <v>24.43</v>
      </c>
      <c r="L275" s="129"/>
    </row>
    <row r="276" spans="1:12" s="106" customFormat="1" ht="11.45" customHeight="1">
      <c r="A276" s="132"/>
      <c r="B276" s="292"/>
      <c r="C276" s="86"/>
      <c r="D276" s="278"/>
      <c r="E276" s="493" t="s">
        <v>90</v>
      </c>
      <c r="F276" s="493"/>
      <c r="G276" s="268" t="s">
        <v>111</v>
      </c>
      <c r="H276" s="95">
        <v>59.66</v>
      </c>
      <c r="I276" s="95">
        <v>0.25</v>
      </c>
      <c r="J276" s="95">
        <v>1</v>
      </c>
      <c r="K276" s="268">
        <f t="shared" si="10"/>
        <v>14.92</v>
      </c>
      <c r="L276" s="129"/>
    </row>
    <row r="277" spans="1:12" s="106" customFormat="1" ht="11.45" customHeight="1">
      <c r="A277" s="132"/>
      <c r="B277" s="292"/>
      <c r="C277" s="86"/>
      <c r="D277" s="278"/>
      <c r="E277" s="493" t="s">
        <v>91</v>
      </c>
      <c r="F277" s="493"/>
      <c r="G277" s="268" t="s">
        <v>111</v>
      </c>
      <c r="H277" s="95">
        <v>50.27</v>
      </c>
      <c r="I277" s="95">
        <v>0.25</v>
      </c>
      <c r="J277" s="95">
        <v>1</v>
      </c>
      <c r="K277" s="268">
        <f t="shared" si="10"/>
        <v>12.57</v>
      </c>
      <c r="L277" s="129"/>
    </row>
    <row r="278" spans="1:12" s="106" customFormat="1" ht="11.45" customHeight="1">
      <c r="A278" s="132"/>
      <c r="B278" s="292"/>
      <c r="C278" s="86"/>
      <c r="D278" s="278"/>
      <c r="E278" s="493" t="s">
        <v>118</v>
      </c>
      <c r="F278" s="493"/>
      <c r="G278" s="268" t="s">
        <v>111</v>
      </c>
      <c r="H278" s="95">
        <v>42.36</v>
      </c>
      <c r="I278" s="95">
        <v>0.25</v>
      </c>
      <c r="J278" s="95">
        <v>1</v>
      </c>
      <c r="K278" s="268">
        <f t="shared" si="10"/>
        <v>10.59</v>
      </c>
      <c r="L278" s="129"/>
    </row>
    <row r="279" spans="1:12" s="106" customFormat="1" ht="11.45" customHeight="1">
      <c r="A279" s="132"/>
      <c r="B279" s="292"/>
      <c r="C279" s="86"/>
      <c r="D279" s="278"/>
      <c r="E279" s="493" t="s">
        <v>119</v>
      </c>
      <c r="F279" s="493"/>
      <c r="G279" s="268" t="s">
        <v>111</v>
      </c>
      <c r="H279" s="95">
        <v>35.06</v>
      </c>
      <c r="I279" s="95">
        <v>0.25</v>
      </c>
      <c r="J279" s="95">
        <v>1</v>
      </c>
      <c r="K279" s="268">
        <f t="shared" si="10"/>
        <v>8.77</v>
      </c>
      <c r="L279" s="129"/>
    </row>
    <row r="280" spans="1:12" s="106" customFormat="1" ht="11.45" customHeight="1">
      <c r="A280" s="132"/>
      <c r="B280" s="292"/>
      <c r="C280" s="86"/>
      <c r="D280" s="278"/>
      <c r="E280" s="278"/>
      <c r="F280" s="44" t="s">
        <v>120</v>
      </c>
      <c r="G280" s="268" t="s">
        <v>111</v>
      </c>
      <c r="H280" s="95">
        <v>493.4</v>
      </c>
      <c r="I280" s="95">
        <v>0.25</v>
      </c>
      <c r="J280" s="95">
        <v>1</v>
      </c>
      <c r="K280" s="268">
        <f t="shared" si="10"/>
        <v>123.35</v>
      </c>
      <c r="L280" s="129"/>
    </row>
    <row r="281" spans="1:12" s="106" customFormat="1" ht="11.45" customHeight="1">
      <c r="A281" s="132"/>
      <c r="B281" s="292"/>
      <c r="C281" s="86"/>
      <c r="D281" s="278"/>
      <c r="E281" s="278"/>
      <c r="F281" s="278"/>
      <c r="G281" s="268"/>
      <c r="H281" s="95"/>
      <c r="I281" s="439" t="s">
        <v>41</v>
      </c>
      <c r="J281" s="95"/>
      <c r="K281" s="445">
        <f>SUM(K263:K280)</f>
        <v>438.46999999999991</v>
      </c>
      <c r="L281" s="129"/>
    </row>
    <row r="282" spans="1:12" s="106" customFormat="1" ht="11.45" customHeight="1">
      <c r="A282" s="132"/>
      <c r="B282" s="292"/>
      <c r="C282" s="86"/>
      <c r="D282" s="278"/>
      <c r="E282" s="278"/>
      <c r="F282" s="278"/>
      <c r="G282" s="95"/>
      <c r="H282" s="95"/>
      <c r="I282" s="95"/>
      <c r="J282" s="95"/>
      <c r="K282" s="95"/>
      <c r="L282" s="129"/>
    </row>
    <row r="283" spans="1:12" s="106" customFormat="1" ht="11.45" customHeight="1">
      <c r="A283" s="132"/>
      <c r="B283" s="292"/>
      <c r="C283" s="86"/>
      <c r="D283" s="278"/>
      <c r="E283" s="278"/>
      <c r="F283" s="278"/>
      <c r="G283" s="95"/>
      <c r="H283" s="95"/>
      <c r="I283" s="95"/>
      <c r="J283" s="95"/>
      <c r="K283" s="95"/>
      <c r="L283" s="129"/>
    </row>
    <row r="284" spans="1:12" s="106" customFormat="1" ht="11.45" customHeight="1">
      <c r="A284" s="132">
        <v>2401000020</v>
      </c>
      <c r="B284" s="526" t="s">
        <v>49</v>
      </c>
      <c r="C284" s="86" t="s">
        <v>10</v>
      </c>
      <c r="D284" s="278"/>
      <c r="E284" s="493" t="s">
        <v>68</v>
      </c>
      <c r="F284" s="493"/>
      <c r="G284" s="268" t="s">
        <v>111</v>
      </c>
      <c r="H284" s="95">
        <v>31.34</v>
      </c>
      <c r="I284" s="95"/>
      <c r="J284" s="95">
        <v>1</v>
      </c>
      <c r="K284" s="268">
        <f>+ROUND(J284*H284,2)/2</f>
        <v>15.67</v>
      </c>
      <c r="L284" s="129"/>
    </row>
    <row r="285" spans="1:12" s="106" customFormat="1" ht="11.45" customHeight="1">
      <c r="A285" s="132"/>
      <c r="B285" s="526"/>
      <c r="C285" s="91"/>
      <c r="D285" s="278"/>
      <c r="E285" s="493" t="s">
        <v>69</v>
      </c>
      <c r="F285" s="493"/>
      <c r="G285" s="268" t="s">
        <v>111</v>
      </c>
      <c r="H285" s="95">
        <v>30.85</v>
      </c>
      <c r="I285" s="95"/>
      <c r="J285" s="95">
        <v>1</v>
      </c>
      <c r="K285" s="268">
        <f t="shared" ref="K285:K301" si="11">+ROUND(J285*H285,2)/2</f>
        <v>15.425000000000001</v>
      </c>
      <c r="L285" s="129"/>
    </row>
    <row r="286" spans="1:12" s="106" customFormat="1" ht="11.45" customHeight="1">
      <c r="A286" s="132"/>
      <c r="B286" s="526"/>
      <c r="C286" s="91"/>
      <c r="D286" s="278"/>
      <c r="E286" s="493" t="s">
        <v>70</v>
      </c>
      <c r="F286" s="493"/>
      <c r="G286" s="268" t="s">
        <v>111</v>
      </c>
      <c r="H286" s="95">
        <v>142.54</v>
      </c>
      <c r="I286" s="95"/>
      <c r="J286" s="95">
        <v>1</v>
      </c>
      <c r="K286" s="268">
        <f t="shared" si="11"/>
        <v>71.27</v>
      </c>
      <c r="L286" s="129"/>
    </row>
    <row r="287" spans="1:12" s="106" customFormat="1" ht="11.45" customHeight="1">
      <c r="A287" s="132"/>
      <c r="B287" s="526"/>
      <c r="C287" s="91"/>
      <c r="D287" s="278"/>
      <c r="E287" s="493" t="s">
        <v>71</v>
      </c>
      <c r="F287" s="493"/>
      <c r="G287" s="268" t="s">
        <v>111</v>
      </c>
      <c r="H287" s="95">
        <v>181.21</v>
      </c>
      <c r="I287" s="95"/>
      <c r="J287" s="95">
        <v>1</v>
      </c>
      <c r="K287" s="268">
        <f t="shared" si="11"/>
        <v>90.605000000000004</v>
      </c>
      <c r="L287" s="129"/>
    </row>
    <row r="288" spans="1:12" s="106" customFormat="1" ht="11.45" customHeight="1">
      <c r="A288" s="132"/>
      <c r="B288" s="292"/>
      <c r="C288" s="91"/>
      <c r="D288" s="278"/>
      <c r="E288" s="493" t="s">
        <v>83</v>
      </c>
      <c r="F288" s="493"/>
      <c r="G288" s="268" t="s">
        <v>111</v>
      </c>
      <c r="H288" s="95">
        <v>69.28</v>
      </c>
      <c r="I288" s="95"/>
      <c r="J288" s="95">
        <v>1</v>
      </c>
      <c r="K288" s="268">
        <f t="shared" si="11"/>
        <v>34.64</v>
      </c>
      <c r="L288" s="129"/>
    </row>
    <row r="289" spans="1:12" s="106" customFormat="1" ht="11.45" customHeight="1">
      <c r="A289" s="132"/>
      <c r="B289" s="292"/>
      <c r="C289" s="91"/>
      <c r="D289" s="278"/>
      <c r="E289" s="493" t="s">
        <v>82</v>
      </c>
      <c r="F289" s="493"/>
      <c r="G289" s="268" t="s">
        <v>111</v>
      </c>
      <c r="H289" s="95">
        <v>86.47</v>
      </c>
      <c r="I289" s="95"/>
      <c r="J289" s="95">
        <v>1</v>
      </c>
      <c r="K289" s="268">
        <f t="shared" si="11"/>
        <v>43.234999999999999</v>
      </c>
      <c r="L289" s="129"/>
    </row>
    <row r="290" spans="1:12" s="106" customFormat="1" ht="11.45" customHeight="1">
      <c r="A290" s="132"/>
      <c r="B290" s="292"/>
      <c r="C290" s="91"/>
      <c r="D290" s="278"/>
      <c r="E290" s="493" t="s">
        <v>86</v>
      </c>
      <c r="F290" s="493"/>
      <c r="G290" s="268" t="s">
        <v>111</v>
      </c>
      <c r="H290" s="95">
        <v>138.11000000000001</v>
      </c>
      <c r="I290" s="95"/>
      <c r="J290" s="95">
        <v>1</v>
      </c>
      <c r="K290" s="268">
        <f t="shared" si="11"/>
        <v>69.055000000000007</v>
      </c>
      <c r="L290" s="129"/>
    </row>
    <row r="291" spans="1:12" s="106" customFormat="1" ht="11.45" customHeight="1">
      <c r="A291" s="132"/>
      <c r="B291" s="292"/>
      <c r="C291" s="91"/>
      <c r="D291" s="278"/>
      <c r="E291" s="493" t="s">
        <v>84</v>
      </c>
      <c r="F291" s="493"/>
      <c r="G291" s="268" t="s">
        <v>111</v>
      </c>
      <c r="H291" s="95">
        <v>28.05</v>
      </c>
      <c r="I291" s="95"/>
      <c r="J291" s="95">
        <v>1</v>
      </c>
      <c r="K291" s="268">
        <f t="shared" si="11"/>
        <v>14.025</v>
      </c>
      <c r="L291" s="129"/>
    </row>
    <row r="292" spans="1:12" s="106" customFormat="1" ht="11.45" customHeight="1">
      <c r="A292" s="132"/>
      <c r="B292" s="292"/>
      <c r="C292" s="91"/>
      <c r="D292" s="278"/>
      <c r="E292" s="493" t="s">
        <v>85</v>
      </c>
      <c r="F292" s="493"/>
      <c r="G292" s="268" t="s">
        <v>111</v>
      </c>
      <c r="H292" s="95">
        <v>233.62</v>
      </c>
      <c r="I292" s="95"/>
      <c r="J292" s="95">
        <v>1</v>
      </c>
      <c r="K292" s="268">
        <f t="shared" si="11"/>
        <v>116.81</v>
      </c>
      <c r="L292" s="129"/>
    </row>
    <row r="293" spans="1:12" s="106" customFormat="1" ht="11.45" customHeight="1">
      <c r="A293" s="132"/>
      <c r="B293" s="292"/>
      <c r="C293" s="91"/>
      <c r="D293" s="44" t="s">
        <v>126</v>
      </c>
      <c r="E293" s="493" t="s">
        <v>85</v>
      </c>
      <c r="F293" s="493"/>
      <c r="G293" s="268" t="s">
        <v>111</v>
      </c>
      <c r="H293" s="95">
        <v>67.28</v>
      </c>
      <c r="I293" s="95"/>
      <c r="J293" s="95">
        <v>-1</v>
      </c>
      <c r="K293" s="268">
        <f t="shared" si="11"/>
        <v>-33.64</v>
      </c>
      <c r="L293" s="129"/>
    </row>
    <row r="294" spans="1:12" s="106" customFormat="1" ht="11.45" customHeight="1">
      <c r="A294" s="132"/>
      <c r="B294" s="292"/>
      <c r="C294" s="91"/>
      <c r="D294" s="278"/>
      <c r="E294" s="493" t="s">
        <v>87</v>
      </c>
      <c r="F294" s="493"/>
      <c r="G294" s="268" t="s">
        <v>111</v>
      </c>
      <c r="H294" s="95">
        <v>222.97</v>
      </c>
      <c r="I294" s="95"/>
      <c r="J294" s="95">
        <v>1</v>
      </c>
      <c r="K294" s="268">
        <f t="shared" si="11"/>
        <v>111.485</v>
      </c>
      <c r="L294" s="129"/>
    </row>
    <row r="295" spans="1:12" s="106" customFormat="1" ht="11.45" customHeight="1">
      <c r="A295" s="132"/>
      <c r="B295" s="292"/>
      <c r="C295" s="91"/>
      <c r="D295" s="278"/>
      <c r="E295" s="493" t="s">
        <v>88</v>
      </c>
      <c r="F295" s="493"/>
      <c r="G295" s="268" t="s">
        <v>111</v>
      </c>
      <c r="H295" s="95">
        <v>79.98</v>
      </c>
      <c r="I295" s="95"/>
      <c r="J295" s="95">
        <v>1</v>
      </c>
      <c r="K295" s="268">
        <f t="shared" si="11"/>
        <v>39.99</v>
      </c>
      <c r="L295" s="129"/>
    </row>
    <row r="296" spans="1:12" s="106" customFormat="1" ht="11.45" customHeight="1">
      <c r="A296" s="132"/>
      <c r="B296" s="292"/>
      <c r="C296" s="91"/>
      <c r="D296" s="278"/>
      <c r="E296" s="493" t="s">
        <v>89</v>
      </c>
      <c r="F296" s="493"/>
      <c r="G296" s="268" t="s">
        <v>111</v>
      </c>
      <c r="H296" s="95">
        <v>97.71</v>
      </c>
      <c r="I296" s="95"/>
      <c r="J296" s="95">
        <v>1</v>
      </c>
      <c r="K296" s="268">
        <f t="shared" si="11"/>
        <v>48.854999999999997</v>
      </c>
      <c r="L296" s="129"/>
    </row>
    <row r="297" spans="1:12" s="106" customFormat="1" ht="11.45" customHeight="1">
      <c r="A297" s="132"/>
      <c r="B297" s="292"/>
      <c r="C297" s="91"/>
      <c r="D297" s="278"/>
      <c r="E297" s="493" t="s">
        <v>90</v>
      </c>
      <c r="F297" s="493"/>
      <c r="G297" s="268" t="s">
        <v>111</v>
      </c>
      <c r="H297" s="95">
        <v>59.66</v>
      </c>
      <c r="I297" s="95"/>
      <c r="J297" s="95">
        <v>1</v>
      </c>
      <c r="K297" s="268">
        <f t="shared" si="11"/>
        <v>29.83</v>
      </c>
      <c r="L297" s="129"/>
    </row>
    <row r="298" spans="1:12" s="106" customFormat="1" ht="11.45" customHeight="1">
      <c r="A298" s="132"/>
      <c r="B298" s="292"/>
      <c r="C298" s="91"/>
      <c r="D298" s="278"/>
      <c r="E298" s="493" t="s">
        <v>91</v>
      </c>
      <c r="F298" s="493"/>
      <c r="G298" s="268" t="s">
        <v>111</v>
      </c>
      <c r="H298" s="95">
        <v>50.27</v>
      </c>
      <c r="I298" s="95"/>
      <c r="J298" s="95">
        <v>1</v>
      </c>
      <c r="K298" s="268">
        <f t="shared" si="11"/>
        <v>25.135000000000002</v>
      </c>
      <c r="L298" s="129"/>
    </row>
    <row r="299" spans="1:12" s="106" customFormat="1" ht="11.45" customHeight="1">
      <c r="A299" s="132"/>
      <c r="B299" s="292"/>
      <c r="C299" s="91"/>
      <c r="D299" s="278"/>
      <c r="E299" s="493" t="s">
        <v>118</v>
      </c>
      <c r="F299" s="493"/>
      <c r="G299" s="268" t="s">
        <v>111</v>
      </c>
      <c r="H299" s="95">
        <v>42.36</v>
      </c>
      <c r="I299" s="95"/>
      <c r="J299" s="95">
        <v>1</v>
      </c>
      <c r="K299" s="268">
        <f t="shared" si="11"/>
        <v>21.18</v>
      </c>
      <c r="L299" s="129"/>
    </row>
    <row r="300" spans="1:12" s="106" customFormat="1" ht="11.45" customHeight="1">
      <c r="A300" s="132"/>
      <c r="B300" s="292"/>
      <c r="C300" s="91"/>
      <c r="D300" s="278"/>
      <c r="E300" s="493" t="s">
        <v>119</v>
      </c>
      <c r="F300" s="493"/>
      <c r="G300" s="268" t="s">
        <v>111</v>
      </c>
      <c r="H300" s="95">
        <v>35.06</v>
      </c>
      <c r="I300" s="95"/>
      <c r="J300" s="95">
        <v>1</v>
      </c>
      <c r="K300" s="268">
        <f t="shared" si="11"/>
        <v>17.53</v>
      </c>
      <c r="L300" s="129"/>
    </row>
    <row r="301" spans="1:12" s="106" customFormat="1" ht="11.45" customHeight="1">
      <c r="A301" s="132"/>
      <c r="B301" s="292"/>
      <c r="C301" s="91"/>
      <c r="D301" s="278"/>
      <c r="E301" s="278"/>
      <c r="F301" s="44" t="s">
        <v>120</v>
      </c>
      <c r="G301" s="268" t="s">
        <v>111</v>
      </c>
      <c r="H301" s="95">
        <v>493.4</v>
      </c>
      <c r="I301" s="95"/>
      <c r="J301" s="95">
        <v>1</v>
      </c>
      <c r="K301" s="268">
        <f t="shared" si="11"/>
        <v>246.7</v>
      </c>
      <c r="L301" s="129"/>
    </row>
    <row r="302" spans="1:12" s="106" customFormat="1" ht="11.45" customHeight="1">
      <c r="A302" s="132"/>
      <c r="B302" s="292"/>
      <c r="C302" s="91"/>
      <c r="D302" s="278"/>
      <c r="E302" s="278"/>
      <c r="F302" s="278"/>
      <c r="G302" s="95"/>
      <c r="H302" s="268"/>
      <c r="I302" s="439" t="s">
        <v>41</v>
      </c>
      <c r="J302" s="95"/>
      <c r="K302" s="445">
        <f>SUM(K284:K301)</f>
        <v>977.8</v>
      </c>
      <c r="L302" s="129"/>
    </row>
    <row r="303" spans="1:12" s="106" customFormat="1" ht="11.45" customHeight="1">
      <c r="A303" s="132"/>
      <c r="B303" s="292"/>
      <c r="C303" s="91"/>
      <c r="D303" s="278"/>
      <c r="E303" s="278"/>
      <c r="F303" s="278"/>
      <c r="G303" s="95"/>
      <c r="H303" s="268"/>
      <c r="I303" s="95"/>
      <c r="J303" s="95"/>
      <c r="K303" s="95"/>
      <c r="L303" s="129"/>
    </row>
    <row r="304" spans="1:12" s="106" customFormat="1" ht="11.45" customHeight="1" thickBot="1">
      <c r="A304" s="414"/>
      <c r="B304" s="428"/>
      <c r="C304" s="429"/>
      <c r="D304" s="148"/>
      <c r="E304" s="148"/>
      <c r="F304" s="148"/>
      <c r="G304" s="435"/>
      <c r="H304" s="431"/>
      <c r="I304" s="448"/>
      <c r="J304" s="435"/>
      <c r="K304" s="448"/>
      <c r="L304" s="432"/>
    </row>
    <row r="305" spans="1:12" s="106" customFormat="1" ht="11.45" customHeight="1">
      <c r="A305" s="418">
        <v>2401000130</v>
      </c>
      <c r="B305" s="538" t="s">
        <v>50</v>
      </c>
      <c r="C305" s="419" t="s">
        <v>13</v>
      </c>
      <c r="D305" s="420"/>
      <c r="E305" s="530" t="s">
        <v>68</v>
      </c>
      <c r="F305" s="530"/>
      <c r="G305" s="436"/>
      <c r="H305" s="433"/>
      <c r="I305" s="454"/>
      <c r="J305" s="436">
        <v>80</v>
      </c>
      <c r="K305" s="436">
        <f>J305</f>
        <v>80</v>
      </c>
      <c r="L305" s="434"/>
    </row>
    <row r="306" spans="1:12" s="106" customFormat="1" ht="11.45" customHeight="1">
      <c r="A306" s="132"/>
      <c r="B306" s="539"/>
      <c r="C306" s="91"/>
      <c r="D306" s="278"/>
      <c r="E306" s="493" t="s">
        <v>69</v>
      </c>
      <c r="F306" s="493"/>
      <c r="G306" s="95"/>
      <c r="H306" s="268"/>
      <c r="I306" s="439"/>
      <c r="J306" s="95">
        <v>80</v>
      </c>
      <c r="K306" s="95">
        <f t="shared" ref="K306:K316" si="12">J306</f>
        <v>80</v>
      </c>
      <c r="L306" s="129"/>
    </row>
    <row r="307" spans="1:12" s="106" customFormat="1" ht="11.45" customHeight="1">
      <c r="A307" s="132"/>
      <c r="B307" s="539"/>
      <c r="C307" s="86"/>
      <c r="D307" s="278"/>
      <c r="E307" s="493" t="s">
        <v>70</v>
      </c>
      <c r="F307" s="493"/>
      <c r="G307" s="95"/>
      <c r="H307" s="268"/>
      <c r="I307" s="439"/>
      <c r="J307" s="95">
        <v>220</v>
      </c>
      <c r="K307" s="95">
        <f t="shared" si="12"/>
        <v>220</v>
      </c>
      <c r="L307" s="129"/>
    </row>
    <row r="308" spans="1:12" s="106" customFormat="1" ht="11.45" customHeight="1">
      <c r="A308" s="132"/>
      <c r="B308" s="539"/>
      <c r="C308" s="91"/>
      <c r="D308" s="278"/>
      <c r="E308" s="493" t="s">
        <v>83</v>
      </c>
      <c r="F308" s="493"/>
      <c r="G308" s="95"/>
      <c r="H308" s="268"/>
      <c r="I308" s="268"/>
      <c r="J308" s="95">
        <v>80</v>
      </c>
      <c r="K308" s="95">
        <f t="shared" si="12"/>
        <v>80</v>
      </c>
      <c r="L308" s="129"/>
    </row>
    <row r="309" spans="1:12" s="106" customFormat="1" ht="11.45" customHeight="1">
      <c r="A309" s="132"/>
      <c r="B309" s="539"/>
      <c r="C309" s="91"/>
      <c r="D309" s="278"/>
      <c r="E309" s="494" t="s">
        <v>82</v>
      </c>
      <c r="F309" s="494"/>
      <c r="G309" s="95"/>
      <c r="H309" s="268"/>
      <c r="I309" s="439"/>
      <c r="J309" s="95">
        <v>60</v>
      </c>
      <c r="K309" s="95">
        <f t="shared" si="12"/>
        <v>60</v>
      </c>
      <c r="L309" s="129"/>
    </row>
    <row r="310" spans="1:12" s="106" customFormat="1" ht="11.45" customHeight="1">
      <c r="A310" s="132"/>
      <c r="B310" s="292"/>
      <c r="C310" s="91"/>
      <c r="D310" s="278"/>
      <c r="E310" s="494" t="s">
        <v>84</v>
      </c>
      <c r="F310" s="494"/>
      <c r="G310" s="95"/>
      <c r="H310" s="268"/>
      <c r="I310" s="439"/>
      <c r="J310" s="95">
        <v>80</v>
      </c>
      <c r="K310" s="95">
        <f t="shared" si="12"/>
        <v>80</v>
      </c>
      <c r="L310" s="129"/>
    </row>
    <row r="311" spans="1:12" s="106" customFormat="1" ht="11.45" customHeight="1">
      <c r="A311" s="132"/>
      <c r="B311" s="292"/>
      <c r="C311" s="91"/>
      <c r="D311" s="278"/>
      <c r="E311" s="494" t="s">
        <v>85</v>
      </c>
      <c r="F311" s="494"/>
      <c r="G311" s="95"/>
      <c r="H311" s="268"/>
      <c r="I311" s="439"/>
      <c r="J311" s="95">
        <v>80</v>
      </c>
      <c r="K311" s="95">
        <f t="shared" si="12"/>
        <v>80</v>
      </c>
      <c r="L311" s="129"/>
    </row>
    <row r="312" spans="1:12" s="106" customFormat="1" ht="11.45" customHeight="1">
      <c r="A312" s="132"/>
      <c r="B312" s="292"/>
      <c r="C312" s="91"/>
      <c r="D312" s="278"/>
      <c r="E312" s="493" t="s">
        <v>87</v>
      </c>
      <c r="F312" s="493"/>
      <c r="G312" s="95"/>
      <c r="H312" s="268"/>
      <c r="I312" s="439"/>
      <c r="J312" s="95">
        <v>180</v>
      </c>
      <c r="K312" s="95">
        <f t="shared" si="12"/>
        <v>180</v>
      </c>
      <c r="L312" s="129"/>
    </row>
    <row r="313" spans="1:12" s="106" customFormat="1" ht="11.45" customHeight="1">
      <c r="A313" s="132"/>
      <c r="B313" s="292"/>
      <c r="C313" s="91"/>
      <c r="D313" s="278"/>
      <c r="E313" s="493" t="s">
        <v>90</v>
      </c>
      <c r="F313" s="493"/>
      <c r="G313" s="95"/>
      <c r="H313" s="268"/>
      <c r="I313" s="439"/>
      <c r="J313" s="95">
        <v>70</v>
      </c>
      <c r="K313" s="95">
        <f t="shared" si="12"/>
        <v>70</v>
      </c>
      <c r="L313" s="129"/>
    </row>
    <row r="314" spans="1:12" s="106" customFormat="1" ht="11.45" customHeight="1">
      <c r="A314" s="132"/>
      <c r="B314" s="292"/>
      <c r="C314" s="91"/>
      <c r="D314" s="278"/>
      <c r="E314" s="493" t="s">
        <v>91</v>
      </c>
      <c r="F314" s="493"/>
      <c r="G314" s="95"/>
      <c r="H314" s="268"/>
      <c r="I314" s="439"/>
      <c r="J314" s="95">
        <v>60</v>
      </c>
      <c r="K314" s="95">
        <f t="shared" si="12"/>
        <v>60</v>
      </c>
      <c r="L314" s="129"/>
    </row>
    <row r="315" spans="1:12" s="106" customFormat="1" ht="11.45" customHeight="1">
      <c r="A315" s="132"/>
      <c r="B315" s="292"/>
      <c r="C315" s="91"/>
      <c r="D315" s="278"/>
      <c r="E315" s="493" t="s">
        <v>118</v>
      </c>
      <c r="F315" s="493"/>
      <c r="G315" s="95"/>
      <c r="H315" s="268"/>
      <c r="I315" s="439"/>
      <c r="J315" s="95">
        <v>50</v>
      </c>
      <c r="K315" s="95">
        <f t="shared" si="12"/>
        <v>50</v>
      </c>
      <c r="L315" s="129"/>
    </row>
    <row r="316" spans="1:12" s="106" customFormat="1" ht="11.45" customHeight="1">
      <c r="A316" s="132"/>
      <c r="B316" s="292"/>
      <c r="C316" s="91"/>
      <c r="D316" s="278"/>
      <c r="E316" s="493" t="s">
        <v>119</v>
      </c>
      <c r="F316" s="493"/>
      <c r="G316" s="95"/>
      <c r="H316" s="268"/>
      <c r="I316" s="439"/>
      <c r="J316" s="95">
        <v>30</v>
      </c>
      <c r="K316" s="95">
        <f t="shared" si="12"/>
        <v>30</v>
      </c>
      <c r="L316" s="129"/>
    </row>
    <row r="317" spans="1:12" s="106" customFormat="1" ht="11.45" customHeight="1">
      <c r="A317" s="132"/>
      <c r="B317" s="292"/>
      <c r="C317" s="91"/>
      <c r="D317" s="278"/>
      <c r="E317" s="278"/>
      <c r="F317" s="278"/>
      <c r="G317" s="95"/>
      <c r="H317" s="268"/>
      <c r="I317" s="439" t="s">
        <v>41</v>
      </c>
      <c r="J317" s="95"/>
      <c r="K317" s="445">
        <f>SUM(K305:K316)</f>
        <v>1070</v>
      </c>
      <c r="L317" s="129"/>
    </row>
    <row r="318" spans="1:12" s="106" customFormat="1" ht="11.45" customHeight="1">
      <c r="A318" s="132"/>
      <c r="B318" s="292"/>
      <c r="C318" s="91"/>
      <c r="D318" s="278"/>
      <c r="E318" s="278"/>
      <c r="F318" s="278"/>
      <c r="G318" s="95"/>
      <c r="H318" s="268"/>
      <c r="I318" s="439"/>
      <c r="J318" s="95"/>
      <c r="K318" s="439"/>
      <c r="L318" s="129"/>
    </row>
    <row r="319" spans="1:12" s="106" customFormat="1" ht="11.45" customHeight="1">
      <c r="A319" s="132"/>
      <c r="B319" s="292"/>
      <c r="C319" s="91"/>
      <c r="D319" s="278"/>
      <c r="E319" s="278"/>
      <c r="F319" s="278"/>
      <c r="G319" s="95"/>
      <c r="H319" s="268"/>
      <c r="I319" s="439"/>
      <c r="J319" s="95"/>
      <c r="K319" s="439"/>
      <c r="L319" s="129"/>
    </row>
    <row r="320" spans="1:12" s="106" customFormat="1" ht="11.45" customHeight="1">
      <c r="A320" s="132">
        <v>2401000140</v>
      </c>
      <c r="B320" s="526" t="s">
        <v>54</v>
      </c>
      <c r="C320" s="86" t="s">
        <v>13</v>
      </c>
      <c r="D320" s="278"/>
      <c r="E320" s="278"/>
      <c r="F320" s="278"/>
      <c r="G320" s="95"/>
      <c r="H320" s="268"/>
      <c r="I320" s="439"/>
      <c r="J320" s="95">
        <v>40</v>
      </c>
      <c r="K320" s="95">
        <f>J320</f>
        <v>40</v>
      </c>
      <c r="L320" s="129"/>
    </row>
    <row r="321" spans="1:12" s="106" customFormat="1" ht="11.45" customHeight="1">
      <c r="A321" s="132"/>
      <c r="B321" s="526"/>
      <c r="C321" s="91"/>
      <c r="D321" s="278"/>
      <c r="E321" s="278"/>
      <c r="F321" s="278"/>
      <c r="G321" s="95"/>
      <c r="H321" s="268"/>
      <c r="I321" s="439" t="s">
        <v>41</v>
      </c>
      <c r="J321" s="95"/>
      <c r="K321" s="445">
        <f>SUM(K320)</f>
        <v>40</v>
      </c>
      <c r="L321" s="129"/>
    </row>
    <row r="322" spans="1:12" s="106" customFormat="1" ht="11.45" customHeight="1">
      <c r="A322" s="132"/>
      <c r="B322" s="526"/>
      <c r="C322" s="91"/>
      <c r="D322" s="278"/>
      <c r="E322" s="278"/>
      <c r="F322" s="278"/>
      <c r="G322" s="95"/>
      <c r="H322" s="268"/>
      <c r="I322" s="439"/>
      <c r="J322" s="95"/>
      <c r="K322" s="439"/>
      <c r="L322" s="129"/>
    </row>
    <row r="323" spans="1:12" s="106" customFormat="1" ht="11.45" customHeight="1">
      <c r="A323" s="132"/>
      <c r="B323" s="292"/>
      <c r="C323" s="91"/>
      <c r="D323" s="278"/>
      <c r="E323" s="278"/>
      <c r="F323" s="278"/>
      <c r="G323" s="95"/>
      <c r="H323" s="268"/>
      <c r="I323" s="268"/>
      <c r="J323" s="268"/>
      <c r="K323" s="268"/>
      <c r="L323" s="129"/>
    </row>
    <row r="324" spans="1:12" s="106" customFormat="1" ht="11.45" customHeight="1">
      <c r="A324" s="132"/>
      <c r="B324" s="292"/>
      <c r="C324" s="91"/>
      <c r="D324" s="278"/>
      <c r="E324" s="278"/>
      <c r="F324" s="278"/>
      <c r="G324" s="95"/>
      <c r="H324" s="268"/>
      <c r="I324" s="439"/>
      <c r="J324" s="95"/>
      <c r="K324" s="439"/>
      <c r="L324" s="129"/>
    </row>
    <row r="325" spans="1:12" s="106" customFormat="1" ht="11.45" customHeight="1">
      <c r="A325" s="132"/>
      <c r="B325" s="97"/>
      <c r="C325" s="91"/>
      <c r="D325" s="278"/>
      <c r="E325" s="278"/>
      <c r="F325" s="278"/>
      <c r="G325" s="95"/>
      <c r="H325" s="95"/>
      <c r="I325" s="95"/>
      <c r="J325" s="95"/>
      <c r="K325" s="268"/>
      <c r="L325" s="129"/>
    </row>
    <row r="326" spans="1:12" s="108" customFormat="1" ht="11.45" customHeight="1">
      <c r="A326" s="139"/>
      <c r="B326" s="98"/>
      <c r="C326" s="141"/>
      <c r="D326" s="138"/>
      <c r="E326" s="278"/>
      <c r="F326" s="278"/>
      <c r="G326" s="95"/>
      <c r="H326" s="95"/>
      <c r="I326" s="439"/>
      <c r="J326" s="95"/>
      <c r="K326" s="439"/>
      <c r="L326" s="140"/>
    </row>
    <row r="327" spans="1:12" s="108" customFormat="1" ht="11.45" customHeight="1">
      <c r="A327" s="142"/>
      <c r="B327" s="527"/>
      <c r="C327" s="284"/>
      <c r="D327" s="138"/>
      <c r="E327" s="278"/>
      <c r="F327" s="278"/>
      <c r="G327" s="95"/>
      <c r="H327" s="95"/>
      <c r="I327" s="95"/>
      <c r="J327" s="95"/>
      <c r="K327" s="95"/>
      <c r="L327" s="140"/>
    </row>
    <row r="328" spans="1:12" s="108" customFormat="1" ht="11.45" customHeight="1">
      <c r="A328" s="139"/>
      <c r="B328" s="527"/>
      <c r="C328" s="141"/>
      <c r="D328" s="138"/>
      <c r="E328" s="278"/>
      <c r="F328" s="278"/>
      <c r="G328" s="95"/>
      <c r="H328" s="95"/>
      <c r="I328" s="439"/>
      <c r="J328" s="95"/>
      <c r="K328" s="445"/>
      <c r="L328" s="140"/>
    </row>
    <row r="329" spans="1:12" s="108" customFormat="1" ht="11.45" customHeight="1">
      <c r="A329" s="139"/>
      <c r="B329" s="527"/>
      <c r="C329" s="141"/>
      <c r="D329" s="138"/>
      <c r="E329" s="278"/>
      <c r="F329" s="278"/>
      <c r="G329" s="95"/>
      <c r="H329" s="95"/>
      <c r="I329" s="439"/>
      <c r="J329" s="95"/>
      <c r="K329" s="439"/>
      <c r="L329" s="140"/>
    </row>
    <row r="330" spans="1:12" s="108" customFormat="1" ht="11.45" customHeight="1">
      <c r="A330" s="139"/>
      <c r="B330" s="527"/>
      <c r="C330" s="141"/>
      <c r="D330" s="138"/>
      <c r="E330" s="278"/>
      <c r="F330" s="278"/>
      <c r="G330" s="95"/>
      <c r="H330" s="95"/>
      <c r="I330" s="439"/>
      <c r="J330" s="95"/>
      <c r="K330" s="439"/>
      <c r="L330" s="140"/>
    </row>
    <row r="331" spans="1:12" s="108" customFormat="1" ht="11.45" customHeight="1">
      <c r="A331" s="139"/>
      <c r="B331" s="527"/>
      <c r="C331" s="141"/>
      <c r="D331" s="138"/>
      <c r="E331" s="278"/>
      <c r="F331" s="278"/>
      <c r="G331" s="95"/>
      <c r="H331" s="95"/>
      <c r="I331" s="455"/>
      <c r="J331" s="455"/>
      <c r="K331" s="455"/>
      <c r="L331" s="140"/>
    </row>
    <row r="332" spans="1:12" s="108" customFormat="1" ht="11.45" customHeight="1">
      <c r="A332" s="139"/>
      <c r="B332" s="98"/>
      <c r="C332" s="141"/>
      <c r="D332" s="138"/>
      <c r="E332" s="278"/>
      <c r="F332" s="278"/>
      <c r="G332" s="95"/>
      <c r="H332" s="95"/>
      <c r="I332" s="439"/>
      <c r="J332" s="95"/>
      <c r="K332" s="439"/>
      <c r="L332" s="140"/>
    </row>
    <row r="333" spans="1:12" s="108" customFormat="1" ht="11.45" customHeight="1">
      <c r="A333" s="139"/>
      <c r="B333" s="98"/>
      <c r="C333" s="141"/>
      <c r="D333" s="138"/>
      <c r="E333" s="278"/>
      <c r="F333" s="278"/>
      <c r="G333" s="95"/>
      <c r="H333" s="95"/>
      <c r="I333" s="439"/>
      <c r="J333" s="95"/>
      <c r="K333" s="439"/>
      <c r="L333" s="140"/>
    </row>
    <row r="334" spans="1:12" s="108" customFormat="1" ht="11.45" customHeight="1">
      <c r="A334" s="143"/>
      <c r="B334" s="522"/>
      <c r="C334" s="284"/>
      <c r="D334" s="138"/>
      <c r="E334" s="278"/>
      <c r="F334" s="278"/>
      <c r="G334" s="95"/>
      <c r="H334" s="95"/>
      <c r="I334" s="95"/>
      <c r="J334" s="95"/>
      <c r="K334" s="95"/>
      <c r="L334" s="140"/>
    </row>
    <row r="335" spans="1:12" s="108" customFormat="1" ht="11.45" customHeight="1">
      <c r="A335" s="139"/>
      <c r="B335" s="522"/>
      <c r="C335" s="141"/>
      <c r="D335" s="138"/>
      <c r="E335" s="278"/>
      <c r="F335" s="278"/>
      <c r="G335" s="95"/>
      <c r="H335" s="95"/>
      <c r="I335" s="439"/>
      <c r="J335" s="95"/>
      <c r="K335" s="445"/>
      <c r="L335" s="140"/>
    </row>
    <row r="336" spans="1:12" s="108" customFormat="1" ht="11.45" customHeight="1">
      <c r="A336" s="139"/>
      <c r="B336" s="522"/>
      <c r="C336" s="141"/>
      <c r="D336" s="138"/>
      <c r="E336" s="278"/>
      <c r="F336" s="278"/>
      <c r="G336" s="95"/>
      <c r="H336" s="95"/>
      <c r="I336" s="439"/>
      <c r="J336" s="95"/>
      <c r="K336" s="439"/>
      <c r="L336" s="140"/>
    </row>
    <row r="337" spans="1:12" s="108" customFormat="1" ht="11.45" customHeight="1">
      <c r="A337" s="139"/>
      <c r="B337" s="522"/>
      <c r="C337" s="141"/>
      <c r="D337" s="138"/>
      <c r="E337" s="278"/>
      <c r="F337" s="278"/>
      <c r="G337" s="95"/>
      <c r="H337" s="95"/>
      <c r="I337" s="439"/>
      <c r="J337" s="95"/>
      <c r="K337" s="439"/>
      <c r="L337" s="140"/>
    </row>
    <row r="338" spans="1:12" s="108" customFormat="1" ht="11.45" customHeight="1">
      <c r="A338" s="139"/>
      <c r="B338" s="522"/>
      <c r="C338" s="141"/>
      <c r="D338" s="138"/>
      <c r="E338" s="278"/>
      <c r="F338" s="278"/>
      <c r="G338" s="95"/>
      <c r="H338" s="95"/>
      <c r="I338" s="439"/>
      <c r="J338" s="95"/>
      <c r="K338" s="439"/>
      <c r="L338" s="140"/>
    </row>
    <row r="339" spans="1:12" s="108" customFormat="1" ht="11.45" customHeight="1">
      <c r="A339" s="139"/>
      <c r="B339" s="522"/>
      <c r="C339" s="141"/>
      <c r="D339" s="138"/>
      <c r="E339" s="278"/>
      <c r="F339" s="278"/>
      <c r="G339" s="95"/>
      <c r="H339" s="95"/>
      <c r="I339" s="455"/>
      <c r="J339" s="455"/>
      <c r="K339" s="455"/>
      <c r="L339" s="140"/>
    </row>
    <row r="340" spans="1:12" s="108" customFormat="1" ht="11.45" customHeight="1">
      <c r="A340" s="139"/>
      <c r="B340" s="272"/>
      <c r="C340" s="141"/>
      <c r="D340" s="138"/>
      <c r="E340" s="278"/>
      <c r="F340" s="278"/>
      <c r="G340" s="95"/>
      <c r="H340" s="95"/>
      <c r="I340" s="439"/>
      <c r="J340" s="95"/>
      <c r="K340" s="439"/>
      <c r="L340" s="140"/>
    </row>
    <row r="341" spans="1:12" s="108" customFormat="1" ht="11.45" customHeight="1">
      <c r="A341" s="143"/>
      <c r="B341" s="523"/>
      <c r="C341" s="284"/>
      <c r="D341" s="138"/>
      <c r="E341" s="278"/>
      <c r="F341" s="278"/>
      <c r="G341" s="95"/>
      <c r="H341" s="95"/>
      <c r="I341" s="95"/>
      <c r="J341" s="95"/>
      <c r="K341" s="95"/>
      <c r="L341" s="140"/>
    </row>
    <row r="342" spans="1:12" s="108" customFormat="1" ht="11.45" customHeight="1">
      <c r="A342" s="139"/>
      <c r="B342" s="523"/>
      <c r="C342" s="141"/>
      <c r="D342" s="138"/>
      <c r="E342" s="278"/>
      <c r="F342" s="278"/>
      <c r="G342" s="95"/>
      <c r="H342" s="95"/>
      <c r="I342" s="439"/>
      <c r="J342" s="95"/>
      <c r="K342" s="445"/>
      <c r="L342" s="140"/>
    </row>
    <row r="343" spans="1:12" s="108" customFormat="1" ht="11.45" customHeight="1">
      <c r="A343" s="139"/>
      <c r="B343" s="523"/>
      <c r="C343" s="141"/>
      <c r="D343" s="138"/>
      <c r="E343" s="278"/>
      <c r="F343" s="278"/>
      <c r="G343" s="95"/>
      <c r="H343" s="95"/>
      <c r="I343" s="439"/>
      <c r="J343" s="95"/>
      <c r="K343" s="439"/>
      <c r="L343" s="140"/>
    </row>
    <row r="344" spans="1:12" s="108" customFormat="1" ht="11.45" customHeight="1">
      <c r="A344" s="139"/>
      <c r="B344" s="523"/>
      <c r="C344" s="141"/>
      <c r="D344" s="138"/>
      <c r="E344" s="278"/>
      <c r="F344" s="278"/>
      <c r="G344" s="87"/>
      <c r="H344" s="93"/>
      <c r="I344" s="90"/>
      <c r="J344" s="87"/>
      <c r="K344" s="90"/>
      <c r="L344" s="140"/>
    </row>
    <row r="345" spans="1:12" s="108" customFormat="1" ht="11.45" customHeight="1">
      <c r="A345" s="139"/>
      <c r="B345" s="523"/>
      <c r="C345" s="141"/>
      <c r="D345" s="138"/>
      <c r="E345" s="278"/>
      <c r="F345" s="278"/>
      <c r="G345" s="87"/>
      <c r="H345" s="93"/>
      <c r="I345" s="90"/>
      <c r="J345" s="87"/>
      <c r="K345" s="90"/>
      <c r="L345" s="140"/>
    </row>
    <row r="346" spans="1:12" s="108" customFormat="1" ht="11.45" customHeight="1" thickBot="1">
      <c r="A346" s="144"/>
      <c r="B346" s="524"/>
      <c r="C346" s="146"/>
      <c r="D346" s="147"/>
      <c r="E346" s="148"/>
      <c r="F346" s="148"/>
      <c r="G346" s="149"/>
      <c r="H346" s="150"/>
      <c r="I346" s="145"/>
      <c r="J346" s="145"/>
      <c r="K346" s="145"/>
      <c r="L346" s="151"/>
    </row>
    <row r="347" spans="1:12" s="109" customFormat="1" ht="11.45" customHeight="1">
      <c r="C347" s="110"/>
      <c r="D347" s="111"/>
      <c r="E347" s="111"/>
      <c r="F347" s="111"/>
    </row>
    <row r="348" spans="1:12" s="109" customFormat="1" ht="11.45" customHeight="1">
      <c r="C348" s="110"/>
      <c r="D348" s="111"/>
      <c r="E348" s="111"/>
      <c r="F348" s="111"/>
    </row>
    <row r="349" spans="1:12" s="109" customFormat="1" ht="11.45" customHeight="1">
      <c r="C349" s="110"/>
      <c r="D349" s="111"/>
      <c r="E349" s="111"/>
      <c r="F349" s="111"/>
    </row>
    <row r="350" spans="1:12" s="109" customFormat="1" ht="11.45" customHeight="1">
      <c r="C350" s="110"/>
      <c r="D350" s="111"/>
      <c r="E350" s="111"/>
      <c r="F350" s="111"/>
    </row>
    <row r="351" spans="1:12" s="109" customFormat="1">
      <c r="C351" s="110"/>
      <c r="D351" s="111"/>
      <c r="E351" s="111"/>
      <c r="F351" s="111"/>
    </row>
    <row r="352" spans="1:12" s="109" customFormat="1">
      <c r="C352" s="110"/>
      <c r="D352" s="111"/>
      <c r="E352" s="111"/>
      <c r="F352" s="111"/>
    </row>
  </sheetData>
  <mergeCells count="249">
    <mergeCell ref="E245:F245"/>
    <mergeCell ref="E244:F244"/>
    <mergeCell ref="E238:F238"/>
    <mergeCell ref="B305:B309"/>
    <mergeCell ref="E293:F293"/>
    <mergeCell ref="E272:F272"/>
    <mergeCell ref="B249:B255"/>
    <mergeCell ref="B257:B262"/>
    <mergeCell ref="B236:B242"/>
    <mergeCell ref="E243:F243"/>
    <mergeCell ref="E242:F242"/>
    <mergeCell ref="E264:F264"/>
    <mergeCell ref="E265:F265"/>
    <mergeCell ref="E263:F263"/>
    <mergeCell ref="E295:F295"/>
    <mergeCell ref="E296:F296"/>
    <mergeCell ref="E288:F288"/>
    <mergeCell ref="E298:F298"/>
    <mergeCell ref="E299:F299"/>
    <mergeCell ref="E276:F276"/>
    <mergeCell ref="E277:F277"/>
    <mergeCell ref="D236:F236"/>
    <mergeCell ref="E313:F313"/>
    <mergeCell ref="E314:F314"/>
    <mergeCell ref="E315:F315"/>
    <mergeCell ref="E316:F316"/>
    <mergeCell ref="E305:F305"/>
    <mergeCell ref="E306:F306"/>
    <mergeCell ref="E307:F307"/>
    <mergeCell ref="E308:F308"/>
    <mergeCell ref="E309:F309"/>
    <mergeCell ref="E310:F310"/>
    <mergeCell ref="E311:F311"/>
    <mergeCell ref="E312:F312"/>
    <mergeCell ref="O240:P240"/>
    <mergeCell ref="O241:P241"/>
    <mergeCell ref="E239:F239"/>
    <mergeCell ref="E240:F240"/>
    <mergeCell ref="E241:F241"/>
    <mergeCell ref="O237:P237"/>
    <mergeCell ref="O238:P238"/>
    <mergeCell ref="O239:P239"/>
    <mergeCell ref="E113:F113"/>
    <mergeCell ref="E114:F114"/>
    <mergeCell ref="E115:F115"/>
    <mergeCell ref="E116:F116"/>
    <mergeCell ref="E164:F164"/>
    <mergeCell ref="E166:F166"/>
    <mergeCell ref="E167:F167"/>
    <mergeCell ref="E168:F168"/>
    <mergeCell ref="E169:F169"/>
    <mergeCell ref="E117:F117"/>
    <mergeCell ref="E118:F118"/>
    <mergeCell ref="B235:L235"/>
    <mergeCell ref="E227:F227"/>
    <mergeCell ref="E231:F231"/>
    <mergeCell ref="E232:F232"/>
    <mergeCell ref="B193:B196"/>
    <mergeCell ref="E222:F222"/>
    <mergeCell ref="E223:F223"/>
    <mergeCell ref="B221:B224"/>
    <mergeCell ref="E119:F119"/>
    <mergeCell ref="E120:F120"/>
    <mergeCell ref="B151:B152"/>
    <mergeCell ref="E151:F151"/>
    <mergeCell ref="E152:F152"/>
    <mergeCell ref="E153:F153"/>
    <mergeCell ref="B137:B140"/>
    <mergeCell ref="E193:F193"/>
    <mergeCell ref="E194:F194"/>
    <mergeCell ref="E195:F195"/>
    <mergeCell ref="E196:F196"/>
    <mergeCell ref="E182:F182"/>
    <mergeCell ref="E189:F189"/>
    <mergeCell ref="E190:F190"/>
    <mergeCell ref="E183:F183"/>
    <mergeCell ref="E197:F197"/>
    <mergeCell ref="E198:F198"/>
    <mergeCell ref="E207:F207"/>
    <mergeCell ref="E209:F209"/>
    <mergeCell ref="B150:L150"/>
    <mergeCell ref="B327:B331"/>
    <mergeCell ref="E268:F268"/>
    <mergeCell ref="E269:F269"/>
    <mergeCell ref="E270:F270"/>
    <mergeCell ref="E274:F274"/>
    <mergeCell ref="E275:F275"/>
    <mergeCell ref="B179:B182"/>
    <mergeCell ref="E179:F179"/>
    <mergeCell ref="E180:F180"/>
    <mergeCell ref="E200:F200"/>
    <mergeCell ref="E202:F202"/>
    <mergeCell ref="E204:F204"/>
    <mergeCell ref="E206:F206"/>
    <mergeCell ref="E266:F266"/>
    <mergeCell ref="E267:F267"/>
    <mergeCell ref="E300:F300"/>
    <mergeCell ref="E285:F285"/>
    <mergeCell ref="E286:F286"/>
    <mergeCell ref="E287:F287"/>
    <mergeCell ref="E289:F289"/>
    <mergeCell ref="E290:F290"/>
    <mergeCell ref="E291:F291"/>
    <mergeCell ref="E292:F292"/>
    <mergeCell ref="E294:F294"/>
    <mergeCell ref="B334:B339"/>
    <mergeCell ref="B341:B346"/>
    <mergeCell ref="E191:F191"/>
    <mergeCell ref="E184:F184"/>
    <mergeCell ref="G184:H184"/>
    <mergeCell ref="E185:F185"/>
    <mergeCell ref="E188:F188"/>
    <mergeCell ref="E186:F186"/>
    <mergeCell ref="E187:F187"/>
    <mergeCell ref="E208:F208"/>
    <mergeCell ref="E210:F210"/>
    <mergeCell ref="B263:B265"/>
    <mergeCell ref="E271:F271"/>
    <mergeCell ref="E273:F273"/>
    <mergeCell ref="E228:F228"/>
    <mergeCell ref="E229:F229"/>
    <mergeCell ref="E230:F230"/>
    <mergeCell ref="E226:F226"/>
    <mergeCell ref="B320:B322"/>
    <mergeCell ref="B284:B287"/>
    <mergeCell ref="E297:F297"/>
    <mergeCell ref="E284:F284"/>
    <mergeCell ref="E279:F279"/>
    <mergeCell ref="E278:F278"/>
    <mergeCell ref="E55:F55"/>
    <mergeCell ref="E56:F56"/>
    <mergeCell ref="E57:F57"/>
    <mergeCell ref="B66:B69"/>
    <mergeCell ref="E201:F201"/>
    <mergeCell ref="E203:F203"/>
    <mergeCell ref="E199:F199"/>
    <mergeCell ref="E224:F224"/>
    <mergeCell ref="E225:F225"/>
    <mergeCell ref="E205:F205"/>
    <mergeCell ref="E154:F154"/>
    <mergeCell ref="D77:F77"/>
    <mergeCell ref="E112:F112"/>
    <mergeCell ref="E107:F107"/>
    <mergeCell ref="E108:F108"/>
    <mergeCell ref="B124:B131"/>
    <mergeCell ref="B143:B148"/>
    <mergeCell ref="E221:F221"/>
    <mergeCell ref="E155:F155"/>
    <mergeCell ref="E156:F156"/>
    <mergeCell ref="E124:F124"/>
    <mergeCell ref="E125:F125"/>
    <mergeCell ref="E126:F126"/>
    <mergeCell ref="B160:B165"/>
    <mergeCell ref="G75:H75"/>
    <mergeCell ref="G76:H76"/>
    <mergeCell ref="I51:J51"/>
    <mergeCell ref="G78:H78"/>
    <mergeCell ref="E161:F161"/>
    <mergeCell ref="E162:F162"/>
    <mergeCell ref="E163:F163"/>
    <mergeCell ref="E165:F165"/>
    <mergeCell ref="B13:B15"/>
    <mergeCell ref="B17:B19"/>
    <mergeCell ref="B21:B24"/>
    <mergeCell ref="E127:F127"/>
    <mergeCell ref="B96:B98"/>
    <mergeCell ref="B26:B28"/>
    <mergeCell ref="E50:F50"/>
    <mergeCell ref="E26:F26"/>
    <mergeCell ref="E32:F32"/>
    <mergeCell ref="E34:F34"/>
    <mergeCell ref="E44:F44"/>
    <mergeCell ref="E45:F45"/>
    <mergeCell ref="E28:F28"/>
    <mergeCell ref="E36:F36"/>
    <mergeCell ref="E99:F99"/>
    <mergeCell ref="E66:F66"/>
    <mergeCell ref="I22:J22"/>
    <mergeCell ref="I18:J18"/>
    <mergeCell ref="I14:J14"/>
    <mergeCell ref="I42:J42"/>
    <mergeCell ref="G50:H50"/>
    <mergeCell ref="B74:B76"/>
    <mergeCell ref="E67:F67"/>
    <mergeCell ref="B44:B46"/>
    <mergeCell ref="E96:F96"/>
    <mergeCell ref="E53:F53"/>
    <mergeCell ref="E54:F54"/>
    <mergeCell ref="I59:J59"/>
    <mergeCell ref="E49:F49"/>
    <mergeCell ref="G49:H49"/>
    <mergeCell ref="I62:J62"/>
    <mergeCell ref="I80:J80"/>
    <mergeCell ref="E79:F79"/>
    <mergeCell ref="E71:F71"/>
    <mergeCell ref="G71:H71"/>
    <mergeCell ref="G77:H77"/>
    <mergeCell ref="B53:B55"/>
    <mergeCell ref="B61:B63"/>
    <mergeCell ref="E75:F75"/>
    <mergeCell ref="G74:H74"/>
    <mergeCell ref="D106:F106"/>
    <mergeCell ref="E160:F160"/>
    <mergeCell ref="I72:J72"/>
    <mergeCell ref="E30:F30"/>
    <mergeCell ref="E70:F70"/>
    <mergeCell ref="E58:F58"/>
    <mergeCell ref="A1:L1"/>
    <mergeCell ref="A2:L2"/>
    <mergeCell ref="A3:L3"/>
    <mergeCell ref="A9:A10"/>
    <mergeCell ref="B9:B10"/>
    <mergeCell ref="C9:C10"/>
    <mergeCell ref="D9:F9"/>
    <mergeCell ref="G9:G10"/>
    <mergeCell ref="H9:H10"/>
    <mergeCell ref="I9:I10"/>
    <mergeCell ref="J9:K9"/>
    <mergeCell ref="L9:L10"/>
    <mergeCell ref="E10:F10"/>
    <mergeCell ref="E68:F68"/>
    <mergeCell ref="E69:F69"/>
    <mergeCell ref="E46:F46"/>
    <mergeCell ref="E47:F47"/>
    <mergeCell ref="E48:F48"/>
    <mergeCell ref="B12:L12"/>
    <mergeCell ref="B65:L65"/>
    <mergeCell ref="B101:L101"/>
    <mergeCell ref="G79:H79"/>
    <mergeCell ref="H100:I100"/>
    <mergeCell ref="B102:B106"/>
    <mergeCell ref="E109:F109"/>
    <mergeCell ref="E237:F237"/>
    <mergeCell ref="E247:F247"/>
    <mergeCell ref="E102:F102"/>
    <mergeCell ref="E131:F131"/>
    <mergeCell ref="E132:F132"/>
    <mergeCell ref="G179:H179"/>
    <mergeCell ref="G180:H180"/>
    <mergeCell ref="G181:H181"/>
    <mergeCell ref="G182:H182"/>
    <mergeCell ref="G183:H183"/>
    <mergeCell ref="E181:F181"/>
    <mergeCell ref="E110:F110"/>
    <mergeCell ref="E111:F111"/>
    <mergeCell ref="E100:F100"/>
    <mergeCell ref="D103:F103"/>
    <mergeCell ref="D104:F104"/>
    <mergeCell ref="D105:F105"/>
  </mergeCells>
  <phoneticPr fontId="22" type="noConversion"/>
  <printOptions horizontalCentered="1"/>
  <pageMargins left="0.19685039370078741" right="0.19685039370078741" top="0.43307086614173229" bottom="1.1417322834645669" header="0" footer="0.35433070866141736"/>
  <pageSetup scale="83" fitToWidth="0" fitToHeight="0" orientation="landscape" r:id="rId1"/>
  <rowBreaks count="1" manualBreakCount="1">
    <brk id="22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6"/>
  <sheetViews>
    <sheetView tabSelected="1" view="pageBreakPreview" zoomScaleNormal="100" zoomScaleSheetLayoutView="100" workbookViewId="0">
      <selection activeCell="H93" sqref="H93"/>
    </sheetView>
  </sheetViews>
  <sheetFormatPr baseColWidth="10" defaultRowHeight="12.75"/>
  <cols>
    <col min="1" max="1" width="11" style="1" customWidth="1"/>
    <col min="2" max="2" width="49.7109375" style="1" customWidth="1"/>
    <col min="3" max="3" width="9.140625" style="1" customWidth="1"/>
    <col min="4" max="4" width="8.85546875" style="1" customWidth="1"/>
    <col min="5" max="5" width="11.42578125" style="1"/>
    <col min="6" max="6" width="13.5703125" style="1" customWidth="1"/>
    <col min="7" max="7" width="11.42578125" style="1"/>
    <col min="8" max="10" width="15" style="1" bestFit="1" customWidth="1"/>
    <col min="11" max="256" width="11.42578125" style="1"/>
    <col min="257" max="257" width="11" style="1" customWidth="1"/>
    <col min="258" max="258" width="44.7109375" style="1" customWidth="1"/>
    <col min="259" max="259" width="9.140625" style="1" customWidth="1"/>
    <col min="260" max="260" width="11" style="1" customWidth="1"/>
    <col min="261" max="261" width="11.42578125" style="1"/>
    <col min="262" max="262" width="14" style="1" customWidth="1"/>
    <col min="263" max="263" width="11.42578125" style="1"/>
    <col min="264" max="264" width="13.85546875" style="1" bestFit="1" customWidth="1"/>
    <col min="265" max="265" width="11.42578125" style="1" customWidth="1"/>
    <col min="266" max="512" width="11.42578125" style="1"/>
    <col min="513" max="513" width="11" style="1" customWidth="1"/>
    <col min="514" max="514" width="44.7109375" style="1" customWidth="1"/>
    <col min="515" max="515" width="9.140625" style="1" customWidth="1"/>
    <col min="516" max="516" width="11" style="1" customWidth="1"/>
    <col min="517" max="517" width="11.42578125" style="1"/>
    <col min="518" max="518" width="14" style="1" customWidth="1"/>
    <col min="519" max="519" width="11.42578125" style="1"/>
    <col min="520" max="520" width="13.85546875" style="1" bestFit="1" customWidth="1"/>
    <col min="521" max="521" width="11.42578125" style="1" customWidth="1"/>
    <col min="522" max="768" width="11.42578125" style="1"/>
    <col min="769" max="769" width="11" style="1" customWidth="1"/>
    <col min="770" max="770" width="44.7109375" style="1" customWidth="1"/>
    <col min="771" max="771" width="9.140625" style="1" customWidth="1"/>
    <col min="772" max="772" width="11" style="1" customWidth="1"/>
    <col min="773" max="773" width="11.42578125" style="1"/>
    <col min="774" max="774" width="14" style="1" customWidth="1"/>
    <col min="775" max="775" width="11.42578125" style="1"/>
    <col min="776" max="776" width="13.85546875" style="1" bestFit="1" customWidth="1"/>
    <col min="777" max="777" width="11.42578125" style="1" customWidth="1"/>
    <col min="778" max="1024" width="11.42578125" style="1"/>
    <col min="1025" max="1025" width="11" style="1" customWidth="1"/>
    <col min="1026" max="1026" width="44.7109375" style="1" customWidth="1"/>
    <col min="1027" max="1027" width="9.140625" style="1" customWidth="1"/>
    <col min="1028" max="1028" width="11" style="1" customWidth="1"/>
    <col min="1029" max="1029" width="11.42578125" style="1"/>
    <col min="1030" max="1030" width="14" style="1" customWidth="1"/>
    <col min="1031" max="1031" width="11.42578125" style="1"/>
    <col min="1032" max="1032" width="13.85546875" style="1" bestFit="1" customWidth="1"/>
    <col min="1033" max="1033" width="11.42578125" style="1" customWidth="1"/>
    <col min="1034" max="1280" width="11.42578125" style="1"/>
    <col min="1281" max="1281" width="11" style="1" customWidth="1"/>
    <col min="1282" max="1282" width="44.7109375" style="1" customWidth="1"/>
    <col min="1283" max="1283" width="9.140625" style="1" customWidth="1"/>
    <col min="1284" max="1284" width="11" style="1" customWidth="1"/>
    <col min="1285" max="1285" width="11.42578125" style="1"/>
    <col min="1286" max="1286" width="14" style="1" customWidth="1"/>
    <col min="1287" max="1287" width="11.42578125" style="1"/>
    <col min="1288" max="1288" width="13.85546875" style="1" bestFit="1" customWidth="1"/>
    <col min="1289" max="1289" width="11.42578125" style="1" customWidth="1"/>
    <col min="1290" max="1536" width="11.42578125" style="1"/>
    <col min="1537" max="1537" width="11" style="1" customWidth="1"/>
    <col min="1538" max="1538" width="44.7109375" style="1" customWidth="1"/>
    <col min="1539" max="1539" width="9.140625" style="1" customWidth="1"/>
    <col min="1540" max="1540" width="11" style="1" customWidth="1"/>
    <col min="1541" max="1541" width="11.42578125" style="1"/>
    <col min="1542" max="1542" width="14" style="1" customWidth="1"/>
    <col min="1543" max="1543" width="11.42578125" style="1"/>
    <col min="1544" max="1544" width="13.85546875" style="1" bestFit="1" customWidth="1"/>
    <col min="1545" max="1545" width="11.42578125" style="1" customWidth="1"/>
    <col min="1546" max="1792" width="11.42578125" style="1"/>
    <col min="1793" max="1793" width="11" style="1" customWidth="1"/>
    <col min="1794" max="1794" width="44.7109375" style="1" customWidth="1"/>
    <col min="1795" max="1795" width="9.140625" style="1" customWidth="1"/>
    <col min="1796" max="1796" width="11" style="1" customWidth="1"/>
    <col min="1797" max="1797" width="11.42578125" style="1"/>
    <col min="1798" max="1798" width="14" style="1" customWidth="1"/>
    <col min="1799" max="1799" width="11.42578125" style="1"/>
    <col min="1800" max="1800" width="13.85546875" style="1" bestFit="1" customWidth="1"/>
    <col min="1801" max="1801" width="11.42578125" style="1" customWidth="1"/>
    <col min="1802" max="2048" width="11.42578125" style="1"/>
    <col min="2049" max="2049" width="11" style="1" customWidth="1"/>
    <col min="2050" max="2050" width="44.7109375" style="1" customWidth="1"/>
    <col min="2051" max="2051" width="9.140625" style="1" customWidth="1"/>
    <col min="2052" max="2052" width="11" style="1" customWidth="1"/>
    <col min="2053" max="2053" width="11.42578125" style="1"/>
    <col min="2054" max="2054" width="14" style="1" customWidth="1"/>
    <col min="2055" max="2055" width="11.42578125" style="1"/>
    <col min="2056" max="2056" width="13.85546875" style="1" bestFit="1" customWidth="1"/>
    <col min="2057" max="2057" width="11.42578125" style="1" customWidth="1"/>
    <col min="2058" max="2304" width="11.42578125" style="1"/>
    <col min="2305" max="2305" width="11" style="1" customWidth="1"/>
    <col min="2306" max="2306" width="44.7109375" style="1" customWidth="1"/>
    <col min="2307" max="2307" width="9.140625" style="1" customWidth="1"/>
    <col min="2308" max="2308" width="11" style="1" customWidth="1"/>
    <col min="2309" max="2309" width="11.42578125" style="1"/>
    <col min="2310" max="2310" width="14" style="1" customWidth="1"/>
    <col min="2311" max="2311" width="11.42578125" style="1"/>
    <col min="2312" max="2312" width="13.85546875" style="1" bestFit="1" customWidth="1"/>
    <col min="2313" max="2313" width="11.42578125" style="1" customWidth="1"/>
    <col min="2314" max="2560" width="11.42578125" style="1"/>
    <col min="2561" max="2561" width="11" style="1" customWidth="1"/>
    <col min="2562" max="2562" width="44.7109375" style="1" customWidth="1"/>
    <col min="2563" max="2563" width="9.140625" style="1" customWidth="1"/>
    <col min="2564" max="2564" width="11" style="1" customWidth="1"/>
    <col min="2565" max="2565" width="11.42578125" style="1"/>
    <col min="2566" max="2566" width="14" style="1" customWidth="1"/>
    <col min="2567" max="2567" width="11.42578125" style="1"/>
    <col min="2568" max="2568" width="13.85546875" style="1" bestFit="1" customWidth="1"/>
    <col min="2569" max="2569" width="11.42578125" style="1" customWidth="1"/>
    <col min="2570" max="2816" width="11.42578125" style="1"/>
    <col min="2817" max="2817" width="11" style="1" customWidth="1"/>
    <col min="2818" max="2818" width="44.7109375" style="1" customWidth="1"/>
    <col min="2819" max="2819" width="9.140625" style="1" customWidth="1"/>
    <col min="2820" max="2820" width="11" style="1" customWidth="1"/>
    <col min="2821" max="2821" width="11.42578125" style="1"/>
    <col min="2822" max="2822" width="14" style="1" customWidth="1"/>
    <col min="2823" max="2823" width="11.42578125" style="1"/>
    <col min="2824" max="2824" width="13.85546875" style="1" bestFit="1" customWidth="1"/>
    <col min="2825" max="2825" width="11.42578125" style="1" customWidth="1"/>
    <col min="2826" max="3072" width="11.42578125" style="1"/>
    <col min="3073" max="3073" width="11" style="1" customWidth="1"/>
    <col min="3074" max="3074" width="44.7109375" style="1" customWidth="1"/>
    <col min="3075" max="3075" width="9.140625" style="1" customWidth="1"/>
    <col min="3076" max="3076" width="11" style="1" customWidth="1"/>
    <col min="3077" max="3077" width="11.42578125" style="1"/>
    <col min="3078" max="3078" width="14" style="1" customWidth="1"/>
    <col min="3079" max="3079" width="11.42578125" style="1"/>
    <col min="3080" max="3080" width="13.85546875" style="1" bestFit="1" customWidth="1"/>
    <col min="3081" max="3081" width="11.42578125" style="1" customWidth="1"/>
    <col min="3082" max="3328" width="11.42578125" style="1"/>
    <col min="3329" max="3329" width="11" style="1" customWidth="1"/>
    <col min="3330" max="3330" width="44.7109375" style="1" customWidth="1"/>
    <col min="3331" max="3331" width="9.140625" style="1" customWidth="1"/>
    <col min="3332" max="3332" width="11" style="1" customWidth="1"/>
    <col min="3333" max="3333" width="11.42578125" style="1"/>
    <col min="3334" max="3334" width="14" style="1" customWidth="1"/>
    <col min="3335" max="3335" width="11.42578125" style="1"/>
    <col min="3336" max="3336" width="13.85546875" style="1" bestFit="1" customWidth="1"/>
    <col min="3337" max="3337" width="11.42578125" style="1" customWidth="1"/>
    <col min="3338" max="3584" width="11.42578125" style="1"/>
    <col min="3585" max="3585" width="11" style="1" customWidth="1"/>
    <col min="3586" max="3586" width="44.7109375" style="1" customWidth="1"/>
    <col min="3587" max="3587" width="9.140625" style="1" customWidth="1"/>
    <col min="3588" max="3588" width="11" style="1" customWidth="1"/>
    <col min="3589" max="3589" width="11.42578125" style="1"/>
    <col min="3590" max="3590" width="14" style="1" customWidth="1"/>
    <col min="3591" max="3591" width="11.42578125" style="1"/>
    <col min="3592" max="3592" width="13.85546875" style="1" bestFit="1" customWidth="1"/>
    <col min="3593" max="3593" width="11.42578125" style="1" customWidth="1"/>
    <col min="3594" max="3840" width="11.42578125" style="1"/>
    <col min="3841" max="3841" width="11" style="1" customWidth="1"/>
    <col min="3842" max="3842" width="44.7109375" style="1" customWidth="1"/>
    <col min="3843" max="3843" width="9.140625" style="1" customWidth="1"/>
    <col min="3844" max="3844" width="11" style="1" customWidth="1"/>
    <col min="3845" max="3845" width="11.42578125" style="1"/>
    <col min="3846" max="3846" width="14" style="1" customWidth="1"/>
    <col min="3847" max="3847" width="11.42578125" style="1"/>
    <col min="3848" max="3848" width="13.85546875" style="1" bestFit="1" customWidth="1"/>
    <col min="3849" max="3849" width="11.42578125" style="1" customWidth="1"/>
    <col min="3850" max="4096" width="11.42578125" style="1"/>
    <col min="4097" max="4097" width="11" style="1" customWidth="1"/>
    <col min="4098" max="4098" width="44.7109375" style="1" customWidth="1"/>
    <col min="4099" max="4099" width="9.140625" style="1" customWidth="1"/>
    <col min="4100" max="4100" width="11" style="1" customWidth="1"/>
    <col min="4101" max="4101" width="11.42578125" style="1"/>
    <col min="4102" max="4102" width="14" style="1" customWidth="1"/>
    <col min="4103" max="4103" width="11.42578125" style="1"/>
    <col min="4104" max="4104" width="13.85546875" style="1" bestFit="1" customWidth="1"/>
    <col min="4105" max="4105" width="11.42578125" style="1" customWidth="1"/>
    <col min="4106" max="4352" width="11.42578125" style="1"/>
    <col min="4353" max="4353" width="11" style="1" customWidth="1"/>
    <col min="4354" max="4354" width="44.7109375" style="1" customWidth="1"/>
    <col min="4355" max="4355" width="9.140625" style="1" customWidth="1"/>
    <col min="4356" max="4356" width="11" style="1" customWidth="1"/>
    <col min="4357" max="4357" width="11.42578125" style="1"/>
    <col min="4358" max="4358" width="14" style="1" customWidth="1"/>
    <col min="4359" max="4359" width="11.42578125" style="1"/>
    <col min="4360" max="4360" width="13.85546875" style="1" bestFit="1" customWidth="1"/>
    <col min="4361" max="4361" width="11.42578125" style="1" customWidth="1"/>
    <col min="4362" max="4608" width="11.42578125" style="1"/>
    <col min="4609" max="4609" width="11" style="1" customWidth="1"/>
    <col min="4610" max="4610" width="44.7109375" style="1" customWidth="1"/>
    <col min="4611" max="4611" width="9.140625" style="1" customWidth="1"/>
    <col min="4612" max="4612" width="11" style="1" customWidth="1"/>
    <col min="4613" max="4613" width="11.42578125" style="1"/>
    <col min="4614" max="4614" width="14" style="1" customWidth="1"/>
    <col min="4615" max="4615" width="11.42578125" style="1"/>
    <col min="4616" max="4616" width="13.85546875" style="1" bestFit="1" customWidth="1"/>
    <col min="4617" max="4617" width="11.42578125" style="1" customWidth="1"/>
    <col min="4618" max="4864" width="11.42578125" style="1"/>
    <col min="4865" max="4865" width="11" style="1" customWidth="1"/>
    <col min="4866" max="4866" width="44.7109375" style="1" customWidth="1"/>
    <col min="4867" max="4867" width="9.140625" style="1" customWidth="1"/>
    <col min="4868" max="4868" width="11" style="1" customWidth="1"/>
    <col min="4869" max="4869" width="11.42578125" style="1"/>
    <col min="4870" max="4870" width="14" style="1" customWidth="1"/>
    <col min="4871" max="4871" width="11.42578125" style="1"/>
    <col min="4872" max="4872" width="13.85546875" style="1" bestFit="1" customWidth="1"/>
    <col min="4873" max="4873" width="11.42578125" style="1" customWidth="1"/>
    <col min="4874" max="5120" width="11.42578125" style="1"/>
    <col min="5121" max="5121" width="11" style="1" customWidth="1"/>
    <col min="5122" max="5122" width="44.7109375" style="1" customWidth="1"/>
    <col min="5123" max="5123" width="9.140625" style="1" customWidth="1"/>
    <col min="5124" max="5124" width="11" style="1" customWidth="1"/>
    <col min="5125" max="5125" width="11.42578125" style="1"/>
    <col min="5126" max="5126" width="14" style="1" customWidth="1"/>
    <col min="5127" max="5127" width="11.42578125" style="1"/>
    <col min="5128" max="5128" width="13.85546875" style="1" bestFit="1" customWidth="1"/>
    <col min="5129" max="5129" width="11.42578125" style="1" customWidth="1"/>
    <col min="5130" max="5376" width="11.42578125" style="1"/>
    <col min="5377" max="5377" width="11" style="1" customWidth="1"/>
    <col min="5378" max="5378" width="44.7109375" style="1" customWidth="1"/>
    <col min="5379" max="5379" width="9.140625" style="1" customWidth="1"/>
    <col min="5380" max="5380" width="11" style="1" customWidth="1"/>
    <col min="5381" max="5381" width="11.42578125" style="1"/>
    <col min="5382" max="5382" width="14" style="1" customWidth="1"/>
    <col min="5383" max="5383" width="11.42578125" style="1"/>
    <col min="5384" max="5384" width="13.85546875" style="1" bestFit="1" customWidth="1"/>
    <col min="5385" max="5385" width="11.42578125" style="1" customWidth="1"/>
    <col min="5386" max="5632" width="11.42578125" style="1"/>
    <col min="5633" max="5633" width="11" style="1" customWidth="1"/>
    <col min="5634" max="5634" width="44.7109375" style="1" customWidth="1"/>
    <col min="5635" max="5635" width="9.140625" style="1" customWidth="1"/>
    <col min="5636" max="5636" width="11" style="1" customWidth="1"/>
    <col min="5637" max="5637" width="11.42578125" style="1"/>
    <col min="5638" max="5638" width="14" style="1" customWidth="1"/>
    <col min="5639" max="5639" width="11.42578125" style="1"/>
    <col min="5640" max="5640" width="13.85546875" style="1" bestFit="1" customWidth="1"/>
    <col min="5641" max="5641" width="11.42578125" style="1" customWidth="1"/>
    <col min="5642" max="5888" width="11.42578125" style="1"/>
    <col min="5889" max="5889" width="11" style="1" customWidth="1"/>
    <col min="5890" max="5890" width="44.7109375" style="1" customWidth="1"/>
    <col min="5891" max="5891" width="9.140625" style="1" customWidth="1"/>
    <col min="5892" max="5892" width="11" style="1" customWidth="1"/>
    <col min="5893" max="5893" width="11.42578125" style="1"/>
    <col min="5894" max="5894" width="14" style="1" customWidth="1"/>
    <col min="5895" max="5895" width="11.42578125" style="1"/>
    <col min="5896" max="5896" width="13.85546875" style="1" bestFit="1" customWidth="1"/>
    <col min="5897" max="5897" width="11.42578125" style="1" customWidth="1"/>
    <col min="5898" max="6144" width="11.42578125" style="1"/>
    <col min="6145" max="6145" width="11" style="1" customWidth="1"/>
    <col min="6146" max="6146" width="44.7109375" style="1" customWidth="1"/>
    <col min="6147" max="6147" width="9.140625" style="1" customWidth="1"/>
    <col min="6148" max="6148" width="11" style="1" customWidth="1"/>
    <col min="6149" max="6149" width="11.42578125" style="1"/>
    <col min="6150" max="6150" width="14" style="1" customWidth="1"/>
    <col min="6151" max="6151" width="11.42578125" style="1"/>
    <col min="6152" max="6152" width="13.85546875" style="1" bestFit="1" customWidth="1"/>
    <col min="6153" max="6153" width="11.42578125" style="1" customWidth="1"/>
    <col min="6154" max="6400" width="11.42578125" style="1"/>
    <col min="6401" max="6401" width="11" style="1" customWidth="1"/>
    <col min="6402" max="6402" width="44.7109375" style="1" customWidth="1"/>
    <col min="6403" max="6403" width="9.140625" style="1" customWidth="1"/>
    <col min="6404" max="6404" width="11" style="1" customWidth="1"/>
    <col min="6405" max="6405" width="11.42578125" style="1"/>
    <col min="6406" max="6406" width="14" style="1" customWidth="1"/>
    <col min="6407" max="6407" width="11.42578125" style="1"/>
    <col min="6408" max="6408" width="13.85546875" style="1" bestFit="1" customWidth="1"/>
    <col min="6409" max="6409" width="11.42578125" style="1" customWidth="1"/>
    <col min="6410" max="6656" width="11.42578125" style="1"/>
    <col min="6657" max="6657" width="11" style="1" customWidth="1"/>
    <col min="6658" max="6658" width="44.7109375" style="1" customWidth="1"/>
    <col min="6659" max="6659" width="9.140625" style="1" customWidth="1"/>
    <col min="6660" max="6660" width="11" style="1" customWidth="1"/>
    <col min="6661" max="6661" width="11.42578125" style="1"/>
    <col min="6662" max="6662" width="14" style="1" customWidth="1"/>
    <col min="6663" max="6663" width="11.42578125" style="1"/>
    <col min="6664" max="6664" width="13.85546875" style="1" bestFit="1" customWidth="1"/>
    <col min="6665" max="6665" width="11.42578125" style="1" customWidth="1"/>
    <col min="6666" max="6912" width="11.42578125" style="1"/>
    <col min="6913" max="6913" width="11" style="1" customWidth="1"/>
    <col min="6914" max="6914" width="44.7109375" style="1" customWidth="1"/>
    <col min="6915" max="6915" width="9.140625" style="1" customWidth="1"/>
    <col min="6916" max="6916" width="11" style="1" customWidth="1"/>
    <col min="6917" max="6917" width="11.42578125" style="1"/>
    <col min="6918" max="6918" width="14" style="1" customWidth="1"/>
    <col min="6919" max="6919" width="11.42578125" style="1"/>
    <col min="6920" max="6920" width="13.85546875" style="1" bestFit="1" customWidth="1"/>
    <col min="6921" max="6921" width="11.42578125" style="1" customWidth="1"/>
    <col min="6922" max="7168" width="11.42578125" style="1"/>
    <col min="7169" max="7169" width="11" style="1" customWidth="1"/>
    <col min="7170" max="7170" width="44.7109375" style="1" customWidth="1"/>
    <col min="7171" max="7171" width="9.140625" style="1" customWidth="1"/>
    <col min="7172" max="7172" width="11" style="1" customWidth="1"/>
    <col min="7173" max="7173" width="11.42578125" style="1"/>
    <col min="7174" max="7174" width="14" style="1" customWidth="1"/>
    <col min="7175" max="7175" width="11.42578125" style="1"/>
    <col min="7176" max="7176" width="13.85546875" style="1" bestFit="1" customWidth="1"/>
    <col min="7177" max="7177" width="11.42578125" style="1" customWidth="1"/>
    <col min="7178" max="7424" width="11.42578125" style="1"/>
    <col min="7425" max="7425" width="11" style="1" customWidth="1"/>
    <col min="7426" max="7426" width="44.7109375" style="1" customWidth="1"/>
    <col min="7427" max="7427" width="9.140625" style="1" customWidth="1"/>
    <col min="7428" max="7428" width="11" style="1" customWidth="1"/>
    <col min="7429" max="7429" width="11.42578125" style="1"/>
    <col min="7430" max="7430" width="14" style="1" customWidth="1"/>
    <col min="7431" max="7431" width="11.42578125" style="1"/>
    <col min="7432" max="7432" width="13.85546875" style="1" bestFit="1" customWidth="1"/>
    <col min="7433" max="7433" width="11.42578125" style="1" customWidth="1"/>
    <col min="7434" max="7680" width="11.42578125" style="1"/>
    <col min="7681" max="7681" width="11" style="1" customWidth="1"/>
    <col min="7682" max="7682" width="44.7109375" style="1" customWidth="1"/>
    <col min="7683" max="7683" width="9.140625" style="1" customWidth="1"/>
    <col min="7684" max="7684" width="11" style="1" customWidth="1"/>
    <col min="7685" max="7685" width="11.42578125" style="1"/>
    <col min="7686" max="7686" width="14" style="1" customWidth="1"/>
    <col min="7687" max="7687" width="11.42578125" style="1"/>
    <col min="7688" max="7688" width="13.85546875" style="1" bestFit="1" customWidth="1"/>
    <col min="7689" max="7689" width="11.42578125" style="1" customWidth="1"/>
    <col min="7690" max="7936" width="11.42578125" style="1"/>
    <col min="7937" max="7937" width="11" style="1" customWidth="1"/>
    <col min="7938" max="7938" width="44.7109375" style="1" customWidth="1"/>
    <col min="7939" max="7939" width="9.140625" style="1" customWidth="1"/>
    <col min="7940" max="7940" width="11" style="1" customWidth="1"/>
    <col min="7941" max="7941" width="11.42578125" style="1"/>
    <col min="7942" max="7942" width="14" style="1" customWidth="1"/>
    <col min="7943" max="7943" width="11.42578125" style="1"/>
    <col min="7944" max="7944" width="13.85546875" style="1" bestFit="1" customWidth="1"/>
    <col min="7945" max="7945" width="11.42578125" style="1" customWidth="1"/>
    <col min="7946" max="8192" width="11.42578125" style="1"/>
    <col min="8193" max="8193" width="11" style="1" customWidth="1"/>
    <col min="8194" max="8194" width="44.7109375" style="1" customWidth="1"/>
    <col min="8195" max="8195" width="9.140625" style="1" customWidth="1"/>
    <col min="8196" max="8196" width="11" style="1" customWidth="1"/>
    <col min="8197" max="8197" width="11.42578125" style="1"/>
    <col min="8198" max="8198" width="14" style="1" customWidth="1"/>
    <col min="8199" max="8199" width="11.42578125" style="1"/>
    <col min="8200" max="8200" width="13.85546875" style="1" bestFit="1" customWidth="1"/>
    <col min="8201" max="8201" width="11.42578125" style="1" customWidth="1"/>
    <col min="8202" max="8448" width="11.42578125" style="1"/>
    <col min="8449" max="8449" width="11" style="1" customWidth="1"/>
    <col min="8450" max="8450" width="44.7109375" style="1" customWidth="1"/>
    <col min="8451" max="8451" width="9.140625" style="1" customWidth="1"/>
    <col min="8452" max="8452" width="11" style="1" customWidth="1"/>
    <col min="8453" max="8453" width="11.42578125" style="1"/>
    <col min="8454" max="8454" width="14" style="1" customWidth="1"/>
    <col min="8455" max="8455" width="11.42578125" style="1"/>
    <col min="8456" max="8456" width="13.85546875" style="1" bestFit="1" customWidth="1"/>
    <col min="8457" max="8457" width="11.42578125" style="1" customWidth="1"/>
    <col min="8458" max="8704" width="11.42578125" style="1"/>
    <col min="8705" max="8705" width="11" style="1" customWidth="1"/>
    <col min="8706" max="8706" width="44.7109375" style="1" customWidth="1"/>
    <col min="8707" max="8707" width="9.140625" style="1" customWidth="1"/>
    <col min="8708" max="8708" width="11" style="1" customWidth="1"/>
    <col min="8709" max="8709" width="11.42578125" style="1"/>
    <col min="8710" max="8710" width="14" style="1" customWidth="1"/>
    <col min="8711" max="8711" width="11.42578125" style="1"/>
    <col min="8712" max="8712" width="13.85546875" style="1" bestFit="1" customWidth="1"/>
    <col min="8713" max="8713" width="11.42578125" style="1" customWidth="1"/>
    <col min="8714" max="8960" width="11.42578125" style="1"/>
    <col min="8961" max="8961" width="11" style="1" customWidth="1"/>
    <col min="8962" max="8962" width="44.7109375" style="1" customWidth="1"/>
    <col min="8963" max="8963" width="9.140625" style="1" customWidth="1"/>
    <col min="8964" max="8964" width="11" style="1" customWidth="1"/>
    <col min="8965" max="8965" width="11.42578125" style="1"/>
    <col min="8966" max="8966" width="14" style="1" customWidth="1"/>
    <col min="8967" max="8967" width="11.42578125" style="1"/>
    <col min="8968" max="8968" width="13.85546875" style="1" bestFit="1" customWidth="1"/>
    <col min="8969" max="8969" width="11.42578125" style="1" customWidth="1"/>
    <col min="8970" max="9216" width="11.42578125" style="1"/>
    <col min="9217" max="9217" width="11" style="1" customWidth="1"/>
    <col min="9218" max="9218" width="44.7109375" style="1" customWidth="1"/>
    <col min="9219" max="9219" width="9.140625" style="1" customWidth="1"/>
    <col min="9220" max="9220" width="11" style="1" customWidth="1"/>
    <col min="9221" max="9221" width="11.42578125" style="1"/>
    <col min="9222" max="9222" width="14" style="1" customWidth="1"/>
    <col min="9223" max="9223" width="11.42578125" style="1"/>
    <col min="9224" max="9224" width="13.85546875" style="1" bestFit="1" customWidth="1"/>
    <col min="9225" max="9225" width="11.42578125" style="1" customWidth="1"/>
    <col min="9226" max="9472" width="11.42578125" style="1"/>
    <col min="9473" max="9473" width="11" style="1" customWidth="1"/>
    <col min="9474" max="9474" width="44.7109375" style="1" customWidth="1"/>
    <col min="9475" max="9475" width="9.140625" style="1" customWidth="1"/>
    <col min="9476" max="9476" width="11" style="1" customWidth="1"/>
    <col min="9477" max="9477" width="11.42578125" style="1"/>
    <col min="9478" max="9478" width="14" style="1" customWidth="1"/>
    <col min="9479" max="9479" width="11.42578125" style="1"/>
    <col min="9480" max="9480" width="13.85546875" style="1" bestFit="1" customWidth="1"/>
    <col min="9481" max="9481" width="11.42578125" style="1" customWidth="1"/>
    <col min="9482" max="9728" width="11.42578125" style="1"/>
    <col min="9729" max="9729" width="11" style="1" customWidth="1"/>
    <col min="9730" max="9730" width="44.7109375" style="1" customWidth="1"/>
    <col min="9731" max="9731" width="9.140625" style="1" customWidth="1"/>
    <col min="9732" max="9732" width="11" style="1" customWidth="1"/>
    <col min="9733" max="9733" width="11.42578125" style="1"/>
    <col min="9734" max="9734" width="14" style="1" customWidth="1"/>
    <col min="9735" max="9735" width="11.42578125" style="1"/>
    <col min="9736" max="9736" width="13.85546875" style="1" bestFit="1" customWidth="1"/>
    <col min="9737" max="9737" width="11.42578125" style="1" customWidth="1"/>
    <col min="9738" max="9984" width="11.42578125" style="1"/>
    <col min="9985" max="9985" width="11" style="1" customWidth="1"/>
    <col min="9986" max="9986" width="44.7109375" style="1" customWidth="1"/>
    <col min="9987" max="9987" width="9.140625" style="1" customWidth="1"/>
    <col min="9988" max="9988" width="11" style="1" customWidth="1"/>
    <col min="9989" max="9989" width="11.42578125" style="1"/>
    <col min="9990" max="9990" width="14" style="1" customWidth="1"/>
    <col min="9991" max="9991" width="11.42578125" style="1"/>
    <col min="9992" max="9992" width="13.85546875" style="1" bestFit="1" customWidth="1"/>
    <col min="9993" max="9993" width="11.42578125" style="1" customWidth="1"/>
    <col min="9994" max="10240" width="11.42578125" style="1"/>
    <col min="10241" max="10241" width="11" style="1" customWidth="1"/>
    <col min="10242" max="10242" width="44.7109375" style="1" customWidth="1"/>
    <col min="10243" max="10243" width="9.140625" style="1" customWidth="1"/>
    <col min="10244" max="10244" width="11" style="1" customWidth="1"/>
    <col min="10245" max="10245" width="11.42578125" style="1"/>
    <col min="10246" max="10246" width="14" style="1" customWidth="1"/>
    <col min="10247" max="10247" width="11.42578125" style="1"/>
    <col min="10248" max="10248" width="13.85546875" style="1" bestFit="1" customWidth="1"/>
    <col min="10249" max="10249" width="11.42578125" style="1" customWidth="1"/>
    <col min="10250" max="10496" width="11.42578125" style="1"/>
    <col min="10497" max="10497" width="11" style="1" customWidth="1"/>
    <col min="10498" max="10498" width="44.7109375" style="1" customWidth="1"/>
    <col min="10499" max="10499" width="9.140625" style="1" customWidth="1"/>
    <col min="10500" max="10500" width="11" style="1" customWidth="1"/>
    <col min="10501" max="10501" width="11.42578125" style="1"/>
    <col min="10502" max="10502" width="14" style="1" customWidth="1"/>
    <col min="10503" max="10503" width="11.42578125" style="1"/>
    <col min="10504" max="10504" width="13.85546875" style="1" bestFit="1" customWidth="1"/>
    <col min="10505" max="10505" width="11.42578125" style="1" customWidth="1"/>
    <col min="10506" max="10752" width="11.42578125" style="1"/>
    <col min="10753" max="10753" width="11" style="1" customWidth="1"/>
    <col min="10754" max="10754" width="44.7109375" style="1" customWidth="1"/>
    <col min="10755" max="10755" width="9.140625" style="1" customWidth="1"/>
    <col min="10756" max="10756" width="11" style="1" customWidth="1"/>
    <col min="10757" max="10757" width="11.42578125" style="1"/>
    <col min="10758" max="10758" width="14" style="1" customWidth="1"/>
    <col min="10759" max="10759" width="11.42578125" style="1"/>
    <col min="10760" max="10760" width="13.85546875" style="1" bestFit="1" customWidth="1"/>
    <col min="10761" max="10761" width="11.42578125" style="1" customWidth="1"/>
    <col min="10762" max="11008" width="11.42578125" style="1"/>
    <col min="11009" max="11009" width="11" style="1" customWidth="1"/>
    <col min="11010" max="11010" width="44.7109375" style="1" customWidth="1"/>
    <col min="11011" max="11011" width="9.140625" style="1" customWidth="1"/>
    <col min="11012" max="11012" width="11" style="1" customWidth="1"/>
    <col min="11013" max="11013" width="11.42578125" style="1"/>
    <col min="11014" max="11014" width="14" style="1" customWidth="1"/>
    <col min="11015" max="11015" width="11.42578125" style="1"/>
    <col min="11016" max="11016" width="13.85546875" style="1" bestFit="1" customWidth="1"/>
    <col min="11017" max="11017" width="11.42578125" style="1" customWidth="1"/>
    <col min="11018" max="11264" width="11.42578125" style="1"/>
    <col min="11265" max="11265" width="11" style="1" customWidth="1"/>
    <col min="11266" max="11266" width="44.7109375" style="1" customWidth="1"/>
    <col min="11267" max="11267" width="9.140625" style="1" customWidth="1"/>
    <col min="11268" max="11268" width="11" style="1" customWidth="1"/>
    <col min="11269" max="11269" width="11.42578125" style="1"/>
    <col min="11270" max="11270" width="14" style="1" customWidth="1"/>
    <col min="11271" max="11271" width="11.42578125" style="1"/>
    <col min="11272" max="11272" width="13.85546875" style="1" bestFit="1" customWidth="1"/>
    <col min="11273" max="11273" width="11.42578125" style="1" customWidth="1"/>
    <col min="11274" max="11520" width="11.42578125" style="1"/>
    <col min="11521" max="11521" width="11" style="1" customWidth="1"/>
    <col min="11522" max="11522" width="44.7109375" style="1" customWidth="1"/>
    <col min="11523" max="11523" width="9.140625" style="1" customWidth="1"/>
    <col min="11524" max="11524" width="11" style="1" customWidth="1"/>
    <col min="11525" max="11525" width="11.42578125" style="1"/>
    <col min="11526" max="11526" width="14" style="1" customWidth="1"/>
    <col min="11527" max="11527" width="11.42578125" style="1"/>
    <col min="11528" max="11528" width="13.85546875" style="1" bestFit="1" customWidth="1"/>
    <col min="11529" max="11529" width="11.42578125" style="1" customWidth="1"/>
    <col min="11530" max="11776" width="11.42578125" style="1"/>
    <col min="11777" max="11777" width="11" style="1" customWidth="1"/>
    <col min="11778" max="11778" width="44.7109375" style="1" customWidth="1"/>
    <col min="11779" max="11779" width="9.140625" style="1" customWidth="1"/>
    <col min="11780" max="11780" width="11" style="1" customWidth="1"/>
    <col min="11781" max="11781" width="11.42578125" style="1"/>
    <col min="11782" max="11782" width="14" style="1" customWidth="1"/>
    <col min="11783" max="11783" width="11.42578125" style="1"/>
    <col min="11784" max="11784" width="13.85546875" style="1" bestFit="1" customWidth="1"/>
    <col min="11785" max="11785" width="11.42578125" style="1" customWidth="1"/>
    <col min="11786" max="12032" width="11.42578125" style="1"/>
    <col min="12033" max="12033" width="11" style="1" customWidth="1"/>
    <col min="12034" max="12034" width="44.7109375" style="1" customWidth="1"/>
    <col min="12035" max="12035" width="9.140625" style="1" customWidth="1"/>
    <col min="12036" max="12036" width="11" style="1" customWidth="1"/>
    <col min="12037" max="12037" width="11.42578125" style="1"/>
    <col min="12038" max="12038" width="14" style="1" customWidth="1"/>
    <col min="12039" max="12039" width="11.42578125" style="1"/>
    <col min="12040" max="12040" width="13.85546875" style="1" bestFit="1" customWidth="1"/>
    <col min="12041" max="12041" width="11.42578125" style="1" customWidth="1"/>
    <col min="12042" max="12288" width="11.42578125" style="1"/>
    <col min="12289" max="12289" width="11" style="1" customWidth="1"/>
    <col min="12290" max="12290" width="44.7109375" style="1" customWidth="1"/>
    <col min="12291" max="12291" width="9.140625" style="1" customWidth="1"/>
    <col min="12292" max="12292" width="11" style="1" customWidth="1"/>
    <col min="12293" max="12293" width="11.42578125" style="1"/>
    <col min="12294" max="12294" width="14" style="1" customWidth="1"/>
    <col min="12295" max="12295" width="11.42578125" style="1"/>
    <col min="12296" max="12296" width="13.85546875" style="1" bestFit="1" customWidth="1"/>
    <col min="12297" max="12297" width="11.42578125" style="1" customWidth="1"/>
    <col min="12298" max="12544" width="11.42578125" style="1"/>
    <col min="12545" max="12545" width="11" style="1" customWidth="1"/>
    <col min="12546" max="12546" width="44.7109375" style="1" customWidth="1"/>
    <col min="12547" max="12547" width="9.140625" style="1" customWidth="1"/>
    <col min="12548" max="12548" width="11" style="1" customWidth="1"/>
    <col min="12549" max="12549" width="11.42578125" style="1"/>
    <col min="12550" max="12550" width="14" style="1" customWidth="1"/>
    <col min="12551" max="12551" width="11.42578125" style="1"/>
    <col min="12552" max="12552" width="13.85546875" style="1" bestFit="1" customWidth="1"/>
    <col min="12553" max="12553" width="11.42578125" style="1" customWidth="1"/>
    <col min="12554" max="12800" width="11.42578125" style="1"/>
    <col min="12801" max="12801" width="11" style="1" customWidth="1"/>
    <col min="12802" max="12802" width="44.7109375" style="1" customWidth="1"/>
    <col min="12803" max="12803" width="9.140625" style="1" customWidth="1"/>
    <col min="12804" max="12804" width="11" style="1" customWidth="1"/>
    <col min="12805" max="12805" width="11.42578125" style="1"/>
    <col min="12806" max="12806" width="14" style="1" customWidth="1"/>
    <col min="12807" max="12807" width="11.42578125" style="1"/>
    <col min="12808" max="12808" width="13.85546875" style="1" bestFit="1" customWidth="1"/>
    <col min="12809" max="12809" width="11.42578125" style="1" customWidth="1"/>
    <col min="12810" max="13056" width="11.42578125" style="1"/>
    <col min="13057" max="13057" width="11" style="1" customWidth="1"/>
    <col min="13058" max="13058" width="44.7109375" style="1" customWidth="1"/>
    <col min="13059" max="13059" width="9.140625" style="1" customWidth="1"/>
    <col min="13060" max="13060" width="11" style="1" customWidth="1"/>
    <col min="13061" max="13061" width="11.42578125" style="1"/>
    <col min="13062" max="13062" width="14" style="1" customWidth="1"/>
    <col min="13063" max="13063" width="11.42578125" style="1"/>
    <col min="13064" max="13064" width="13.85546875" style="1" bestFit="1" customWidth="1"/>
    <col min="13065" max="13065" width="11.42578125" style="1" customWidth="1"/>
    <col min="13066" max="13312" width="11.42578125" style="1"/>
    <col min="13313" max="13313" width="11" style="1" customWidth="1"/>
    <col min="13314" max="13314" width="44.7109375" style="1" customWidth="1"/>
    <col min="13315" max="13315" width="9.140625" style="1" customWidth="1"/>
    <col min="13316" max="13316" width="11" style="1" customWidth="1"/>
    <col min="13317" max="13317" width="11.42578125" style="1"/>
    <col min="13318" max="13318" width="14" style="1" customWidth="1"/>
    <col min="13319" max="13319" width="11.42578125" style="1"/>
    <col min="13320" max="13320" width="13.85546875" style="1" bestFit="1" customWidth="1"/>
    <col min="13321" max="13321" width="11.42578125" style="1" customWidth="1"/>
    <col min="13322" max="13568" width="11.42578125" style="1"/>
    <col min="13569" max="13569" width="11" style="1" customWidth="1"/>
    <col min="13570" max="13570" width="44.7109375" style="1" customWidth="1"/>
    <col min="13571" max="13571" width="9.140625" style="1" customWidth="1"/>
    <col min="13572" max="13572" width="11" style="1" customWidth="1"/>
    <col min="13573" max="13573" width="11.42578125" style="1"/>
    <col min="13574" max="13574" width="14" style="1" customWidth="1"/>
    <col min="13575" max="13575" width="11.42578125" style="1"/>
    <col min="13576" max="13576" width="13.85546875" style="1" bestFit="1" customWidth="1"/>
    <col min="13577" max="13577" width="11.42578125" style="1" customWidth="1"/>
    <col min="13578" max="13824" width="11.42578125" style="1"/>
    <col min="13825" max="13825" width="11" style="1" customWidth="1"/>
    <col min="13826" max="13826" width="44.7109375" style="1" customWidth="1"/>
    <col min="13827" max="13827" width="9.140625" style="1" customWidth="1"/>
    <col min="13828" max="13828" width="11" style="1" customWidth="1"/>
    <col min="13829" max="13829" width="11.42578125" style="1"/>
    <col min="13830" max="13830" width="14" style="1" customWidth="1"/>
    <col min="13831" max="13831" width="11.42578125" style="1"/>
    <col min="13832" max="13832" width="13.85546875" style="1" bestFit="1" customWidth="1"/>
    <col min="13833" max="13833" width="11.42578125" style="1" customWidth="1"/>
    <col min="13834" max="14080" width="11.42578125" style="1"/>
    <col min="14081" max="14081" width="11" style="1" customWidth="1"/>
    <col min="14082" max="14082" width="44.7109375" style="1" customWidth="1"/>
    <col min="14083" max="14083" width="9.140625" style="1" customWidth="1"/>
    <col min="14084" max="14084" width="11" style="1" customWidth="1"/>
    <col min="14085" max="14085" width="11.42578125" style="1"/>
    <col min="14086" max="14086" width="14" style="1" customWidth="1"/>
    <col min="14087" max="14087" width="11.42578125" style="1"/>
    <col min="14088" max="14088" width="13.85546875" style="1" bestFit="1" customWidth="1"/>
    <col min="14089" max="14089" width="11.42578125" style="1" customWidth="1"/>
    <col min="14090" max="14336" width="11.42578125" style="1"/>
    <col min="14337" max="14337" width="11" style="1" customWidth="1"/>
    <col min="14338" max="14338" width="44.7109375" style="1" customWidth="1"/>
    <col min="14339" max="14339" width="9.140625" style="1" customWidth="1"/>
    <col min="14340" max="14340" width="11" style="1" customWidth="1"/>
    <col min="14341" max="14341" width="11.42578125" style="1"/>
    <col min="14342" max="14342" width="14" style="1" customWidth="1"/>
    <col min="14343" max="14343" width="11.42578125" style="1"/>
    <col min="14344" max="14344" width="13.85546875" style="1" bestFit="1" customWidth="1"/>
    <col min="14345" max="14345" width="11.42578125" style="1" customWidth="1"/>
    <col min="14346" max="14592" width="11.42578125" style="1"/>
    <col min="14593" max="14593" width="11" style="1" customWidth="1"/>
    <col min="14594" max="14594" width="44.7109375" style="1" customWidth="1"/>
    <col min="14595" max="14595" width="9.140625" style="1" customWidth="1"/>
    <col min="14596" max="14596" width="11" style="1" customWidth="1"/>
    <col min="14597" max="14597" width="11.42578125" style="1"/>
    <col min="14598" max="14598" width="14" style="1" customWidth="1"/>
    <col min="14599" max="14599" width="11.42578125" style="1"/>
    <col min="14600" max="14600" width="13.85546875" style="1" bestFit="1" customWidth="1"/>
    <col min="14601" max="14601" width="11.42578125" style="1" customWidth="1"/>
    <col min="14602" max="14848" width="11.42578125" style="1"/>
    <col min="14849" max="14849" width="11" style="1" customWidth="1"/>
    <col min="14850" max="14850" width="44.7109375" style="1" customWidth="1"/>
    <col min="14851" max="14851" width="9.140625" style="1" customWidth="1"/>
    <col min="14852" max="14852" width="11" style="1" customWidth="1"/>
    <col min="14853" max="14853" width="11.42578125" style="1"/>
    <col min="14854" max="14854" width="14" style="1" customWidth="1"/>
    <col min="14855" max="14855" width="11.42578125" style="1"/>
    <col min="14856" max="14856" width="13.85546875" style="1" bestFit="1" customWidth="1"/>
    <col min="14857" max="14857" width="11.42578125" style="1" customWidth="1"/>
    <col min="14858" max="15104" width="11.42578125" style="1"/>
    <col min="15105" max="15105" width="11" style="1" customWidth="1"/>
    <col min="15106" max="15106" width="44.7109375" style="1" customWidth="1"/>
    <col min="15107" max="15107" width="9.140625" style="1" customWidth="1"/>
    <col min="15108" max="15108" width="11" style="1" customWidth="1"/>
    <col min="15109" max="15109" width="11.42578125" style="1"/>
    <col min="15110" max="15110" width="14" style="1" customWidth="1"/>
    <col min="15111" max="15111" width="11.42578125" style="1"/>
    <col min="15112" max="15112" width="13.85546875" style="1" bestFit="1" customWidth="1"/>
    <col min="15113" max="15113" width="11.42578125" style="1" customWidth="1"/>
    <col min="15114" max="15360" width="11.42578125" style="1"/>
    <col min="15361" max="15361" width="11" style="1" customWidth="1"/>
    <col min="15362" max="15362" width="44.7109375" style="1" customWidth="1"/>
    <col min="15363" max="15363" width="9.140625" style="1" customWidth="1"/>
    <col min="15364" max="15364" width="11" style="1" customWidth="1"/>
    <col min="15365" max="15365" width="11.42578125" style="1"/>
    <col min="15366" max="15366" width="14" style="1" customWidth="1"/>
    <col min="15367" max="15367" width="11.42578125" style="1"/>
    <col min="15368" max="15368" width="13.85546875" style="1" bestFit="1" customWidth="1"/>
    <col min="15369" max="15369" width="11.42578125" style="1" customWidth="1"/>
    <col min="15370" max="15616" width="11.42578125" style="1"/>
    <col min="15617" max="15617" width="11" style="1" customWidth="1"/>
    <col min="15618" max="15618" width="44.7109375" style="1" customWidth="1"/>
    <col min="15619" max="15619" width="9.140625" style="1" customWidth="1"/>
    <col min="15620" max="15620" width="11" style="1" customWidth="1"/>
    <col min="15621" max="15621" width="11.42578125" style="1"/>
    <col min="15622" max="15622" width="14" style="1" customWidth="1"/>
    <col min="15623" max="15623" width="11.42578125" style="1"/>
    <col min="15624" max="15624" width="13.85546875" style="1" bestFit="1" customWidth="1"/>
    <col min="15625" max="15625" width="11.42578125" style="1" customWidth="1"/>
    <col min="15626" max="15872" width="11.42578125" style="1"/>
    <col min="15873" max="15873" width="11" style="1" customWidth="1"/>
    <col min="15874" max="15874" width="44.7109375" style="1" customWidth="1"/>
    <col min="15875" max="15875" width="9.140625" style="1" customWidth="1"/>
    <col min="15876" max="15876" width="11" style="1" customWidth="1"/>
    <col min="15877" max="15877" width="11.42578125" style="1"/>
    <col min="15878" max="15878" width="14" style="1" customWidth="1"/>
    <col min="15879" max="15879" width="11.42578125" style="1"/>
    <col min="15880" max="15880" width="13.85546875" style="1" bestFit="1" customWidth="1"/>
    <col min="15881" max="15881" width="11.42578125" style="1" customWidth="1"/>
    <col min="15882" max="16128" width="11.42578125" style="1"/>
    <col min="16129" max="16129" width="11" style="1" customWidth="1"/>
    <col min="16130" max="16130" width="44.7109375" style="1" customWidth="1"/>
    <col min="16131" max="16131" width="9.140625" style="1" customWidth="1"/>
    <col min="16132" max="16132" width="11" style="1" customWidth="1"/>
    <col min="16133" max="16133" width="11.42578125" style="1"/>
    <col min="16134" max="16134" width="14" style="1" customWidth="1"/>
    <col min="16135" max="16135" width="11.42578125" style="1"/>
    <col min="16136" max="16136" width="13.85546875" style="1" bestFit="1" customWidth="1"/>
    <col min="16137" max="16137" width="11.42578125" style="1" customWidth="1"/>
    <col min="16138" max="16384" width="11.42578125" style="1"/>
  </cols>
  <sheetData>
    <row r="1" spans="1:8" customFormat="1" ht="23.25">
      <c r="A1" s="553" t="s">
        <v>0</v>
      </c>
      <c r="B1" s="554"/>
      <c r="C1" s="554"/>
      <c r="D1" s="554"/>
      <c r="E1" s="554"/>
      <c r="F1" s="554"/>
    </row>
    <row r="2" spans="1:8" customFormat="1" ht="12" customHeight="1">
      <c r="A2" s="156" t="s">
        <v>1</v>
      </c>
      <c r="B2" s="157" t="s">
        <v>112</v>
      </c>
      <c r="C2" s="158"/>
      <c r="D2" s="159"/>
      <c r="E2" s="159"/>
      <c r="F2" s="159"/>
    </row>
    <row r="3" spans="1:8" customFormat="1" ht="12" customHeight="1">
      <c r="A3" s="156" t="s">
        <v>133</v>
      </c>
      <c r="B3" s="160" t="s">
        <v>134</v>
      </c>
      <c r="C3" s="159"/>
      <c r="D3" s="159"/>
      <c r="E3" s="159"/>
      <c r="F3" s="159"/>
    </row>
    <row r="4" spans="1:8" customFormat="1" ht="12" customHeight="1">
      <c r="A4" s="156" t="s">
        <v>2</v>
      </c>
      <c r="B4" s="161" t="s">
        <v>135</v>
      </c>
      <c r="C4" s="159"/>
      <c r="D4" s="159"/>
      <c r="E4" s="159"/>
      <c r="F4" s="159"/>
    </row>
    <row r="5" spans="1:8" customFormat="1" ht="12" customHeight="1">
      <c r="A5" s="156" t="s">
        <v>113</v>
      </c>
      <c r="B5" s="162" t="s">
        <v>136</v>
      </c>
      <c r="C5" s="159"/>
      <c r="D5" s="159"/>
      <c r="E5" s="159"/>
      <c r="F5" s="159"/>
    </row>
    <row r="6" spans="1:8" customFormat="1" ht="12" customHeight="1" thickBot="1">
      <c r="A6" s="163"/>
      <c r="B6" s="163"/>
      <c r="C6" s="163"/>
      <c r="D6" s="163"/>
      <c r="E6" s="163"/>
      <c r="F6" s="163"/>
    </row>
    <row r="7" spans="1:8" customFormat="1" ht="15" customHeight="1">
      <c r="A7" s="555" t="s">
        <v>3</v>
      </c>
      <c r="B7" s="555" t="s">
        <v>114</v>
      </c>
      <c r="C7" s="555" t="s">
        <v>115</v>
      </c>
      <c r="D7" s="555" t="s">
        <v>6</v>
      </c>
      <c r="E7" s="164" t="s">
        <v>7</v>
      </c>
      <c r="F7" s="555" t="s">
        <v>8</v>
      </c>
    </row>
    <row r="8" spans="1:8" customFormat="1" ht="15" customHeight="1" thickBot="1">
      <c r="A8" s="556"/>
      <c r="B8" s="556"/>
      <c r="C8" s="556"/>
      <c r="D8" s="556"/>
      <c r="E8" s="165" t="s">
        <v>9</v>
      </c>
      <c r="F8" s="556"/>
    </row>
    <row r="9" spans="1:8" s="201" customFormat="1" ht="14.45" customHeight="1">
      <c r="A9" s="557" t="str">
        <f>'GENERADORES '!B11</f>
        <v xml:space="preserve">REMODELACION DE PARQUE </v>
      </c>
      <c r="B9" s="558"/>
      <c r="C9" s="558"/>
      <c r="D9" s="558"/>
      <c r="E9" s="558"/>
      <c r="F9" s="559"/>
    </row>
    <row r="10" spans="1:8" s="201" customFormat="1" ht="11.25">
      <c r="A10" s="204"/>
      <c r="B10" s="208" t="s">
        <v>51</v>
      </c>
      <c r="C10" s="175"/>
      <c r="D10" s="175"/>
      <c r="E10" s="206"/>
      <c r="F10" s="207"/>
    </row>
    <row r="11" spans="1:8" s="201" customFormat="1" ht="45">
      <c r="A11" s="209">
        <v>1107000571</v>
      </c>
      <c r="B11" s="205" t="s">
        <v>33</v>
      </c>
      <c r="C11" s="175" t="s">
        <v>13</v>
      </c>
      <c r="D11" s="175">
        <f>'GENERADORES '!K14</f>
        <v>3</v>
      </c>
      <c r="E11" s="206">
        <v>60.23</v>
      </c>
      <c r="F11" s="259">
        <f>E11*D11</f>
        <v>180.69</v>
      </c>
    </row>
    <row r="12" spans="1:8" s="201" customFormat="1" ht="14.45" customHeight="1">
      <c r="A12" s="204"/>
      <c r="B12" s="205"/>
      <c r="C12" s="175"/>
      <c r="D12" s="175"/>
      <c r="E12" s="206"/>
      <c r="F12" s="259"/>
    </row>
    <row r="13" spans="1:8" s="201" customFormat="1" ht="45">
      <c r="A13" s="209">
        <v>1107000591</v>
      </c>
      <c r="B13" s="205" t="s">
        <v>34</v>
      </c>
      <c r="C13" s="175" t="s">
        <v>13</v>
      </c>
      <c r="D13" s="175">
        <f>'GENERADORES '!K18</f>
        <v>3</v>
      </c>
      <c r="E13" s="206">
        <v>96.38</v>
      </c>
      <c r="F13" s="259">
        <f>E13*D13</f>
        <v>289.14</v>
      </c>
    </row>
    <row r="14" spans="1:8" s="201" customFormat="1" ht="14.45" customHeight="1">
      <c r="A14" s="204"/>
      <c r="B14" s="205"/>
      <c r="C14" s="175"/>
      <c r="D14" s="175"/>
      <c r="E14" s="206"/>
      <c r="F14" s="259"/>
    </row>
    <row r="15" spans="1:8" s="201" customFormat="1" ht="45">
      <c r="A15" s="209">
        <v>1107000601</v>
      </c>
      <c r="B15" s="205" t="s">
        <v>35</v>
      </c>
      <c r="C15" s="175" t="s">
        <v>10</v>
      </c>
      <c r="D15" s="175">
        <f>'GENERADORES '!K22</f>
        <v>2</v>
      </c>
      <c r="E15" s="206">
        <v>49.46</v>
      </c>
      <c r="F15" s="259">
        <f>E15*D15</f>
        <v>98.92</v>
      </c>
      <c r="H15" s="202"/>
    </row>
    <row r="16" spans="1:8" s="201" customFormat="1" ht="11.25">
      <c r="A16" s="204"/>
      <c r="B16" s="205"/>
      <c r="C16" s="175"/>
      <c r="D16" s="175"/>
      <c r="E16" s="206"/>
      <c r="F16" s="259"/>
    </row>
    <row r="17" spans="1:6" s="201" customFormat="1" ht="45">
      <c r="A17" s="209">
        <v>1107000071</v>
      </c>
      <c r="B17" s="205" t="s">
        <v>31</v>
      </c>
      <c r="C17" s="175" t="s">
        <v>11</v>
      </c>
      <c r="D17" s="175">
        <f>'GENERADORES '!K42</f>
        <v>82.91</v>
      </c>
      <c r="E17" s="206">
        <v>270.70999999999998</v>
      </c>
      <c r="F17" s="259">
        <f>E17*D17</f>
        <v>22444.566099999996</v>
      </c>
    </row>
    <row r="18" spans="1:6" s="201" customFormat="1" ht="11.25">
      <c r="A18" s="204"/>
      <c r="B18" s="205"/>
      <c r="C18" s="175"/>
      <c r="D18" s="175"/>
      <c r="E18" s="206"/>
      <c r="F18" s="259"/>
    </row>
    <row r="19" spans="1:6" s="201" customFormat="1" ht="45">
      <c r="A19" s="209">
        <v>1107000121</v>
      </c>
      <c r="B19" s="205" t="s">
        <v>40</v>
      </c>
      <c r="C19" s="175" t="s">
        <v>10</v>
      </c>
      <c r="D19" s="175">
        <f>'GENERADORES '!K51</f>
        <v>849.79000000000008</v>
      </c>
      <c r="E19" s="206">
        <v>40.6</v>
      </c>
      <c r="F19" s="259">
        <f>E19*D19</f>
        <v>34501.474000000002</v>
      </c>
    </row>
    <row r="20" spans="1:6" s="201" customFormat="1" ht="11.25">
      <c r="A20" s="209"/>
      <c r="B20" s="205"/>
      <c r="C20" s="175"/>
      <c r="D20" s="175"/>
      <c r="E20" s="210"/>
      <c r="F20" s="259"/>
    </row>
    <row r="21" spans="1:6" s="201" customFormat="1" ht="45">
      <c r="A21" s="204">
        <v>1107000361</v>
      </c>
      <c r="B21" s="205" t="s">
        <v>66</v>
      </c>
      <c r="C21" s="175" t="s">
        <v>11</v>
      </c>
      <c r="D21" s="175">
        <f>'GENERADORES '!K59</f>
        <v>37.92</v>
      </c>
      <c r="E21" s="210">
        <v>540.05999999999995</v>
      </c>
      <c r="F21" s="259">
        <f>E21*D21</f>
        <v>20479.075199999999</v>
      </c>
    </row>
    <row r="22" spans="1:6" s="201" customFormat="1" ht="11.25">
      <c r="A22" s="204"/>
      <c r="B22" s="205"/>
      <c r="C22" s="175"/>
      <c r="D22" s="175"/>
      <c r="E22" s="210"/>
      <c r="F22" s="259"/>
    </row>
    <row r="23" spans="1:6" s="201" customFormat="1" ht="45">
      <c r="A23" s="204" t="s">
        <v>60</v>
      </c>
      <c r="B23" s="205" t="s">
        <v>61</v>
      </c>
      <c r="C23" s="175" t="s">
        <v>13</v>
      </c>
      <c r="D23" s="175">
        <f>'GENERADORES '!K62</f>
        <v>16</v>
      </c>
      <c r="E23" s="206">
        <v>25</v>
      </c>
      <c r="F23" s="259">
        <f>E23*D23</f>
        <v>400</v>
      </c>
    </row>
    <row r="24" spans="1:6" s="201" customFormat="1" ht="11.25">
      <c r="A24" s="204"/>
      <c r="B24" s="212" t="s">
        <v>42</v>
      </c>
      <c r="C24" s="175"/>
      <c r="D24" s="175"/>
      <c r="E24" s="206"/>
      <c r="F24" s="259"/>
    </row>
    <row r="25" spans="1:6" s="201" customFormat="1" ht="56.25">
      <c r="A25" s="204">
        <v>1107000681</v>
      </c>
      <c r="B25" s="205" t="s">
        <v>32</v>
      </c>
      <c r="C25" s="175" t="s">
        <v>10</v>
      </c>
      <c r="D25" s="175">
        <f>'GENERADORES '!K72</f>
        <v>425.59000000000003</v>
      </c>
      <c r="E25" s="210">
        <v>28.61</v>
      </c>
      <c r="F25" s="259">
        <f>E25*D25</f>
        <v>12176.1299</v>
      </c>
    </row>
    <row r="26" spans="1:6" s="201" customFormat="1" ht="11.25">
      <c r="A26" s="204"/>
      <c r="B26" s="208"/>
      <c r="C26" s="175"/>
      <c r="D26" s="175"/>
      <c r="E26" s="206"/>
      <c r="F26" s="259"/>
    </row>
    <row r="27" spans="1:6" s="201" customFormat="1" ht="45">
      <c r="A27" s="204">
        <v>1108000282</v>
      </c>
      <c r="B27" s="205" t="s">
        <v>53</v>
      </c>
      <c r="C27" s="175" t="s">
        <v>11</v>
      </c>
      <c r="D27" s="175">
        <f>'GENERADORES '!K80</f>
        <v>207.41</v>
      </c>
      <c r="E27" s="206">
        <v>44.79</v>
      </c>
      <c r="F27" s="259">
        <f>E27*D27</f>
        <v>9289.8938999999991</v>
      </c>
    </row>
    <row r="28" spans="1:6" s="201" customFormat="1" ht="11.25">
      <c r="A28" s="204"/>
      <c r="B28" s="205"/>
      <c r="C28" s="175"/>
      <c r="D28" s="175"/>
      <c r="E28" s="206"/>
      <c r="F28" s="259"/>
    </row>
    <row r="29" spans="1:6" s="201" customFormat="1" ht="11.25">
      <c r="A29" s="204"/>
      <c r="B29" s="208" t="s">
        <v>43</v>
      </c>
      <c r="C29" s="175"/>
      <c r="D29" s="175"/>
      <c r="E29" s="206"/>
      <c r="F29" s="259"/>
    </row>
    <row r="30" spans="1:6" s="201" customFormat="1" ht="33.75">
      <c r="A30" s="204">
        <v>1101000011</v>
      </c>
      <c r="B30" s="205" t="s">
        <v>28</v>
      </c>
      <c r="C30" s="175" t="s">
        <v>10</v>
      </c>
      <c r="D30" s="175">
        <f>'GENERADORES '!K99</f>
        <v>5574.8639999999996</v>
      </c>
      <c r="E30" s="206">
        <v>11.67</v>
      </c>
      <c r="F30" s="259">
        <f>E30*D30</f>
        <v>65058.662879999996</v>
      </c>
    </row>
    <row r="31" spans="1:6" s="201" customFormat="1" ht="11.25">
      <c r="A31" s="204"/>
      <c r="B31" s="205"/>
      <c r="C31" s="175"/>
      <c r="D31" s="175"/>
      <c r="E31" s="206"/>
      <c r="F31" s="259"/>
    </row>
    <row r="32" spans="1:6" s="201" customFormat="1" ht="11.25">
      <c r="A32" s="204"/>
      <c r="B32" s="205"/>
      <c r="C32" s="175"/>
      <c r="D32" s="175"/>
      <c r="E32" s="206"/>
      <c r="F32" s="259"/>
    </row>
    <row r="33" spans="1:6" s="201" customFormat="1" ht="11.25">
      <c r="A33" s="204"/>
      <c r="B33" s="205"/>
      <c r="C33" s="175"/>
      <c r="D33" s="175"/>
      <c r="E33" s="206"/>
      <c r="F33" s="259"/>
    </row>
    <row r="34" spans="1:6" s="201" customFormat="1" ht="11.25">
      <c r="A34" s="204"/>
      <c r="B34" s="205"/>
      <c r="C34" s="175"/>
      <c r="D34" s="175"/>
      <c r="E34" s="206"/>
      <c r="F34" s="259"/>
    </row>
    <row r="35" spans="1:6" s="201" customFormat="1" ht="12" thickBot="1">
      <c r="A35" s="368"/>
      <c r="B35" s="256"/>
      <c r="C35" s="257"/>
      <c r="D35" s="257"/>
      <c r="E35" s="262"/>
      <c r="F35" s="263"/>
    </row>
    <row r="36" spans="1:6" s="201" customFormat="1" ht="12" thickBot="1">
      <c r="A36" s="215"/>
      <c r="B36" s="216"/>
      <c r="C36" s="217"/>
      <c r="D36" s="217"/>
      <c r="E36" s="221" t="s">
        <v>12</v>
      </c>
      <c r="F36" s="260">
        <f>SUM(F11:F30)</f>
        <v>164918.55197999999</v>
      </c>
    </row>
    <row r="37" spans="1:6" s="201" customFormat="1" ht="12" thickBot="1">
      <c r="A37" s="218"/>
      <c r="B37" s="219"/>
      <c r="C37" s="220"/>
      <c r="D37" s="220"/>
      <c r="E37" s="203" t="s">
        <v>106</v>
      </c>
      <c r="F37" s="260">
        <f>SUM(F11:F30)</f>
        <v>164918.55197999999</v>
      </c>
    </row>
    <row r="38" spans="1:6" s="201" customFormat="1" ht="11.25">
      <c r="A38" s="369"/>
      <c r="B38" s="370" t="s">
        <v>44</v>
      </c>
      <c r="C38" s="228"/>
      <c r="D38" s="228"/>
      <c r="E38" s="371"/>
      <c r="F38" s="372"/>
    </row>
    <row r="39" spans="1:6" s="201" customFormat="1" ht="67.5">
      <c r="A39" s="209">
        <v>1102000033</v>
      </c>
      <c r="B39" s="205" t="s">
        <v>52</v>
      </c>
      <c r="C39" s="175" t="s">
        <v>11</v>
      </c>
      <c r="D39" s="175">
        <f>'GENERADORES '!K122</f>
        <v>461.70000000000005</v>
      </c>
      <c r="E39" s="210">
        <v>27.93</v>
      </c>
      <c r="F39" s="259">
        <f>E39*D39</f>
        <v>12895.281000000001</v>
      </c>
    </row>
    <row r="40" spans="1:6" s="201" customFormat="1" ht="11.25">
      <c r="A40" s="204"/>
      <c r="B40" s="208"/>
      <c r="C40" s="175"/>
      <c r="D40" s="175"/>
      <c r="E40" s="210"/>
      <c r="F40" s="259"/>
    </row>
    <row r="41" spans="1:6" s="201" customFormat="1" ht="90">
      <c r="A41" s="209">
        <v>1103000021</v>
      </c>
      <c r="B41" s="205" t="s">
        <v>38</v>
      </c>
      <c r="C41" s="175" t="s">
        <v>11</v>
      </c>
      <c r="D41" s="175">
        <f>'GENERADORES '!K131</f>
        <v>788.91200000000003</v>
      </c>
      <c r="E41" s="210">
        <v>335.94</v>
      </c>
      <c r="F41" s="259">
        <f>E41*D41</f>
        <v>265027.09727999999</v>
      </c>
    </row>
    <row r="42" spans="1:6" s="201" customFormat="1" ht="11.25">
      <c r="A42" s="209"/>
      <c r="B42" s="205"/>
      <c r="C42" s="175"/>
      <c r="D42" s="175"/>
      <c r="E42" s="210"/>
      <c r="F42" s="259"/>
    </row>
    <row r="43" spans="1:6" s="201" customFormat="1" ht="45">
      <c r="A43" s="209">
        <v>1108000031</v>
      </c>
      <c r="B43" s="205" t="s">
        <v>96</v>
      </c>
      <c r="C43" s="175" t="s">
        <v>11</v>
      </c>
      <c r="D43" s="175">
        <f>'GENERADORES '!K141</f>
        <v>461.70000000000005</v>
      </c>
      <c r="E43" s="210">
        <v>143.94999999999999</v>
      </c>
      <c r="F43" s="259">
        <f>E43*D43</f>
        <v>66461.714999999997</v>
      </c>
    </row>
    <row r="44" spans="1:6" s="201" customFormat="1" ht="11.25">
      <c r="A44" s="209"/>
      <c r="B44" s="205"/>
      <c r="C44" s="175"/>
      <c r="D44" s="175"/>
      <c r="E44" s="210"/>
      <c r="F44" s="259"/>
    </row>
    <row r="45" spans="1:6" s="201" customFormat="1" ht="67.5">
      <c r="A45" s="209">
        <v>1108000036</v>
      </c>
      <c r="B45" s="205" t="s">
        <v>97</v>
      </c>
      <c r="C45" s="175" t="s">
        <v>11</v>
      </c>
      <c r="D45" s="175">
        <f>'GENERADORES '!K144</f>
        <v>461.7</v>
      </c>
      <c r="E45" s="210">
        <v>14.81</v>
      </c>
      <c r="F45" s="259">
        <f>E45*D45</f>
        <v>6837.777</v>
      </c>
    </row>
    <row r="46" spans="1:6" s="201" customFormat="1" ht="11.25">
      <c r="A46" s="209"/>
      <c r="B46" s="205"/>
      <c r="C46" s="175"/>
      <c r="D46" s="175"/>
      <c r="E46" s="210"/>
      <c r="F46" s="259"/>
    </row>
    <row r="47" spans="1:6" s="201" customFormat="1" ht="11.25">
      <c r="A47" s="213"/>
      <c r="B47" s="212" t="s">
        <v>45</v>
      </c>
      <c r="C47" s="175"/>
      <c r="D47" s="175"/>
      <c r="E47" s="206"/>
      <c r="F47" s="259"/>
    </row>
    <row r="48" spans="1:6" s="201" customFormat="1" ht="33.75">
      <c r="A48" s="209">
        <f>'GENERADORES '!A151</f>
        <v>1201000031</v>
      </c>
      <c r="B48" s="205" t="str">
        <f>'GENERADORES '!B151</f>
        <v>PLANTILLA DE CONCRETO F'c=100KG/CM2 HECHO EN OBRA CON UN ESPESOR DE 6CM, INCLUYE: PREPARACIÓN DE LÁ READEDES PLANTE Y TODO LO NECESARIO PARA SU CORRECTA EJECUCION.</v>
      </c>
      <c r="C48" s="175" t="str">
        <f>'GENERADORES '!C151</f>
        <v>M2</v>
      </c>
      <c r="D48" s="175">
        <f>'GENERADORES '!K157</f>
        <v>149.54999999999998</v>
      </c>
      <c r="E48" s="206">
        <v>142.29</v>
      </c>
      <c r="F48" s="259">
        <f>E48*D48</f>
        <v>21279.469499999996</v>
      </c>
    </row>
    <row r="49" spans="1:9" s="201" customFormat="1" ht="11.25">
      <c r="A49" s="213"/>
      <c r="B49" s="212"/>
      <c r="C49" s="175"/>
      <c r="D49" s="175"/>
      <c r="E49" s="206"/>
      <c r="F49" s="259"/>
    </row>
    <row r="50" spans="1:9" s="201" customFormat="1" ht="56.25">
      <c r="A50" s="209">
        <f>'GENERADORES '!A160</f>
        <v>1501000061</v>
      </c>
      <c r="B50" s="205" t="str">
        <f>'GENERADORES '!B160</f>
        <v>MURO DE PIEDRA BRAZA LIMPIA, ACABADO APARENTE UNA CARA, ASENTADO CON MORTERO CEMENTO-ARENA 1:5, HASTA 2.50 METROS DE ALTURA; INCLUYE: ACARREOS, MATERIALES, ANDAMIOS, HERRAMIENTA MENOR, MANO DE OBRA Y TODO LO NECESARIO PARA SU CORRECTA EJECUCION.</v>
      </c>
      <c r="C50" s="175" t="str">
        <f>'GENERADORES '!C160</f>
        <v>M3</v>
      </c>
      <c r="D50" s="175">
        <f>'GENERADORES '!K170</f>
        <v>71.38</v>
      </c>
      <c r="E50" s="206">
        <v>1728.72</v>
      </c>
      <c r="F50" s="259">
        <f>E50*D50</f>
        <v>123396.0336</v>
      </c>
      <c r="I50" s="294"/>
    </row>
    <row r="51" spans="1:9" s="201" customFormat="1" ht="11.25">
      <c r="A51" s="209"/>
      <c r="B51" s="205"/>
      <c r="C51" s="175"/>
      <c r="D51" s="175"/>
      <c r="E51" s="206"/>
      <c r="F51" s="259"/>
    </row>
    <row r="52" spans="1:9" s="201" customFormat="1" ht="56.25">
      <c r="A52" s="209">
        <v>1901000031</v>
      </c>
      <c r="B52" s="205" t="s">
        <v>100</v>
      </c>
      <c r="C52" s="175" t="s">
        <v>10</v>
      </c>
      <c r="D52" s="175">
        <f>'GENERADORES '!K191</f>
        <v>178.93999999999997</v>
      </c>
      <c r="E52" s="206">
        <v>38.64</v>
      </c>
      <c r="F52" s="259">
        <f>E52*D52</f>
        <v>6914.2415999999985</v>
      </c>
    </row>
    <row r="53" spans="1:9" s="201" customFormat="1" ht="11.25">
      <c r="A53" s="213"/>
      <c r="B53" s="212"/>
      <c r="C53" s="175"/>
      <c r="D53" s="175"/>
      <c r="E53" s="206"/>
      <c r="F53" s="259"/>
    </row>
    <row r="54" spans="1:9" s="201" customFormat="1" ht="11.25">
      <c r="A54" s="209"/>
      <c r="B54" s="205"/>
      <c r="C54" s="175"/>
      <c r="D54" s="175"/>
      <c r="E54" s="321"/>
      <c r="F54" s="211"/>
    </row>
    <row r="55" spans="1:9" s="201" customFormat="1" ht="56.25">
      <c r="A55" s="209">
        <v>1213000011</v>
      </c>
      <c r="B55" s="205" t="s">
        <v>39</v>
      </c>
      <c r="C55" s="175" t="s">
        <v>10</v>
      </c>
      <c r="D55" s="175">
        <f>'GENERADORES '!K211</f>
        <v>73.350000000000009</v>
      </c>
      <c r="E55" s="206">
        <v>192.13</v>
      </c>
      <c r="F55" s="259">
        <f>E55*D55</f>
        <v>14092.735500000001</v>
      </c>
    </row>
    <row r="56" spans="1:9" s="201" customFormat="1" ht="11.25">
      <c r="A56" s="209"/>
      <c r="B56" s="214"/>
      <c r="C56" s="175"/>
      <c r="D56" s="175"/>
      <c r="E56" s="206"/>
      <c r="F56" s="259"/>
    </row>
    <row r="57" spans="1:9" s="201" customFormat="1" ht="45">
      <c r="A57" s="209">
        <v>1203000061</v>
      </c>
      <c r="B57" s="205" t="s">
        <v>105</v>
      </c>
      <c r="C57" s="175" t="s">
        <v>11</v>
      </c>
      <c r="D57" s="175">
        <f>'GENERADORES '!K233</f>
        <v>21.439999999999998</v>
      </c>
      <c r="E57" s="206">
        <v>1724.91</v>
      </c>
      <c r="F57" s="259">
        <f>E57*D57</f>
        <v>36982.070399999997</v>
      </c>
    </row>
    <row r="58" spans="1:9" s="201" customFormat="1" ht="12" thickBot="1">
      <c r="A58" s="258"/>
      <c r="B58" s="256"/>
      <c r="C58" s="257"/>
      <c r="D58" s="257"/>
      <c r="E58" s="262"/>
      <c r="F58" s="263"/>
    </row>
    <row r="59" spans="1:9" s="201" customFormat="1" ht="11.25">
      <c r="A59" s="222"/>
      <c r="B59" s="216"/>
      <c r="C59" s="217"/>
      <c r="D59" s="217"/>
      <c r="E59" s="322" t="s">
        <v>12</v>
      </c>
      <c r="F59" s="67">
        <f>SUM(F39:F57)</f>
        <v>553886.42087999999</v>
      </c>
    </row>
    <row r="60" spans="1:9" s="201" customFormat="1" ht="12" thickBot="1">
      <c r="A60" s="223"/>
      <c r="B60" s="104"/>
      <c r="C60" s="220"/>
      <c r="D60" s="220"/>
      <c r="E60" s="323" t="s">
        <v>106</v>
      </c>
      <c r="F60" s="51">
        <f>SUM(F39:F57)</f>
        <v>553886.42087999999</v>
      </c>
    </row>
    <row r="61" spans="1:9" s="201" customFormat="1" ht="11.25">
      <c r="A61" s="369"/>
      <c r="B61" s="370" t="s">
        <v>46</v>
      </c>
      <c r="C61" s="228"/>
      <c r="D61" s="228"/>
      <c r="E61" s="371"/>
      <c r="F61" s="372"/>
    </row>
    <row r="62" spans="1:9" s="201" customFormat="1" ht="67.5">
      <c r="A62" s="209">
        <v>1313000011</v>
      </c>
      <c r="B62" s="205" t="s">
        <v>47</v>
      </c>
      <c r="C62" s="175" t="s">
        <v>29</v>
      </c>
      <c r="D62" s="175">
        <f>'GENERADORES '!K247</f>
        <v>896.45</v>
      </c>
      <c r="E62" s="206">
        <v>345.09</v>
      </c>
      <c r="F62" s="259">
        <f>E62*D62</f>
        <v>309355.93050000002</v>
      </c>
    </row>
    <row r="63" spans="1:9" s="201" customFormat="1" ht="11.25">
      <c r="A63" s="209"/>
      <c r="B63" s="214"/>
      <c r="C63" s="175"/>
      <c r="D63" s="175"/>
      <c r="E63" s="206"/>
      <c r="F63" s="259"/>
    </row>
    <row r="64" spans="1:9" s="201" customFormat="1" ht="78.75">
      <c r="A64" s="209">
        <f>'GENERADORES '!A249</f>
        <v>1901000252</v>
      </c>
      <c r="B64" s="205" t="str">
        <f>'GENERADORES '!B249</f>
        <v>PISO ESTAMPADO DE 10 CM. DE CONCRETO F'C=150KG/CM2, ELABORADO EN OBRA (CUALQUIER ESTAMPADO)CON COLOR INTEGRADO Y BARNIZ (GLASMIX), COMO SELLADOR; INCLUYE: MATERIALES, ACARREOS, PREPARACIÓN DE LA SUPERFICIE, CIMBRADO, DESCIMBRADO, USO DE MOLDE, MANO DE OBRA, EQUIPO, HERRAMIENTA Y TODO LO NECESARIO PARA SU CORRECTA  EJECUCION.</v>
      </c>
      <c r="C64" s="175" t="str">
        <f>'GENERADORES '!C249</f>
        <v>M2</v>
      </c>
      <c r="D64" s="175">
        <f>'GENERADORES '!K253</f>
        <v>2282.35</v>
      </c>
      <c r="E64" s="206">
        <v>475.5</v>
      </c>
      <c r="F64" s="259">
        <f>E64*D64</f>
        <v>1085257.425</v>
      </c>
    </row>
    <row r="65" spans="1:6" s="201" customFormat="1" ht="11.25">
      <c r="A65" s="209"/>
      <c r="B65" s="214"/>
      <c r="C65" s="175"/>
      <c r="D65" s="175"/>
      <c r="E65" s="206"/>
      <c r="F65" s="259"/>
    </row>
    <row r="66" spans="1:6" s="201" customFormat="1" ht="78.75">
      <c r="A66" s="209">
        <f>'GENERADORES '!A257</f>
        <v>1901000011</v>
      </c>
      <c r="B66" s="205" t="str">
        <f>'GENERADORES '!B257</f>
        <v>SUMINISTRO Y COLOCACION DE PISO DE CONCRETO F'c=150 KG/CM2 DE 10CMS. DE ESPESOR ACABADO PULIDO O RAYADO CON BROCHA DE PELO, LOSAS 3.06X2.00 METROS, JUNTAS FRIAS ACABADOS CON VOLTEADOR Y REVOLVEDORA; INCLUYE: ACARREO, COLADO, CIMBRADO, DESCIMBRADO CON MADERA DE PINO DE TERCERA, HERRAMIENTA, MANO DE OBRA Y TODO LO NECESARIO PARA SU CORRECTA EJECUCION.</v>
      </c>
      <c r="C66" s="175" t="str">
        <f>'GENERADORES '!C257</f>
        <v>M2</v>
      </c>
      <c r="D66" s="175">
        <f>'GENERADORES '!K258</f>
        <v>314.60000000000002</v>
      </c>
      <c r="E66" s="206">
        <v>317.06</v>
      </c>
      <c r="F66" s="259">
        <f>E66*D66</f>
        <v>99747.076000000001</v>
      </c>
    </row>
    <row r="67" spans="1:6" s="201" customFormat="1" ht="11.25">
      <c r="A67" s="209"/>
      <c r="B67" s="205"/>
      <c r="C67" s="175"/>
      <c r="D67" s="175"/>
      <c r="E67" s="206"/>
      <c r="F67" s="259"/>
    </row>
    <row r="68" spans="1:6" s="201" customFormat="1" ht="45">
      <c r="A68" s="209">
        <v>2401000010</v>
      </c>
      <c r="B68" s="205" t="s">
        <v>48</v>
      </c>
      <c r="C68" s="175" t="s">
        <v>11</v>
      </c>
      <c r="D68" s="175">
        <f>'GENERADORES '!K281</f>
        <v>438.46999999999991</v>
      </c>
      <c r="E68" s="206">
        <v>479.61</v>
      </c>
      <c r="F68" s="259">
        <f>E68*D68</f>
        <v>210294.59669999997</v>
      </c>
    </row>
    <row r="69" spans="1:6" s="201" customFormat="1" ht="11.25">
      <c r="A69" s="209"/>
      <c r="B69" s="214"/>
      <c r="C69" s="175"/>
      <c r="D69" s="175"/>
      <c r="E69" s="206"/>
      <c r="F69" s="259"/>
    </row>
    <row r="70" spans="1:6" s="201" customFormat="1" ht="45">
      <c r="A70" s="209">
        <v>2401000020</v>
      </c>
      <c r="B70" s="205" t="s">
        <v>49</v>
      </c>
      <c r="C70" s="175" t="s">
        <v>10</v>
      </c>
      <c r="D70" s="175">
        <f>'GENERADORES '!K302</f>
        <v>977.8</v>
      </c>
      <c r="E70" s="206">
        <v>123.01</v>
      </c>
      <c r="F70" s="259">
        <f>E70*D70</f>
        <v>120279.178</v>
      </c>
    </row>
    <row r="71" spans="1:6" s="201" customFormat="1" ht="11.25">
      <c r="A71" s="209"/>
      <c r="B71" s="214"/>
      <c r="C71" s="175"/>
      <c r="D71" s="175"/>
      <c r="E71" s="206"/>
      <c r="F71" s="259"/>
    </row>
    <row r="72" spans="1:6" s="201" customFormat="1" ht="56.25">
      <c r="A72" s="209">
        <v>2401000130</v>
      </c>
      <c r="B72" s="205" t="s">
        <v>50</v>
      </c>
      <c r="C72" s="175" t="s">
        <v>13</v>
      </c>
      <c r="D72" s="175">
        <f>'GENERADORES '!K317</f>
        <v>1070</v>
      </c>
      <c r="E72" s="206">
        <v>40.700000000000003</v>
      </c>
      <c r="F72" s="259">
        <f>E72*D72</f>
        <v>43549</v>
      </c>
    </row>
    <row r="73" spans="1:6" s="201" customFormat="1" ht="11.25">
      <c r="A73" s="209"/>
      <c r="B73" s="214"/>
      <c r="C73" s="175"/>
      <c r="D73" s="175"/>
      <c r="E73" s="206"/>
      <c r="F73" s="259"/>
    </row>
    <row r="74" spans="1:6" s="201" customFormat="1" ht="56.25">
      <c r="A74" s="209">
        <v>2401000140</v>
      </c>
      <c r="B74" s="205" t="s">
        <v>54</v>
      </c>
      <c r="C74" s="175" t="s">
        <v>13</v>
      </c>
      <c r="D74" s="175">
        <f>'GENERADORES '!K321</f>
        <v>40</v>
      </c>
      <c r="E74" s="206">
        <v>368.07</v>
      </c>
      <c r="F74" s="259">
        <f>E74*D74</f>
        <v>14722.8</v>
      </c>
    </row>
    <row r="75" spans="1:6" s="201" customFormat="1" ht="11.25">
      <c r="A75" s="209"/>
      <c r="B75" s="205"/>
      <c r="C75" s="175"/>
      <c r="D75" s="175"/>
      <c r="E75" s="206"/>
      <c r="F75" s="259"/>
    </row>
    <row r="76" spans="1:6" s="201" customFormat="1" ht="11.25">
      <c r="A76" s="209"/>
      <c r="B76" s="205"/>
      <c r="C76" s="175"/>
      <c r="D76" s="175"/>
      <c r="E76" s="206"/>
      <c r="F76" s="259"/>
    </row>
    <row r="77" spans="1:6" s="201" customFormat="1" ht="14.25" customHeight="1" thickBot="1">
      <c r="A77" s="209"/>
      <c r="B77" s="205"/>
      <c r="C77" s="175"/>
      <c r="D77" s="175"/>
      <c r="E77" s="206"/>
      <c r="F77" s="259"/>
    </row>
    <row r="78" spans="1:6" s="201" customFormat="1" ht="11.25">
      <c r="A78" s="222"/>
      <c r="B78" s="216"/>
      <c r="C78" s="217"/>
      <c r="D78" s="217"/>
      <c r="E78" s="322" t="s">
        <v>12</v>
      </c>
      <c r="F78" s="67">
        <f>SUM(F62:F74)</f>
        <v>1883206.0061999999</v>
      </c>
    </row>
    <row r="79" spans="1:6" s="201" customFormat="1" ht="12" thickBot="1">
      <c r="A79" s="223"/>
      <c r="B79" s="104"/>
      <c r="C79" s="220"/>
      <c r="D79" s="220"/>
      <c r="E79" s="323" t="s">
        <v>106</v>
      </c>
      <c r="F79" s="51">
        <f>SUM(F62:F74)</f>
        <v>1883206.0061999999</v>
      </c>
    </row>
    <row r="80" spans="1:6" s="201" customFormat="1">
      <c r="A80" s="369"/>
      <c r="B80" s="373"/>
      <c r="C80" s="228"/>
      <c r="D80" s="228"/>
      <c r="E80" s="485" t="s">
        <v>132</v>
      </c>
      <c r="F80" s="486">
        <f>F78+F59+F36</f>
        <v>2602010.9790599998</v>
      </c>
    </row>
    <row r="81" spans="1:6" s="201" customFormat="1" ht="11.25">
      <c r="A81" s="209"/>
      <c r="B81" s="205"/>
      <c r="C81" s="175"/>
      <c r="D81" s="175"/>
      <c r="E81" s="206"/>
      <c r="F81" s="259"/>
    </row>
    <row r="82" spans="1:6" s="201" customFormat="1" ht="11.25">
      <c r="A82" s="209"/>
      <c r="B82" s="205"/>
      <c r="C82" s="175"/>
      <c r="D82" s="175"/>
      <c r="E82" s="206"/>
      <c r="F82" s="259"/>
    </row>
    <row r="83" spans="1:6" s="201" customFormat="1" ht="11.25">
      <c r="A83" s="209"/>
      <c r="B83" s="205"/>
      <c r="C83" s="175"/>
      <c r="D83" s="175"/>
      <c r="E83" s="206"/>
      <c r="F83" s="259"/>
    </row>
    <row r="84" spans="1:6" s="201" customFormat="1" ht="11.25">
      <c r="A84" s="209"/>
      <c r="B84" s="205"/>
      <c r="C84" s="175"/>
      <c r="D84" s="175"/>
      <c r="E84" s="206"/>
      <c r="F84" s="259"/>
    </row>
    <row r="85" spans="1:6" s="201" customFormat="1" ht="11.25">
      <c r="A85" s="209"/>
      <c r="B85" s="205"/>
      <c r="C85" s="175"/>
      <c r="D85" s="175"/>
      <c r="E85" s="206"/>
      <c r="F85" s="259"/>
    </row>
    <row r="86" spans="1:6" s="201" customFormat="1" ht="11.25">
      <c r="A86" s="209"/>
      <c r="B86" s="205"/>
      <c r="C86" s="175"/>
      <c r="D86" s="175"/>
      <c r="E86" s="206"/>
      <c r="F86" s="259"/>
    </row>
    <row r="87" spans="1:6" s="201" customFormat="1" ht="11.25">
      <c r="A87" s="209"/>
      <c r="B87" s="205"/>
      <c r="C87" s="175"/>
      <c r="D87" s="175"/>
      <c r="E87" s="206"/>
      <c r="F87" s="259"/>
    </row>
    <row r="88" spans="1:6" s="201" customFormat="1" ht="11.25">
      <c r="A88" s="209"/>
      <c r="B88" s="205"/>
      <c r="C88" s="175"/>
      <c r="D88" s="175"/>
      <c r="E88" s="206"/>
      <c r="F88" s="259"/>
    </row>
    <row r="89" spans="1:6" s="201" customFormat="1" ht="11.25">
      <c r="A89" s="209"/>
      <c r="B89" s="205"/>
      <c r="C89" s="175"/>
      <c r="D89" s="175"/>
      <c r="E89" s="206"/>
      <c r="F89" s="259"/>
    </row>
    <row r="90" spans="1:6" s="201" customFormat="1" ht="11.25">
      <c r="A90" s="209"/>
      <c r="B90" s="205"/>
      <c r="C90" s="175"/>
      <c r="D90" s="175"/>
      <c r="E90" s="206"/>
      <c r="F90" s="259"/>
    </row>
    <row r="91" spans="1:6" s="201" customFormat="1" ht="11.25">
      <c r="A91" s="209"/>
      <c r="B91" s="205"/>
      <c r="C91" s="175"/>
      <c r="D91" s="175"/>
      <c r="E91" s="206"/>
      <c r="F91" s="259"/>
    </row>
    <row r="92" spans="1:6" s="201" customFormat="1" ht="11.25">
      <c r="A92" s="209"/>
      <c r="B92" s="205"/>
      <c r="C92" s="175"/>
      <c r="D92" s="175"/>
      <c r="E92" s="206"/>
      <c r="F92" s="259"/>
    </row>
    <row r="93" spans="1:6" s="201" customFormat="1" ht="11.25">
      <c r="A93" s="209"/>
      <c r="B93" s="205"/>
      <c r="C93" s="175"/>
      <c r="D93" s="175"/>
      <c r="E93" s="206"/>
      <c r="F93" s="259"/>
    </row>
    <row r="94" spans="1:6" s="201" customFormat="1" ht="11.25">
      <c r="A94" s="209"/>
      <c r="B94" s="205"/>
      <c r="C94" s="175"/>
      <c r="D94" s="175"/>
      <c r="E94" s="206"/>
      <c r="F94" s="259"/>
    </row>
    <row r="95" spans="1:6" s="201" customFormat="1" ht="11.25">
      <c r="A95" s="209"/>
      <c r="B95" s="205"/>
      <c r="C95" s="175"/>
      <c r="D95" s="175"/>
      <c r="E95" s="206"/>
      <c r="F95" s="259"/>
    </row>
    <row r="96" spans="1:6" s="201" customFormat="1" ht="11.25">
      <c r="A96" s="209"/>
      <c r="B96" s="205"/>
      <c r="C96" s="175"/>
      <c r="D96" s="175"/>
      <c r="E96" s="206"/>
      <c r="F96" s="259"/>
    </row>
    <row r="97" spans="1:6" s="201" customFormat="1" ht="11.25">
      <c r="A97" s="209"/>
      <c r="B97" s="205"/>
      <c r="C97" s="175"/>
      <c r="D97" s="175"/>
      <c r="E97" s="206"/>
      <c r="F97" s="259"/>
    </row>
    <row r="98" spans="1:6" s="201" customFormat="1" ht="11.25">
      <c r="A98" s="209"/>
      <c r="B98" s="205"/>
      <c r="C98" s="175"/>
      <c r="D98" s="175"/>
      <c r="E98" s="206"/>
      <c r="F98" s="259"/>
    </row>
    <row r="99" spans="1:6" s="201" customFormat="1" ht="11.25">
      <c r="A99" s="209"/>
      <c r="B99" s="205"/>
      <c r="C99" s="175"/>
      <c r="D99" s="175"/>
      <c r="E99" s="206"/>
      <c r="F99" s="259"/>
    </row>
    <row r="100" spans="1:6" s="201" customFormat="1" ht="11.25">
      <c r="A100" s="209"/>
      <c r="B100" s="205"/>
      <c r="C100" s="175"/>
      <c r="D100" s="175"/>
      <c r="E100" s="206"/>
      <c r="F100" s="259"/>
    </row>
    <row r="101" spans="1:6" s="201" customFormat="1" ht="11.25">
      <c r="A101" s="209"/>
      <c r="B101" s="205"/>
      <c r="C101" s="175"/>
      <c r="D101" s="175"/>
      <c r="E101" s="206"/>
      <c r="F101" s="259"/>
    </row>
    <row r="102" spans="1:6" s="201" customFormat="1" ht="11.25">
      <c r="A102" s="209"/>
      <c r="B102" s="205"/>
      <c r="C102" s="175"/>
      <c r="D102" s="175"/>
      <c r="E102" s="206"/>
      <c r="F102" s="259"/>
    </row>
    <row r="103" spans="1:6" s="201" customFormat="1" ht="11.25">
      <c r="A103" s="209"/>
      <c r="B103" s="205"/>
      <c r="C103" s="175"/>
      <c r="D103" s="175"/>
      <c r="E103" s="206"/>
      <c r="F103" s="259"/>
    </row>
    <row r="104" spans="1:6" s="201" customFormat="1" ht="11.25">
      <c r="A104" s="209"/>
      <c r="B104" s="205"/>
      <c r="C104" s="175"/>
      <c r="D104" s="175"/>
      <c r="E104" s="206"/>
      <c r="F104" s="259"/>
    </row>
    <row r="105" spans="1:6" s="201" customFormat="1" ht="11.25">
      <c r="A105" s="209"/>
      <c r="B105" s="205"/>
      <c r="C105" s="175"/>
      <c r="D105" s="175"/>
      <c r="E105" s="206"/>
      <c r="F105" s="259"/>
    </row>
    <row r="106" spans="1:6" s="201" customFormat="1" ht="11.25">
      <c r="A106" s="209"/>
      <c r="B106" s="205"/>
      <c r="C106" s="175"/>
      <c r="D106" s="175"/>
      <c r="E106" s="206"/>
      <c r="F106" s="259"/>
    </row>
    <row r="107" spans="1:6" s="201" customFormat="1" ht="11.25">
      <c r="A107" s="209"/>
      <c r="B107" s="205"/>
      <c r="C107" s="175"/>
      <c r="D107" s="175"/>
      <c r="E107" s="206"/>
      <c r="F107" s="259"/>
    </row>
    <row r="108" spans="1:6" s="201" customFormat="1" ht="11.25">
      <c r="A108" s="209"/>
      <c r="B108" s="205"/>
      <c r="C108" s="175"/>
      <c r="D108" s="175"/>
      <c r="E108" s="206"/>
      <c r="F108" s="259"/>
    </row>
    <row r="109" spans="1:6" s="201" customFormat="1" ht="11.25">
      <c r="A109" s="209"/>
      <c r="B109" s="205"/>
      <c r="C109" s="175"/>
      <c r="D109" s="175"/>
      <c r="E109" s="206"/>
      <c r="F109" s="259"/>
    </row>
    <row r="110" spans="1:6" s="201" customFormat="1" ht="11.25">
      <c r="A110" s="209"/>
      <c r="B110" s="205"/>
      <c r="C110" s="175"/>
      <c r="D110" s="175"/>
      <c r="E110" s="206"/>
      <c r="F110" s="259"/>
    </row>
    <row r="111" spans="1:6" s="201" customFormat="1" ht="11.25">
      <c r="A111" s="209"/>
      <c r="B111" s="205"/>
      <c r="C111" s="175"/>
      <c r="D111" s="175"/>
      <c r="E111" s="206"/>
      <c r="F111" s="259"/>
    </row>
    <row r="112" spans="1:6" s="201" customFormat="1" ht="11.25">
      <c r="A112" s="209"/>
      <c r="B112" s="205"/>
      <c r="C112" s="175"/>
      <c r="D112" s="175"/>
      <c r="E112" s="206"/>
      <c r="F112" s="259"/>
    </row>
    <row r="113" spans="1:6" s="201" customFormat="1" ht="11.25">
      <c r="A113" s="209"/>
      <c r="B113" s="205"/>
      <c r="C113" s="175"/>
      <c r="D113" s="175"/>
      <c r="E113" s="206"/>
      <c r="F113" s="259"/>
    </row>
    <row r="114" spans="1:6" s="201" customFormat="1" ht="11.25">
      <c r="A114" s="209"/>
      <c r="B114" s="205"/>
      <c r="C114" s="175"/>
      <c r="D114" s="175"/>
      <c r="E114" s="206"/>
      <c r="F114" s="259"/>
    </row>
    <row r="115" spans="1:6" s="201" customFormat="1" ht="11.25">
      <c r="A115" s="209"/>
      <c r="B115" s="205"/>
      <c r="C115" s="175"/>
      <c r="D115" s="175"/>
      <c r="E115" s="206"/>
      <c r="F115" s="259"/>
    </row>
    <row r="116" spans="1:6" s="201" customFormat="1" ht="11.25">
      <c r="A116" s="209"/>
      <c r="B116" s="205"/>
      <c r="C116" s="175"/>
      <c r="D116" s="175"/>
      <c r="E116" s="206"/>
      <c r="F116" s="259"/>
    </row>
    <row r="117" spans="1:6" s="201" customFormat="1" ht="11.25">
      <c r="A117" s="209"/>
      <c r="B117" s="205"/>
      <c r="C117" s="175"/>
      <c r="D117" s="175"/>
      <c r="E117" s="206"/>
      <c r="F117" s="259"/>
    </row>
    <row r="118" spans="1:6" s="201" customFormat="1" ht="11.25">
      <c r="A118" s="209"/>
      <c r="B118" s="205"/>
      <c r="C118" s="175"/>
      <c r="D118" s="175"/>
      <c r="E118" s="206"/>
      <c r="F118" s="259"/>
    </row>
    <row r="119" spans="1:6" s="201" customFormat="1" ht="11.25">
      <c r="A119" s="209"/>
      <c r="B119" s="205"/>
      <c r="C119" s="175"/>
      <c r="D119" s="175"/>
      <c r="E119" s="206"/>
      <c r="F119" s="259"/>
    </row>
    <row r="120" spans="1:6" s="201" customFormat="1" ht="11.25">
      <c r="A120" s="209"/>
      <c r="B120" s="205"/>
      <c r="C120" s="175"/>
      <c r="D120" s="175"/>
      <c r="E120" s="206"/>
      <c r="F120" s="259"/>
    </row>
    <row r="121" spans="1:6" s="201" customFormat="1" ht="11.25">
      <c r="A121" s="209"/>
      <c r="B121" s="205"/>
      <c r="C121" s="175"/>
      <c r="D121" s="175"/>
      <c r="E121" s="206"/>
      <c r="F121" s="259"/>
    </row>
    <row r="122" spans="1:6" s="201" customFormat="1" ht="11.25">
      <c r="A122" s="209"/>
      <c r="B122" s="205"/>
      <c r="C122" s="175"/>
      <c r="D122" s="175"/>
      <c r="E122" s="206"/>
      <c r="F122" s="259"/>
    </row>
    <row r="123" spans="1:6" s="201" customFormat="1" ht="11.25">
      <c r="A123" s="209"/>
      <c r="B123" s="205"/>
      <c r="C123" s="175"/>
      <c r="D123" s="175"/>
      <c r="E123" s="206"/>
      <c r="F123" s="259"/>
    </row>
    <row r="124" spans="1:6" s="201" customFormat="1" ht="11.25">
      <c r="A124" s="209"/>
      <c r="B124" s="205"/>
      <c r="C124" s="175"/>
      <c r="D124" s="175"/>
      <c r="E124" s="206"/>
      <c r="F124" s="259"/>
    </row>
    <row r="125" spans="1:6" s="201" customFormat="1" ht="11.25">
      <c r="A125" s="209"/>
      <c r="B125" s="205"/>
      <c r="C125" s="175"/>
      <c r="D125" s="175"/>
      <c r="E125" s="206"/>
      <c r="F125" s="259"/>
    </row>
    <row r="126" spans="1:6" s="201" customFormat="1" ht="11.25">
      <c r="A126" s="209"/>
      <c r="B126" s="205"/>
      <c r="C126" s="175"/>
      <c r="D126" s="175"/>
      <c r="E126" s="206"/>
      <c r="F126" s="259"/>
    </row>
    <row r="127" spans="1:6" s="201" customFormat="1" ht="12" thickBot="1">
      <c r="A127" s="258"/>
      <c r="B127" s="256"/>
      <c r="C127" s="257"/>
      <c r="D127" s="257"/>
      <c r="E127" s="262"/>
      <c r="F127" s="263"/>
    </row>
    <row r="128" spans="1:6" s="10" customFormat="1" ht="12">
      <c r="A128" s="224"/>
      <c r="B128" s="225"/>
      <c r="C128" s="226"/>
      <c r="D128" s="226"/>
      <c r="E128" s="322"/>
      <c r="F128" s="67"/>
    </row>
    <row r="129" spans="1:10" s="10" customFormat="1" ht="12">
      <c r="A129" s="48"/>
      <c r="B129" s="227"/>
      <c r="C129" s="49"/>
      <c r="D129" s="49"/>
      <c r="E129" s="323"/>
      <c r="F129" s="51"/>
      <c r="J129" s="274"/>
    </row>
    <row r="130" spans="1:10" customFormat="1" ht="12" customHeight="1">
      <c r="A130" s="1"/>
      <c r="B130" s="1"/>
      <c r="C130" s="1"/>
      <c r="D130" s="1"/>
      <c r="E130" s="1"/>
      <c r="F130" s="1"/>
    </row>
    <row r="131" spans="1:10" customFormat="1" ht="12" customHeight="1">
      <c r="A131" s="166"/>
      <c r="B131" s="167"/>
      <c r="C131" s="168"/>
      <c r="D131" s="169"/>
      <c r="E131" s="170"/>
      <c r="F131" s="171"/>
    </row>
    <row r="132" spans="1:10" s="152" customFormat="1" ht="11.25">
      <c r="A132" s="172"/>
      <c r="B132" s="173"/>
      <c r="C132" s="324"/>
      <c r="D132" s="174"/>
      <c r="E132" s="325"/>
      <c r="F132" s="63"/>
    </row>
    <row r="133" spans="1:10" s="152" customFormat="1" ht="12" customHeight="1" thickBot="1">
      <c r="A133" s="326"/>
      <c r="B133" s="173"/>
      <c r="C133" s="168"/>
      <c r="D133" s="168"/>
      <c r="E133" s="325"/>
      <c r="F133" s="177"/>
    </row>
    <row r="134" spans="1:10" customFormat="1" ht="15">
      <c r="A134" s="327"/>
      <c r="B134" s="546"/>
      <c r="C134" s="547"/>
      <c r="D134" s="547"/>
      <c r="E134" s="547"/>
      <c r="F134" s="547"/>
      <c r="G134" s="548"/>
    </row>
    <row r="135" spans="1:10" customFormat="1" ht="12" customHeight="1">
      <c r="A135" s="327"/>
      <c r="B135" s="328"/>
      <c r="C135" s="60"/>
      <c r="D135" s="168"/>
      <c r="E135" s="325"/>
      <c r="F135" s="177"/>
    </row>
    <row r="136" spans="1:10" s="58" customFormat="1">
      <c r="A136" s="329"/>
      <c r="B136" s="328"/>
      <c r="C136" s="60"/>
      <c r="D136" s="175"/>
      <c r="E136" s="325"/>
      <c r="F136" s="63"/>
    </row>
    <row r="137" spans="1:10" s="58" customFormat="1" ht="12.75" customHeight="1">
      <c r="A137" s="329"/>
      <c r="B137" s="328"/>
      <c r="C137" s="60"/>
      <c r="D137" s="175"/>
      <c r="E137" s="325"/>
      <c r="F137" s="176"/>
    </row>
    <row r="138" spans="1:10" s="58" customFormat="1">
      <c r="A138" s="327"/>
      <c r="B138" s="328"/>
      <c r="C138" s="60"/>
      <c r="D138" s="175"/>
      <c r="E138" s="325"/>
      <c r="F138" s="63"/>
    </row>
    <row r="139" spans="1:10" s="58" customFormat="1" ht="14.25" customHeight="1">
      <c r="A139" s="327"/>
      <c r="B139" s="328"/>
      <c r="C139" s="60"/>
      <c r="D139" s="175"/>
      <c r="E139" s="325"/>
      <c r="F139" s="176"/>
    </row>
    <row r="140" spans="1:10" s="58" customFormat="1">
      <c r="A140" s="327"/>
      <c r="B140" s="328"/>
      <c r="C140" s="60"/>
      <c r="D140" s="175"/>
      <c r="E140" s="325"/>
      <c r="F140" s="63"/>
    </row>
    <row r="141" spans="1:10" s="58" customFormat="1" ht="12.75" customHeight="1">
      <c r="A141" s="327"/>
      <c r="B141" s="328"/>
      <c r="C141" s="60"/>
      <c r="D141" s="175"/>
      <c r="E141" s="325"/>
      <c r="F141" s="176"/>
    </row>
    <row r="142" spans="1:10" s="58" customFormat="1">
      <c r="A142" s="329"/>
      <c r="B142" s="328"/>
      <c r="C142" s="60"/>
      <c r="D142" s="175"/>
      <c r="E142" s="325"/>
      <c r="F142" s="63"/>
    </row>
    <row r="143" spans="1:10" s="58" customFormat="1" ht="12.75" customHeight="1">
      <c r="A143" s="329"/>
      <c r="B143" s="328"/>
      <c r="C143" s="60"/>
      <c r="D143" s="175"/>
      <c r="E143" s="325"/>
      <c r="F143" s="330"/>
    </row>
    <row r="144" spans="1:10" customFormat="1" ht="15">
      <c r="A144" s="327"/>
      <c r="B144" s="331"/>
      <c r="C144" s="60"/>
      <c r="D144" s="174"/>
      <c r="E144" s="325"/>
      <c r="F144" s="63"/>
    </row>
    <row r="145" spans="1:6" customFormat="1" ht="12" customHeight="1">
      <c r="A145" s="327"/>
      <c r="B145" s="331"/>
      <c r="C145" s="60"/>
      <c r="D145" s="168"/>
      <c r="E145" s="325"/>
      <c r="F145" s="177"/>
    </row>
    <row r="146" spans="1:6" customFormat="1" ht="15">
      <c r="A146" s="178"/>
      <c r="B146" s="277"/>
      <c r="C146" s="168"/>
      <c r="D146" s="168"/>
      <c r="E146" s="325"/>
      <c r="F146" s="63"/>
    </row>
    <row r="147" spans="1:6" customFormat="1" ht="12" customHeight="1" thickBot="1">
      <c r="A147" s="374"/>
      <c r="B147" s="375"/>
      <c r="C147" s="376"/>
      <c r="D147" s="376"/>
      <c r="E147" s="334"/>
      <c r="F147" s="377"/>
    </row>
    <row r="148" spans="1:6" customFormat="1" ht="12" customHeight="1">
      <c r="A148" s="183"/>
      <c r="B148" s="184"/>
      <c r="C148" s="185"/>
      <c r="D148" s="185"/>
      <c r="E148" s="332"/>
      <c r="F148" s="186"/>
    </row>
    <row r="149" spans="1:6" customFormat="1" ht="12" customHeight="1" thickBot="1">
      <c r="A149" s="187"/>
      <c r="B149" s="188"/>
      <c r="C149" s="189"/>
      <c r="D149" s="189"/>
      <c r="E149" s="333"/>
      <c r="F149" s="190"/>
    </row>
    <row r="150" spans="1:6" customFormat="1" ht="15">
      <c r="A150" s="378"/>
      <c r="B150" s="379"/>
      <c r="C150" s="380"/>
      <c r="D150" s="381"/>
      <c r="E150" s="382"/>
      <c r="F150" s="68"/>
    </row>
    <row r="151" spans="1:6" customFormat="1" ht="12" customHeight="1">
      <c r="A151" s="179"/>
      <c r="B151" s="277"/>
      <c r="C151" s="168"/>
      <c r="D151" s="168"/>
      <c r="E151" s="325"/>
      <c r="F151" s="180"/>
    </row>
    <row r="152" spans="1:6" customFormat="1" ht="12" customHeight="1">
      <c r="A152" s="166"/>
      <c r="B152" s="181"/>
      <c r="C152" s="168"/>
      <c r="D152" s="168"/>
      <c r="E152" s="325"/>
      <c r="F152" s="180"/>
    </row>
    <row r="153" spans="1:6" customFormat="1" ht="15">
      <c r="A153" s="178"/>
      <c r="B153" s="277"/>
      <c r="C153" s="168"/>
      <c r="D153" s="174"/>
      <c r="E153" s="325"/>
      <c r="F153" s="63"/>
    </row>
    <row r="154" spans="1:6" customFormat="1" ht="12" customHeight="1">
      <c r="A154" s="182"/>
      <c r="B154" s="277"/>
      <c r="C154" s="168"/>
      <c r="D154" s="168"/>
      <c r="E154" s="325"/>
      <c r="F154" s="180"/>
    </row>
    <row r="155" spans="1:6" customFormat="1" ht="15">
      <c r="A155" s="178"/>
      <c r="B155" s="277"/>
      <c r="C155" s="168"/>
      <c r="D155" s="174"/>
      <c r="E155" s="325"/>
      <c r="F155" s="63"/>
    </row>
    <row r="156" spans="1:6" customFormat="1" ht="12" customHeight="1">
      <c r="A156" s="182"/>
      <c r="B156" s="277"/>
      <c r="C156" s="168"/>
      <c r="D156" s="168"/>
      <c r="E156" s="325"/>
      <c r="F156" s="180"/>
    </row>
    <row r="157" spans="1:6" customFormat="1" ht="15">
      <c r="A157" s="191"/>
      <c r="B157" s="277"/>
      <c r="C157" s="168"/>
      <c r="D157" s="174"/>
      <c r="E157" s="325"/>
      <c r="F157" s="63"/>
    </row>
    <row r="158" spans="1:6" customFormat="1" ht="12" customHeight="1">
      <c r="A158" s="182"/>
      <c r="B158" s="277"/>
      <c r="C158" s="168"/>
      <c r="D158" s="168"/>
      <c r="E158" s="325"/>
      <c r="F158" s="180"/>
    </row>
    <row r="159" spans="1:6" customFormat="1" ht="15">
      <c r="A159" s="178"/>
      <c r="B159" s="277"/>
      <c r="C159" s="168"/>
      <c r="D159" s="174"/>
      <c r="E159" s="325"/>
      <c r="F159" s="63"/>
    </row>
    <row r="160" spans="1:6" customFormat="1" ht="12" customHeight="1">
      <c r="A160" s="182"/>
      <c r="B160" s="277"/>
      <c r="C160" s="168"/>
      <c r="D160" s="174"/>
      <c r="E160" s="325"/>
      <c r="F160" s="180"/>
    </row>
    <row r="161" spans="1:6" customFormat="1" ht="15">
      <c r="A161" s="178"/>
      <c r="B161" s="277"/>
      <c r="C161" s="192"/>
      <c r="D161" s="174"/>
      <c r="E161" s="325"/>
      <c r="F161" s="63"/>
    </row>
    <row r="162" spans="1:6" customFormat="1" ht="15">
      <c r="A162" s="182"/>
      <c r="B162" s="277"/>
      <c r="C162" s="192"/>
      <c r="D162" s="174"/>
      <c r="E162" s="325"/>
      <c r="F162" s="180"/>
    </row>
    <row r="163" spans="1:6" customFormat="1" ht="15">
      <c r="A163" s="178"/>
      <c r="B163" s="277"/>
      <c r="C163" s="192"/>
      <c r="D163" s="174"/>
      <c r="E163" s="325"/>
      <c r="F163" s="63"/>
    </row>
    <row r="164" spans="1:6" customFormat="1" ht="15" customHeight="1">
      <c r="A164" s="178"/>
      <c r="B164" s="277"/>
      <c r="C164" s="192"/>
      <c r="D164" s="174"/>
      <c r="E164" s="325"/>
      <c r="F164" s="180"/>
    </row>
    <row r="165" spans="1:6" customFormat="1" ht="15">
      <c r="A165" s="182"/>
      <c r="B165" s="193"/>
      <c r="C165" s="192"/>
      <c r="D165" s="174"/>
      <c r="E165" s="325"/>
      <c r="F165" s="63"/>
    </row>
    <row r="166" spans="1:6" customFormat="1" ht="15">
      <c r="A166" s="182"/>
      <c r="B166" s="193"/>
      <c r="C166" s="192"/>
      <c r="D166" s="174"/>
      <c r="E166" s="325"/>
      <c r="F166" s="63"/>
    </row>
    <row r="167" spans="1:6" customFormat="1" ht="15">
      <c r="A167" s="182"/>
      <c r="B167" s="193"/>
      <c r="C167" s="192"/>
      <c r="D167" s="174"/>
      <c r="E167" s="325"/>
      <c r="F167" s="63"/>
    </row>
    <row r="168" spans="1:6" customFormat="1" ht="15">
      <c r="A168" s="182"/>
      <c r="B168" s="193"/>
      <c r="C168" s="192"/>
      <c r="D168" s="174"/>
      <c r="E168" s="325"/>
      <c r="F168" s="63"/>
    </row>
    <row r="169" spans="1:6" customFormat="1" ht="15">
      <c r="A169" s="182"/>
      <c r="B169" s="193"/>
      <c r="C169" s="192"/>
      <c r="D169" s="174"/>
      <c r="E169" s="325"/>
      <c r="F169" s="63"/>
    </row>
    <row r="170" spans="1:6" customFormat="1" ht="15">
      <c r="A170" s="182"/>
      <c r="B170" s="193"/>
      <c r="C170" s="192"/>
      <c r="D170" s="174"/>
      <c r="E170" s="325"/>
      <c r="F170" s="63"/>
    </row>
    <row r="171" spans="1:6" customFormat="1" ht="21.75" customHeight="1" thickBot="1">
      <c r="A171" s="264"/>
      <c r="B171" s="265"/>
      <c r="C171" s="266"/>
      <c r="D171" s="267"/>
      <c r="E171" s="334"/>
      <c r="F171" s="66"/>
    </row>
    <row r="172" spans="1:6" customFormat="1" ht="12" customHeight="1">
      <c r="A172" s="183"/>
      <c r="B172" s="184"/>
      <c r="C172" s="185"/>
      <c r="D172" s="185"/>
      <c r="E172" s="332"/>
      <c r="F172" s="186"/>
    </row>
    <row r="173" spans="1:6" customFormat="1" ht="12" customHeight="1" thickBot="1">
      <c r="A173" s="187"/>
      <c r="B173" s="188"/>
      <c r="C173" s="189"/>
      <c r="D173" s="189"/>
      <c r="E173" s="333"/>
      <c r="F173" s="190"/>
    </row>
    <row r="174" spans="1:6" customFormat="1" ht="15">
      <c r="A174" s="383"/>
      <c r="B174" s="379"/>
      <c r="C174" s="384"/>
      <c r="D174" s="385"/>
      <c r="E174" s="382"/>
      <c r="F174" s="68"/>
    </row>
    <row r="175" spans="1:6" customFormat="1" ht="15">
      <c r="A175" s="182"/>
      <c r="B175" s="277"/>
      <c r="C175" s="192"/>
      <c r="D175" s="192"/>
      <c r="E175" s="325"/>
      <c r="F175" s="180"/>
    </row>
    <row r="176" spans="1:6" customFormat="1" ht="15">
      <c r="A176" s="182"/>
      <c r="B176" s="277"/>
      <c r="C176" s="192"/>
      <c r="D176" s="192"/>
      <c r="E176" s="325"/>
      <c r="F176" s="180"/>
    </row>
    <row r="177" spans="1:6" customFormat="1" ht="15">
      <c r="A177" s="182"/>
      <c r="B177" s="277"/>
      <c r="C177" s="192"/>
      <c r="D177" s="192"/>
      <c r="E177" s="325"/>
      <c r="F177" s="180"/>
    </row>
    <row r="178" spans="1:6" customFormat="1" ht="15">
      <c r="A178" s="182"/>
      <c r="B178" s="277"/>
      <c r="C178" s="192"/>
      <c r="D178" s="192"/>
      <c r="E178" s="325"/>
      <c r="F178" s="180"/>
    </row>
    <row r="179" spans="1:6" customFormat="1" ht="15">
      <c r="A179" s="182"/>
      <c r="B179" s="277"/>
      <c r="C179" s="192"/>
      <c r="D179" s="192"/>
      <c r="E179" s="325"/>
      <c r="F179" s="180"/>
    </row>
    <row r="180" spans="1:6" customFormat="1" ht="15">
      <c r="A180" s="182"/>
      <c r="B180" s="277"/>
      <c r="C180" s="192"/>
      <c r="D180" s="192"/>
      <c r="E180" s="325"/>
      <c r="F180" s="180"/>
    </row>
    <row r="181" spans="1:6" customFormat="1" ht="15">
      <c r="A181" s="182"/>
      <c r="B181" s="277"/>
      <c r="C181" s="192"/>
      <c r="D181" s="192"/>
      <c r="E181" s="325"/>
      <c r="F181" s="180"/>
    </row>
    <row r="182" spans="1:6" customFormat="1" ht="15">
      <c r="A182" s="182"/>
      <c r="B182" s="277"/>
      <c r="C182" s="192"/>
      <c r="D182" s="192"/>
      <c r="E182" s="325"/>
      <c r="F182" s="180"/>
    </row>
    <row r="183" spans="1:6" customFormat="1" ht="15">
      <c r="A183" s="182"/>
      <c r="B183" s="277"/>
      <c r="C183" s="192"/>
      <c r="D183" s="192"/>
      <c r="E183" s="325"/>
      <c r="F183" s="180"/>
    </row>
    <row r="184" spans="1:6" customFormat="1" ht="15">
      <c r="A184" s="166"/>
      <c r="B184" s="277"/>
      <c r="C184" s="192"/>
      <c r="D184" s="192"/>
      <c r="E184" s="325"/>
      <c r="F184" s="180"/>
    </row>
    <row r="185" spans="1:6" customFormat="1" ht="15">
      <c r="A185" s="166"/>
      <c r="B185" s="277"/>
      <c r="C185" s="192"/>
      <c r="D185" s="192"/>
      <c r="E185" s="325"/>
      <c r="F185" s="180"/>
    </row>
    <row r="186" spans="1:6" customFormat="1" ht="15">
      <c r="A186" s="166"/>
      <c r="B186" s="277"/>
      <c r="C186" s="192"/>
      <c r="D186" s="192"/>
      <c r="E186" s="325"/>
      <c r="F186" s="180"/>
    </row>
    <row r="187" spans="1:6" customFormat="1" ht="15">
      <c r="A187" s="166"/>
      <c r="B187" s="277"/>
      <c r="C187" s="192"/>
      <c r="D187" s="192"/>
      <c r="E187" s="325"/>
      <c r="F187" s="180"/>
    </row>
    <row r="188" spans="1:6" customFormat="1" ht="15">
      <c r="A188" s="166"/>
      <c r="B188" s="277"/>
      <c r="C188" s="192"/>
      <c r="D188" s="192"/>
      <c r="E188" s="325"/>
      <c r="F188" s="180"/>
    </row>
    <row r="189" spans="1:6" customFormat="1" ht="15">
      <c r="A189" s="166"/>
      <c r="B189" s="277"/>
      <c r="C189" s="192"/>
      <c r="D189" s="192"/>
      <c r="E189" s="325"/>
      <c r="F189" s="180"/>
    </row>
    <row r="190" spans="1:6" customFormat="1" ht="15">
      <c r="A190" s="166"/>
      <c r="B190" s="277"/>
      <c r="C190" s="192"/>
      <c r="D190" s="192"/>
      <c r="E190" s="325"/>
      <c r="F190" s="180"/>
    </row>
    <row r="191" spans="1:6" customFormat="1" ht="15">
      <c r="A191" s="166"/>
      <c r="B191" s="277"/>
      <c r="C191" s="192"/>
      <c r="D191" s="192"/>
      <c r="E191" s="325"/>
      <c r="F191" s="180"/>
    </row>
    <row r="192" spans="1:6" customFormat="1" ht="15">
      <c r="A192" s="166"/>
      <c r="B192" s="277"/>
      <c r="C192" s="192"/>
      <c r="D192" s="192"/>
      <c r="E192" s="325"/>
      <c r="F192" s="180"/>
    </row>
    <row r="193" spans="1:6" customFormat="1" ht="15">
      <c r="A193" s="166"/>
      <c r="B193" s="277"/>
      <c r="C193" s="192"/>
      <c r="D193" s="192"/>
      <c r="E193" s="325"/>
      <c r="F193" s="180"/>
    </row>
    <row r="194" spans="1:6" customFormat="1" ht="15">
      <c r="A194" s="166"/>
      <c r="B194" s="277"/>
      <c r="C194" s="192"/>
      <c r="D194" s="192"/>
      <c r="E194" s="325"/>
      <c r="F194" s="180"/>
    </row>
    <row r="195" spans="1:6" customFormat="1" ht="15">
      <c r="A195" s="166"/>
      <c r="B195" s="277"/>
      <c r="C195" s="192"/>
      <c r="D195" s="192"/>
      <c r="E195" s="325"/>
      <c r="F195" s="180"/>
    </row>
    <row r="196" spans="1:6" customFormat="1" ht="15">
      <c r="A196" s="166"/>
      <c r="B196" s="277"/>
      <c r="C196" s="192"/>
      <c r="D196" s="192"/>
      <c r="E196" s="325"/>
      <c r="F196" s="180"/>
    </row>
    <row r="197" spans="1:6" customFormat="1" ht="15">
      <c r="A197" s="166"/>
      <c r="B197" s="277"/>
      <c r="C197" s="192"/>
      <c r="D197" s="192"/>
      <c r="E197" s="325"/>
      <c r="F197" s="180"/>
    </row>
    <row r="198" spans="1:6" customFormat="1" ht="15">
      <c r="A198" s="166"/>
      <c r="B198" s="277"/>
      <c r="C198" s="192"/>
      <c r="D198" s="192"/>
      <c r="E198" s="325"/>
      <c r="F198" s="180"/>
    </row>
    <row r="199" spans="1:6" customFormat="1" ht="15">
      <c r="A199" s="166"/>
      <c r="B199" s="277"/>
      <c r="C199" s="192"/>
      <c r="D199" s="192"/>
      <c r="E199" s="325"/>
      <c r="F199" s="180"/>
    </row>
    <row r="200" spans="1:6" customFormat="1" ht="15">
      <c r="A200" s="166"/>
      <c r="B200" s="277"/>
      <c r="C200" s="192"/>
      <c r="D200" s="192"/>
      <c r="E200" s="325"/>
      <c r="F200" s="180"/>
    </row>
    <row r="201" spans="1:6" customFormat="1" ht="15">
      <c r="A201" s="166"/>
      <c r="B201" s="277"/>
      <c r="C201" s="192"/>
      <c r="D201" s="192"/>
      <c r="E201" s="325"/>
      <c r="F201" s="180"/>
    </row>
    <row r="202" spans="1:6" customFormat="1" ht="15">
      <c r="A202" s="166"/>
      <c r="B202" s="277"/>
      <c r="C202" s="192"/>
      <c r="D202" s="192"/>
      <c r="E202" s="325"/>
      <c r="F202" s="180"/>
    </row>
    <row r="203" spans="1:6" customFormat="1" ht="15">
      <c r="A203" s="182"/>
      <c r="B203" s="277"/>
      <c r="C203" s="192"/>
      <c r="D203" s="192"/>
      <c r="E203" s="325"/>
      <c r="F203" s="180"/>
    </row>
    <row r="204" spans="1:6" customFormat="1" ht="15">
      <c r="A204" s="182"/>
      <c r="B204" s="277"/>
      <c r="C204" s="192"/>
      <c r="D204" s="192"/>
      <c r="E204" s="325"/>
      <c r="F204" s="180"/>
    </row>
    <row r="205" spans="1:6" customFormat="1" ht="15">
      <c r="A205" s="182"/>
      <c r="B205" s="277"/>
      <c r="C205" s="192"/>
      <c r="D205" s="192"/>
      <c r="E205" s="325"/>
      <c r="F205" s="180"/>
    </row>
    <row r="206" spans="1:6" customFormat="1" ht="15.75" thickBot="1">
      <c r="A206" s="386"/>
      <c r="B206" s="387"/>
      <c r="C206" s="266"/>
      <c r="D206" s="266"/>
      <c r="E206" s="388"/>
      <c r="F206" s="389"/>
    </row>
    <row r="207" spans="1:6" customFormat="1" ht="15">
      <c r="A207" s="194"/>
      <c r="B207" s="195"/>
      <c r="C207" s="196"/>
      <c r="D207" s="196"/>
      <c r="E207" s="197"/>
      <c r="F207" s="186"/>
    </row>
    <row r="208" spans="1:6" customFormat="1" ht="15.75" thickBot="1">
      <c r="A208" s="198"/>
      <c r="B208" s="199"/>
      <c r="C208" s="158"/>
      <c r="D208" s="200"/>
      <c r="E208" s="107"/>
      <c r="F208" s="190"/>
    </row>
    <row r="209" spans="1:8" s="58" customFormat="1" ht="12.75" customHeight="1">
      <c r="A209" s="549"/>
      <c r="B209" s="550"/>
      <c r="C209" s="550"/>
      <c r="D209" s="550"/>
      <c r="E209" s="550"/>
      <c r="F209" s="551"/>
      <c r="G209" s="50"/>
    </row>
    <row r="210" spans="1:8" s="58" customFormat="1">
      <c r="A210" s="327"/>
      <c r="B210" s="331"/>
      <c r="C210" s="60"/>
      <c r="D210" s="61"/>
      <c r="E210" s="61"/>
      <c r="F210" s="63"/>
      <c r="G210" s="50"/>
    </row>
    <row r="211" spans="1:8" s="58" customFormat="1" ht="12.75" customHeight="1">
      <c r="A211" s="327"/>
      <c r="B211" s="331"/>
      <c r="C211" s="60"/>
      <c r="D211" s="61"/>
      <c r="E211" s="61"/>
      <c r="F211" s="62"/>
      <c r="G211" s="50"/>
    </row>
    <row r="212" spans="1:8" s="58" customFormat="1">
      <c r="A212" s="327"/>
      <c r="B212" s="331"/>
      <c r="C212" s="60"/>
      <c r="D212" s="61"/>
      <c r="E212" s="61"/>
      <c r="F212" s="63"/>
      <c r="G212" s="50"/>
    </row>
    <row r="213" spans="1:8" s="58" customFormat="1">
      <c r="A213" s="327"/>
      <c r="B213" s="331"/>
      <c r="C213" s="60"/>
      <c r="D213" s="61"/>
      <c r="E213" s="61"/>
      <c r="F213" s="62"/>
      <c r="G213" s="50"/>
    </row>
    <row r="214" spans="1:8" s="58" customFormat="1">
      <c r="A214" s="327"/>
      <c r="B214" s="331"/>
      <c r="C214" s="60"/>
      <c r="D214" s="61"/>
      <c r="E214" s="61"/>
      <c r="F214" s="63"/>
      <c r="G214" s="50"/>
    </row>
    <row r="215" spans="1:8" s="58" customFormat="1">
      <c r="A215" s="327"/>
      <c r="B215" s="331"/>
      <c r="C215" s="60"/>
      <c r="D215" s="61"/>
      <c r="E215" s="61"/>
      <c r="F215" s="62"/>
      <c r="G215" s="50"/>
    </row>
    <row r="216" spans="1:8" s="58" customFormat="1">
      <c r="A216" s="327"/>
      <c r="B216" s="331"/>
      <c r="C216" s="60"/>
      <c r="D216" s="61"/>
      <c r="E216" s="61"/>
      <c r="F216" s="63"/>
      <c r="G216" s="50"/>
      <c r="H216" s="297">
        <f>F229+F249+F266+F297</f>
        <v>0</v>
      </c>
    </row>
    <row r="217" spans="1:8" s="58" customFormat="1">
      <c r="A217" s="327"/>
      <c r="B217" s="331"/>
      <c r="C217" s="60"/>
      <c r="D217" s="61"/>
      <c r="E217" s="61"/>
      <c r="F217" s="62"/>
      <c r="G217" s="50"/>
    </row>
    <row r="218" spans="1:8" s="58" customFormat="1" ht="12.75" customHeight="1">
      <c r="A218" s="327"/>
      <c r="B218" s="331"/>
      <c r="C218" s="60"/>
      <c r="D218" s="61"/>
      <c r="E218" s="61"/>
      <c r="F218" s="62"/>
      <c r="G218" s="50"/>
    </row>
    <row r="219" spans="1:8" s="58" customFormat="1">
      <c r="A219" s="327"/>
      <c r="B219" s="331"/>
      <c r="C219" s="64"/>
      <c r="D219" s="61"/>
      <c r="E219" s="61"/>
      <c r="F219" s="63"/>
      <c r="G219" s="50"/>
    </row>
    <row r="220" spans="1:8" s="58" customFormat="1" ht="12.75" customHeight="1">
      <c r="A220" s="327"/>
      <c r="B220" s="331"/>
      <c r="C220" s="60"/>
      <c r="D220" s="61"/>
      <c r="E220" s="61"/>
      <c r="F220" s="62"/>
      <c r="G220" s="50"/>
    </row>
    <row r="221" spans="1:8" s="58" customFormat="1">
      <c r="A221" s="327"/>
      <c r="B221" s="331"/>
      <c r="C221" s="60"/>
      <c r="D221" s="61"/>
      <c r="E221" s="61"/>
      <c r="F221" s="63"/>
      <c r="G221" s="50"/>
    </row>
    <row r="222" spans="1:8" s="58" customFormat="1">
      <c r="A222" s="327"/>
      <c r="B222" s="331"/>
      <c r="C222" s="60"/>
      <c r="D222" s="61"/>
      <c r="E222" s="61"/>
      <c r="F222" s="62"/>
      <c r="G222" s="50"/>
    </row>
    <row r="223" spans="1:8" s="58" customFormat="1">
      <c r="A223" s="327"/>
      <c r="B223" s="331"/>
      <c r="C223" s="60"/>
      <c r="D223" s="65"/>
      <c r="E223" s="65"/>
      <c r="F223" s="63"/>
      <c r="G223" s="50"/>
    </row>
    <row r="224" spans="1:8" s="58" customFormat="1" ht="10.5" customHeight="1">
      <c r="A224" s="327"/>
      <c r="B224" s="70"/>
      <c r="C224" s="60"/>
      <c r="D224" s="65"/>
      <c r="E224" s="65"/>
      <c r="F224" s="62"/>
      <c r="G224" s="50"/>
    </row>
    <row r="225" spans="1:7" s="58" customFormat="1">
      <c r="A225" s="335"/>
      <c r="B225" s="331"/>
      <c r="C225" s="336"/>
      <c r="D225" s="69"/>
      <c r="E225" s="69"/>
      <c r="F225" s="63"/>
      <c r="G225" s="50"/>
    </row>
    <row r="226" spans="1:7" s="58" customFormat="1">
      <c r="A226" s="335"/>
      <c r="B226" s="331"/>
      <c r="C226" s="336"/>
      <c r="D226" s="69"/>
      <c r="E226" s="69"/>
      <c r="F226" s="63"/>
      <c r="G226" s="50"/>
    </row>
    <row r="227" spans="1:7" s="58" customFormat="1">
      <c r="A227" s="335"/>
      <c r="B227" s="331"/>
      <c r="C227" s="336"/>
      <c r="D227" s="69"/>
      <c r="E227" s="69"/>
      <c r="F227" s="63"/>
      <c r="G227" s="50"/>
    </row>
    <row r="228" spans="1:7" s="58" customFormat="1" ht="13.5" thickBot="1">
      <c r="A228" s="337"/>
      <c r="B228" s="338"/>
      <c r="C228" s="339"/>
      <c r="D228" s="71"/>
      <c r="E228" s="71"/>
      <c r="F228" s="66"/>
      <c r="G228" s="50"/>
    </row>
    <row r="229" spans="1:7" s="58" customFormat="1">
      <c r="A229" s="340"/>
      <c r="B229" s="341"/>
      <c r="C229" s="342"/>
      <c r="D229" s="340"/>
      <c r="E229" s="322"/>
      <c r="F229" s="67"/>
      <c r="G229" s="50"/>
    </row>
    <row r="230" spans="1:7" s="58" customFormat="1" ht="13.5" thickBot="1">
      <c r="A230" s="343"/>
      <c r="B230" s="344"/>
      <c r="C230" s="345"/>
      <c r="D230" s="343"/>
      <c r="E230" s="323"/>
      <c r="F230" s="51"/>
      <c r="G230" s="50"/>
    </row>
    <row r="231" spans="1:7" s="58" customFormat="1">
      <c r="A231" s="346"/>
      <c r="B231" s="347"/>
      <c r="C231" s="348"/>
      <c r="D231" s="349"/>
      <c r="E231" s="350"/>
      <c r="F231" s="68"/>
      <c r="G231" s="50"/>
    </row>
    <row r="232" spans="1:7" s="58" customFormat="1">
      <c r="A232" s="335"/>
      <c r="B232" s="331"/>
      <c r="C232" s="336"/>
      <c r="D232" s="70"/>
      <c r="E232" s="70"/>
      <c r="F232" s="351"/>
      <c r="G232" s="50"/>
    </row>
    <row r="233" spans="1:7" s="58" customFormat="1">
      <c r="A233" s="335"/>
      <c r="B233" s="331"/>
      <c r="C233" s="336"/>
      <c r="D233" s="69"/>
      <c r="E233" s="70"/>
      <c r="F233" s="63"/>
      <c r="G233" s="50"/>
    </row>
    <row r="234" spans="1:7" s="58" customFormat="1" ht="12.75" customHeight="1">
      <c r="A234" s="335"/>
      <c r="B234" s="331"/>
      <c r="C234" s="336"/>
      <c r="D234" s="70"/>
      <c r="E234" s="70"/>
      <c r="F234" s="351"/>
      <c r="G234" s="50"/>
    </row>
    <row r="235" spans="1:7" s="58" customFormat="1">
      <c r="A235" s="335"/>
      <c r="B235" s="331"/>
      <c r="C235" s="336"/>
      <c r="D235" s="69"/>
      <c r="E235" s="352"/>
      <c r="F235" s="63"/>
      <c r="G235" s="50"/>
    </row>
    <row r="236" spans="1:7" s="58" customFormat="1" ht="12.75" customHeight="1">
      <c r="A236" s="335"/>
      <c r="B236" s="331"/>
      <c r="C236" s="336"/>
      <c r="D236" s="70"/>
      <c r="E236" s="70"/>
      <c r="F236" s="351"/>
      <c r="G236" s="50"/>
    </row>
    <row r="237" spans="1:7" s="58" customFormat="1">
      <c r="A237" s="335"/>
      <c r="B237" s="331"/>
      <c r="C237" s="336"/>
      <c r="D237" s="69"/>
      <c r="E237" s="70"/>
      <c r="F237" s="63"/>
      <c r="G237" s="50"/>
    </row>
    <row r="238" spans="1:7" s="58" customFormat="1">
      <c r="A238" s="335"/>
      <c r="B238" s="331"/>
      <c r="C238" s="336"/>
      <c r="D238" s="70"/>
      <c r="E238" s="70"/>
      <c r="F238" s="351"/>
      <c r="G238" s="50"/>
    </row>
    <row r="239" spans="1:7" s="58" customFormat="1">
      <c r="A239" s="335"/>
      <c r="B239" s="331"/>
      <c r="C239" s="336"/>
      <c r="D239" s="69"/>
      <c r="E239" s="70"/>
      <c r="F239" s="63"/>
      <c r="G239" s="50"/>
    </row>
    <row r="240" spans="1:7" s="58" customFormat="1" ht="12.75" customHeight="1">
      <c r="A240" s="335"/>
      <c r="B240" s="331"/>
      <c r="C240" s="336"/>
      <c r="D240" s="70"/>
      <c r="E240" s="70"/>
      <c r="F240" s="351"/>
      <c r="G240" s="50"/>
    </row>
    <row r="241" spans="1:7" s="58" customFormat="1" ht="12.75" customHeight="1">
      <c r="A241" s="335"/>
      <c r="B241" s="353"/>
      <c r="C241" s="336"/>
      <c r="D241" s="70"/>
      <c r="E241" s="70"/>
      <c r="F241" s="351"/>
      <c r="G241" s="50"/>
    </row>
    <row r="242" spans="1:7" s="58" customFormat="1">
      <c r="A242" s="335"/>
      <c r="B242" s="331"/>
      <c r="C242" s="336"/>
      <c r="D242" s="69"/>
      <c r="E242" s="70"/>
      <c r="F242" s="63"/>
      <c r="G242" s="50"/>
    </row>
    <row r="243" spans="1:7" s="58" customFormat="1" ht="12.75" customHeight="1">
      <c r="A243" s="335"/>
      <c r="B243" s="331"/>
      <c r="C243" s="336"/>
      <c r="D243" s="70"/>
      <c r="E243" s="70"/>
      <c r="F243" s="351"/>
      <c r="G243" s="50"/>
    </row>
    <row r="244" spans="1:7" s="58" customFormat="1">
      <c r="A244" s="335"/>
      <c r="B244" s="331"/>
      <c r="C244" s="336"/>
      <c r="D244" s="69"/>
      <c r="E244" s="70"/>
      <c r="F244" s="63"/>
      <c r="G244" s="50"/>
    </row>
    <row r="245" spans="1:7" s="58" customFormat="1">
      <c r="A245" s="335"/>
      <c r="B245" s="331"/>
      <c r="C245" s="336"/>
      <c r="D245" s="70"/>
      <c r="E245" s="70"/>
      <c r="F245" s="351"/>
      <c r="G245" s="50"/>
    </row>
    <row r="246" spans="1:7" s="58" customFormat="1">
      <c r="A246" s="335"/>
      <c r="B246" s="331"/>
      <c r="C246" s="336"/>
      <c r="D246" s="69"/>
      <c r="E246" s="321"/>
      <c r="F246" s="63"/>
      <c r="G246" s="50"/>
    </row>
    <row r="247" spans="1:7" s="58" customFormat="1">
      <c r="A247" s="335"/>
      <c r="B247" s="331"/>
      <c r="C247" s="336"/>
      <c r="D247" s="69"/>
      <c r="E247" s="321"/>
      <c r="F247" s="63"/>
      <c r="G247" s="50"/>
    </row>
    <row r="248" spans="1:7" s="58" customFormat="1" ht="13.5" thickBot="1">
      <c r="A248" s="337"/>
      <c r="B248" s="338"/>
      <c r="C248" s="339"/>
      <c r="D248" s="71"/>
      <c r="E248" s="354"/>
      <c r="F248" s="66"/>
      <c r="G248" s="50"/>
    </row>
    <row r="249" spans="1:7" s="58" customFormat="1">
      <c r="A249" s="340"/>
      <c r="B249" s="341"/>
      <c r="C249" s="342"/>
      <c r="D249" s="340"/>
      <c r="E249" s="322"/>
      <c r="F249" s="67"/>
      <c r="G249" s="50"/>
    </row>
    <row r="250" spans="1:7" s="58" customFormat="1" ht="12.75" customHeight="1" thickBot="1">
      <c r="A250" s="343"/>
      <c r="B250" s="344"/>
      <c r="C250" s="345"/>
      <c r="D250" s="343"/>
      <c r="E250" s="323"/>
      <c r="F250" s="51"/>
      <c r="G250" s="50"/>
    </row>
    <row r="251" spans="1:7" s="58" customFormat="1">
      <c r="A251" s="346"/>
      <c r="B251" s="347"/>
      <c r="C251" s="355"/>
      <c r="D251" s="349"/>
      <c r="E251" s="356"/>
      <c r="F251" s="68"/>
      <c r="G251" s="50"/>
    </row>
    <row r="252" spans="1:7" s="58" customFormat="1" ht="6.75" customHeight="1">
      <c r="A252" s="335"/>
      <c r="B252" s="331"/>
      <c r="C252" s="336"/>
      <c r="D252" s="69"/>
      <c r="E252" s="70"/>
      <c r="F252" s="63"/>
      <c r="G252" s="50"/>
    </row>
    <row r="253" spans="1:7" s="58" customFormat="1">
      <c r="A253" s="335"/>
      <c r="B253" s="331"/>
      <c r="C253" s="336"/>
      <c r="D253" s="69"/>
      <c r="E253" s="70"/>
      <c r="F253" s="63"/>
      <c r="G253" s="50"/>
    </row>
    <row r="254" spans="1:7" s="58" customFormat="1" ht="8.25" customHeight="1">
      <c r="A254" s="335"/>
      <c r="B254" s="331"/>
      <c r="C254" s="336"/>
      <c r="D254" s="70"/>
      <c r="E254" s="70"/>
      <c r="F254" s="351"/>
      <c r="G254" s="50"/>
    </row>
    <row r="255" spans="1:7" s="58" customFormat="1">
      <c r="A255" s="335"/>
      <c r="B255" s="331"/>
      <c r="C255" s="336"/>
      <c r="D255" s="69"/>
      <c r="E255" s="357"/>
      <c r="F255" s="63"/>
      <c r="G255" s="50"/>
    </row>
    <row r="256" spans="1:7" s="58" customFormat="1" ht="9" customHeight="1">
      <c r="A256" s="335"/>
      <c r="B256" s="331"/>
      <c r="C256" s="336"/>
      <c r="D256" s="70"/>
      <c r="E256" s="70"/>
      <c r="F256" s="351"/>
      <c r="G256" s="50"/>
    </row>
    <row r="257" spans="1:7" s="58" customFormat="1">
      <c r="A257" s="335"/>
      <c r="B257" s="331"/>
      <c r="C257" s="336"/>
      <c r="D257" s="69"/>
      <c r="E257" s="70"/>
      <c r="F257" s="63"/>
      <c r="G257" s="50"/>
    </row>
    <row r="258" spans="1:7" s="58" customFormat="1" ht="9" customHeight="1">
      <c r="A258" s="335"/>
      <c r="B258" s="331"/>
      <c r="C258" s="336"/>
      <c r="D258" s="70"/>
      <c r="E258" s="70"/>
      <c r="F258" s="351"/>
      <c r="G258" s="50"/>
    </row>
    <row r="259" spans="1:7" s="58" customFormat="1">
      <c r="A259" s="335"/>
      <c r="B259" s="331"/>
      <c r="C259" s="336"/>
      <c r="D259" s="69"/>
      <c r="E259" s="70"/>
      <c r="F259" s="63"/>
      <c r="G259" s="50"/>
    </row>
    <row r="260" spans="1:7" s="58" customFormat="1" ht="9" customHeight="1">
      <c r="A260" s="335"/>
      <c r="B260" s="331"/>
      <c r="C260" s="336"/>
      <c r="D260" s="70"/>
      <c r="E260" s="70"/>
      <c r="F260" s="351"/>
      <c r="G260" s="50"/>
    </row>
    <row r="261" spans="1:7" s="58" customFormat="1">
      <c r="A261" s="335"/>
      <c r="B261" s="331"/>
      <c r="C261" s="336"/>
      <c r="D261" s="69"/>
      <c r="E261" s="70"/>
      <c r="F261" s="63"/>
      <c r="G261" s="50"/>
    </row>
    <row r="262" spans="1:7" s="58" customFormat="1">
      <c r="A262" s="335"/>
      <c r="B262" s="331"/>
      <c r="C262" s="336"/>
      <c r="D262" s="70"/>
      <c r="E262" s="70"/>
      <c r="F262" s="351"/>
      <c r="G262" s="50"/>
    </row>
    <row r="263" spans="1:7" s="58" customFormat="1">
      <c r="A263" s="335"/>
      <c r="B263" s="331"/>
      <c r="C263" s="336"/>
      <c r="D263" s="69"/>
      <c r="E263" s="70"/>
      <c r="F263" s="63"/>
      <c r="G263" s="50"/>
    </row>
    <row r="264" spans="1:7" s="58" customFormat="1">
      <c r="A264" s="335"/>
      <c r="B264" s="331"/>
      <c r="C264" s="336"/>
      <c r="D264" s="69"/>
      <c r="E264" s="70"/>
      <c r="F264" s="63"/>
      <c r="G264" s="50"/>
    </row>
    <row r="265" spans="1:7" s="58" customFormat="1" ht="13.5" thickBot="1">
      <c r="A265" s="337"/>
      <c r="B265" s="338"/>
      <c r="C265" s="339"/>
      <c r="D265" s="71"/>
      <c r="E265" s="390"/>
      <c r="F265" s="66"/>
      <c r="G265" s="50"/>
    </row>
    <row r="266" spans="1:7" s="58" customFormat="1">
      <c r="A266" s="340"/>
      <c r="B266" s="341"/>
      <c r="C266" s="342"/>
      <c r="D266" s="340"/>
      <c r="E266" s="322"/>
      <c r="F266" s="67"/>
      <c r="G266" s="50"/>
    </row>
    <row r="267" spans="1:7" s="58" customFormat="1" ht="13.5" thickBot="1">
      <c r="A267" s="343"/>
      <c r="B267" s="344"/>
      <c r="C267" s="345"/>
      <c r="D267" s="343"/>
      <c r="E267" s="323"/>
      <c r="F267" s="51"/>
      <c r="G267" s="50"/>
    </row>
    <row r="268" spans="1:7" s="58" customFormat="1" ht="81.75" customHeight="1">
      <c r="A268" s="346"/>
      <c r="B268" s="347"/>
      <c r="C268" s="355"/>
      <c r="D268" s="349"/>
      <c r="E268" s="350"/>
      <c r="F268" s="68"/>
      <c r="G268" s="50"/>
    </row>
    <row r="269" spans="1:7" s="58" customFormat="1">
      <c r="A269" s="335"/>
      <c r="B269" s="331"/>
      <c r="C269" s="336"/>
      <c r="D269" s="70"/>
      <c r="E269" s="70"/>
      <c r="F269" s="351"/>
      <c r="G269" s="50"/>
    </row>
    <row r="270" spans="1:7" s="58" customFormat="1">
      <c r="A270" s="335"/>
      <c r="B270" s="331"/>
      <c r="C270" s="336"/>
      <c r="D270" s="69"/>
      <c r="E270" s="70"/>
      <c r="F270" s="63"/>
      <c r="G270" s="50"/>
    </row>
    <row r="271" spans="1:7" s="58" customFormat="1">
      <c r="A271" s="335"/>
      <c r="B271" s="331"/>
      <c r="C271" s="336"/>
      <c r="D271" s="69"/>
      <c r="E271" s="70"/>
      <c r="F271" s="63"/>
      <c r="G271" s="50"/>
    </row>
    <row r="272" spans="1:7" s="58" customFormat="1">
      <c r="A272" s="335"/>
      <c r="B272" s="331"/>
      <c r="C272" s="336"/>
      <c r="D272" s="69"/>
      <c r="E272" s="70"/>
      <c r="F272" s="63"/>
      <c r="G272" s="50"/>
    </row>
    <row r="273" spans="1:7" s="58" customFormat="1">
      <c r="A273" s="335"/>
      <c r="B273" s="331"/>
      <c r="C273" s="336"/>
      <c r="D273" s="70"/>
      <c r="E273" s="70"/>
      <c r="F273" s="351"/>
      <c r="G273" s="50"/>
    </row>
    <row r="274" spans="1:7" s="58" customFormat="1">
      <c r="A274" s="335"/>
      <c r="B274" s="331"/>
      <c r="C274" s="336"/>
      <c r="D274" s="69"/>
      <c r="E274" s="69"/>
      <c r="F274" s="63"/>
      <c r="G274" s="50"/>
    </row>
    <row r="275" spans="1:7" s="58" customFormat="1">
      <c r="A275" s="335"/>
      <c r="B275" s="331"/>
      <c r="C275" s="336"/>
      <c r="D275" s="70"/>
      <c r="E275" s="70"/>
      <c r="F275" s="351"/>
      <c r="G275" s="50"/>
    </row>
    <row r="276" spans="1:7" s="58" customFormat="1">
      <c r="A276" s="335"/>
      <c r="B276" s="331"/>
      <c r="C276" s="336"/>
      <c r="D276" s="357"/>
      <c r="E276" s="70"/>
      <c r="F276" s="63"/>
      <c r="G276" s="50"/>
    </row>
    <row r="277" spans="1:7" s="58" customFormat="1">
      <c r="A277" s="335"/>
      <c r="B277" s="331"/>
      <c r="C277" s="336"/>
      <c r="D277" s="357"/>
      <c r="E277" s="70"/>
      <c r="F277" s="63"/>
      <c r="G277" s="50"/>
    </row>
    <row r="278" spans="1:7" s="58" customFormat="1">
      <c r="A278" s="335"/>
      <c r="B278" s="331"/>
      <c r="C278" s="336"/>
      <c r="D278" s="357"/>
      <c r="E278" s="70"/>
      <c r="F278" s="63"/>
      <c r="G278" s="50"/>
    </row>
    <row r="279" spans="1:7" s="58" customFormat="1">
      <c r="A279" s="335"/>
      <c r="B279" s="331"/>
      <c r="C279" s="336"/>
      <c r="D279" s="357"/>
      <c r="E279" s="70"/>
      <c r="F279" s="63"/>
      <c r="G279" s="50"/>
    </row>
    <row r="280" spans="1:7" s="58" customFormat="1">
      <c r="A280" s="335"/>
      <c r="B280" s="331"/>
      <c r="C280" s="336"/>
      <c r="D280" s="357"/>
      <c r="E280" s="70"/>
      <c r="F280" s="63"/>
      <c r="G280" s="50"/>
    </row>
    <row r="281" spans="1:7" s="58" customFormat="1">
      <c r="A281" s="335"/>
      <c r="B281" s="331"/>
      <c r="C281" s="336"/>
      <c r="D281" s="357"/>
      <c r="E281" s="70"/>
      <c r="F281" s="63"/>
      <c r="G281" s="50"/>
    </row>
    <row r="282" spans="1:7" s="58" customFormat="1">
      <c r="A282" s="335"/>
      <c r="B282" s="331"/>
      <c r="C282" s="336"/>
      <c r="D282" s="357"/>
      <c r="E282" s="70"/>
      <c r="F282" s="63"/>
      <c r="G282" s="50"/>
    </row>
    <row r="283" spans="1:7" s="58" customFormat="1">
      <c r="A283" s="335"/>
      <c r="B283" s="331"/>
      <c r="C283" s="336"/>
      <c r="D283" s="357"/>
      <c r="E283" s="70"/>
      <c r="F283" s="63"/>
      <c r="G283" s="50"/>
    </row>
    <row r="284" spans="1:7" s="58" customFormat="1">
      <c r="A284" s="335"/>
      <c r="B284" s="331"/>
      <c r="C284" s="336"/>
      <c r="D284" s="357"/>
      <c r="E284" s="70"/>
      <c r="F284" s="63"/>
      <c r="G284" s="50"/>
    </row>
    <row r="285" spans="1:7" s="58" customFormat="1">
      <c r="A285" s="335"/>
      <c r="B285" s="331"/>
      <c r="C285" s="336"/>
      <c r="D285" s="357"/>
      <c r="E285" s="70"/>
      <c r="F285" s="63"/>
      <c r="G285" s="50"/>
    </row>
    <row r="286" spans="1:7" s="58" customFormat="1">
      <c r="A286" s="335"/>
      <c r="B286" s="331"/>
      <c r="C286" s="336"/>
      <c r="D286" s="357"/>
      <c r="E286" s="70"/>
      <c r="F286" s="63"/>
      <c r="G286" s="50"/>
    </row>
    <row r="287" spans="1:7" s="58" customFormat="1">
      <c r="A287" s="335"/>
      <c r="B287" s="331"/>
      <c r="C287" s="336"/>
      <c r="D287" s="357"/>
      <c r="E287" s="70"/>
      <c r="F287" s="63"/>
      <c r="G287" s="50"/>
    </row>
    <row r="288" spans="1:7" s="58" customFormat="1">
      <c r="A288" s="335"/>
      <c r="B288" s="331"/>
      <c r="C288" s="336"/>
      <c r="D288" s="357"/>
      <c r="E288" s="70"/>
      <c r="F288" s="63"/>
      <c r="G288" s="50"/>
    </row>
    <row r="289" spans="1:9" s="58" customFormat="1">
      <c r="A289" s="335"/>
      <c r="B289" s="331"/>
      <c r="C289" s="336"/>
      <c r="D289" s="357"/>
      <c r="E289" s="70"/>
      <c r="F289" s="63"/>
      <c r="G289" s="50"/>
    </row>
    <row r="290" spans="1:9" s="58" customFormat="1">
      <c r="A290" s="335"/>
      <c r="B290" s="331"/>
      <c r="C290" s="336"/>
      <c r="D290" s="357"/>
      <c r="E290" s="70"/>
      <c r="F290" s="63"/>
      <c r="G290" s="50"/>
    </row>
    <row r="291" spans="1:9" s="58" customFormat="1">
      <c r="A291" s="335"/>
      <c r="B291" s="331"/>
      <c r="C291" s="336"/>
      <c r="D291" s="357"/>
      <c r="E291" s="70"/>
      <c r="F291" s="63"/>
      <c r="G291" s="50"/>
    </row>
    <row r="292" spans="1:9" s="58" customFormat="1">
      <c r="A292" s="335"/>
      <c r="B292" s="331"/>
      <c r="C292" s="336"/>
      <c r="D292" s="357"/>
      <c r="E292" s="70"/>
      <c r="F292" s="63"/>
      <c r="G292" s="50"/>
    </row>
    <row r="293" spans="1:9" s="58" customFormat="1">
      <c r="A293" s="335"/>
      <c r="B293" s="331"/>
      <c r="C293" s="336"/>
      <c r="D293" s="357"/>
      <c r="E293" s="70"/>
      <c r="F293" s="63"/>
      <c r="G293" s="50"/>
    </row>
    <row r="294" spans="1:9" s="58" customFormat="1">
      <c r="A294" s="335"/>
      <c r="B294" s="331"/>
      <c r="C294" s="336"/>
      <c r="D294" s="357"/>
      <c r="E294" s="70"/>
      <c r="F294" s="63"/>
      <c r="G294" s="50"/>
    </row>
    <row r="295" spans="1:9" s="58" customFormat="1">
      <c r="A295" s="335"/>
      <c r="B295" s="331"/>
      <c r="C295" s="336"/>
      <c r="D295" s="357"/>
      <c r="E295" s="70"/>
      <c r="F295" s="63"/>
      <c r="G295" s="50"/>
    </row>
    <row r="296" spans="1:9" s="58" customFormat="1" ht="13.5" thickBot="1">
      <c r="A296" s="337"/>
      <c r="B296" s="338"/>
      <c r="C296" s="339"/>
      <c r="D296" s="390"/>
      <c r="E296" s="390"/>
      <c r="F296" s="391"/>
      <c r="G296" s="50"/>
    </row>
    <row r="297" spans="1:9" s="58" customFormat="1">
      <c r="A297" s="340"/>
      <c r="B297" s="341"/>
      <c r="C297" s="342"/>
      <c r="D297" s="340"/>
      <c r="E297" s="322"/>
      <c r="F297" s="67"/>
      <c r="G297" s="50"/>
    </row>
    <row r="298" spans="1:9" s="58" customFormat="1" ht="13.5" thickBot="1">
      <c r="A298" s="343"/>
      <c r="B298" s="344"/>
      <c r="C298" s="345"/>
      <c r="D298" s="343"/>
      <c r="E298" s="323"/>
      <c r="F298" s="51"/>
      <c r="G298" s="50"/>
    </row>
    <row r="299" spans="1:9" s="10" customFormat="1" ht="12" customHeight="1">
      <c r="A299" s="358"/>
      <c r="B299" s="359"/>
      <c r="C299" s="228"/>
      <c r="D299" s="228"/>
      <c r="E299" s="229"/>
      <c r="F299" s="230"/>
      <c r="G299" s="552"/>
      <c r="H299" s="552"/>
      <c r="I299" s="56"/>
    </row>
    <row r="300" spans="1:9" s="10" customFormat="1" ht="12">
      <c r="A300" s="360"/>
      <c r="B300" s="154"/>
      <c r="C300" s="175"/>
      <c r="D300" s="175"/>
      <c r="E300" s="231"/>
      <c r="F300" s="232"/>
      <c r="G300" s="552"/>
      <c r="H300" s="552"/>
      <c r="I300" s="56"/>
    </row>
    <row r="301" spans="1:9" s="10" customFormat="1" ht="12">
      <c r="A301" s="360"/>
      <c r="B301" s="233"/>
      <c r="C301" s="175"/>
      <c r="D301" s="175"/>
      <c r="E301" s="231"/>
      <c r="F301" s="232"/>
      <c r="G301" s="552"/>
      <c r="H301" s="552"/>
      <c r="I301" s="56"/>
    </row>
    <row r="302" spans="1:9" s="10" customFormat="1" ht="12">
      <c r="A302" s="360"/>
      <c r="B302" s="233"/>
      <c r="C302" s="175"/>
      <c r="D302" s="175"/>
      <c r="E302" s="231"/>
      <c r="F302" s="232"/>
      <c r="G302" s="56"/>
      <c r="H302" s="56"/>
      <c r="I302" s="56"/>
    </row>
    <row r="303" spans="1:9" s="10" customFormat="1" ht="12">
      <c r="A303" s="360"/>
      <c r="B303" s="233"/>
      <c r="C303" s="175"/>
      <c r="D303" s="175"/>
      <c r="E303" s="231"/>
      <c r="F303" s="232"/>
    </row>
    <row r="304" spans="1:9" s="10" customFormat="1" ht="12">
      <c r="A304" s="360"/>
      <c r="B304" s="233"/>
      <c r="C304" s="175"/>
      <c r="D304" s="175"/>
      <c r="E304" s="231"/>
      <c r="F304" s="232"/>
    </row>
    <row r="305" spans="1:6" s="10" customFormat="1" ht="12">
      <c r="A305" s="360"/>
      <c r="B305" s="234"/>
      <c r="C305" s="175"/>
      <c r="D305" s="175"/>
      <c r="E305" s="231"/>
      <c r="F305" s="232"/>
    </row>
    <row r="306" spans="1:6" s="10" customFormat="1" ht="12">
      <c r="A306" s="360"/>
      <c r="B306" s="233"/>
      <c r="C306" s="175"/>
      <c r="D306" s="175"/>
      <c r="E306" s="231"/>
      <c r="F306" s="232"/>
    </row>
    <row r="307" spans="1:6" s="10" customFormat="1" ht="12">
      <c r="A307" s="360"/>
      <c r="B307" s="233"/>
      <c r="C307" s="175"/>
      <c r="D307" s="175"/>
      <c r="E307" s="231"/>
      <c r="F307" s="232"/>
    </row>
    <row r="308" spans="1:6" s="10" customFormat="1" ht="12">
      <c r="A308" s="360"/>
      <c r="B308" s="233"/>
      <c r="C308" s="175"/>
      <c r="D308" s="175"/>
      <c r="E308" s="231"/>
      <c r="F308" s="232"/>
    </row>
    <row r="309" spans="1:6" s="10" customFormat="1" ht="12">
      <c r="A309" s="360"/>
      <c r="B309" s="234"/>
      <c r="C309" s="175"/>
      <c r="D309" s="175"/>
      <c r="E309" s="231"/>
      <c r="F309" s="232"/>
    </row>
    <row r="310" spans="1:6" s="10" customFormat="1" ht="12">
      <c r="A310" s="360"/>
      <c r="B310" s="233"/>
      <c r="C310" s="175"/>
      <c r="D310" s="175"/>
      <c r="E310" s="231"/>
      <c r="F310" s="232"/>
    </row>
    <row r="311" spans="1:6" s="10" customFormat="1" ht="12">
      <c r="A311" s="360"/>
      <c r="B311" s="233"/>
      <c r="C311" s="175"/>
      <c r="D311" s="175"/>
      <c r="E311" s="231"/>
      <c r="F311" s="232"/>
    </row>
    <row r="312" spans="1:6" s="10" customFormat="1" ht="12">
      <c r="A312" s="360"/>
      <c r="B312" s="233"/>
      <c r="C312" s="175"/>
      <c r="D312" s="175"/>
      <c r="E312" s="231"/>
      <c r="F312" s="232"/>
    </row>
    <row r="313" spans="1:6" s="10" customFormat="1" ht="12">
      <c r="A313" s="360"/>
      <c r="B313" s="233"/>
      <c r="C313" s="175"/>
      <c r="D313" s="175"/>
      <c r="E313" s="231"/>
      <c r="F313" s="232"/>
    </row>
    <row r="314" spans="1:6" s="10" customFormat="1" ht="12">
      <c r="A314" s="360"/>
      <c r="B314" s="233"/>
      <c r="C314" s="175"/>
      <c r="D314" s="175"/>
      <c r="E314" s="231"/>
      <c r="F314" s="232"/>
    </row>
    <row r="315" spans="1:6" s="10" customFormat="1" ht="12">
      <c r="A315" s="360"/>
      <c r="B315" s="233"/>
      <c r="C315" s="175"/>
      <c r="D315" s="175"/>
      <c r="E315" s="231"/>
      <c r="F315" s="232"/>
    </row>
    <row r="316" spans="1:6" s="10" customFormat="1" ht="12">
      <c r="A316" s="360"/>
      <c r="B316" s="233"/>
      <c r="C316" s="175"/>
      <c r="D316" s="175"/>
      <c r="E316" s="231"/>
      <c r="F316" s="232"/>
    </row>
    <row r="317" spans="1:6" s="10" customFormat="1" ht="12">
      <c r="A317" s="360"/>
      <c r="B317" s="233"/>
      <c r="C317" s="175"/>
      <c r="D317" s="175"/>
      <c r="E317" s="231"/>
      <c r="F317" s="232"/>
    </row>
    <row r="318" spans="1:6" s="10" customFormat="1" ht="12">
      <c r="A318" s="360"/>
      <c r="B318" s="233"/>
      <c r="C318" s="175"/>
      <c r="D318" s="175"/>
      <c r="E318" s="231"/>
      <c r="F318" s="232"/>
    </row>
    <row r="319" spans="1:6" s="10" customFormat="1" ht="12">
      <c r="A319" s="360"/>
      <c r="B319" s="233"/>
      <c r="C319" s="175"/>
      <c r="D319" s="175"/>
      <c r="E319" s="231"/>
      <c r="F319" s="232"/>
    </row>
    <row r="320" spans="1:6" s="10" customFormat="1" ht="12">
      <c r="A320" s="360"/>
      <c r="B320" s="233"/>
      <c r="C320" s="175"/>
      <c r="D320" s="175"/>
      <c r="E320" s="231"/>
      <c r="F320" s="232"/>
    </row>
    <row r="321" spans="1:6" s="10" customFormat="1" ht="12">
      <c r="A321" s="360"/>
      <c r="B321" s="233"/>
      <c r="C321" s="175"/>
      <c r="D321" s="175"/>
      <c r="E321" s="231"/>
      <c r="F321" s="232"/>
    </row>
    <row r="322" spans="1:6" s="10" customFormat="1" ht="12">
      <c r="A322" s="360"/>
      <c r="B322" s="233"/>
      <c r="C322" s="175"/>
      <c r="D322" s="175"/>
      <c r="E322" s="231"/>
      <c r="F322" s="232"/>
    </row>
    <row r="323" spans="1:6" s="10" customFormat="1" ht="12">
      <c r="A323" s="360"/>
      <c r="B323" s="233"/>
      <c r="C323" s="175"/>
      <c r="D323" s="175"/>
      <c r="E323" s="231"/>
      <c r="F323" s="232"/>
    </row>
    <row r="324" spans="1:6" s="10" customFormat="1" ht="12">
      <c r="A324" s="360"/>
      <c r="B324" s="233"/>
      <c r="C324" s="175"/>
      <c r="D324" s="175"/>
      <c r="E324" s="231"/>
      <c r="F324" s="232"/>
    </row>
    <row r="325" spans="1:6" s="10" customFormat="1" ht="12">
      <c r="A325" s="360"/>
      <c r="B325" s="233"/>
      <c r="C325" s="175"/>
      <c r="D325" s="175"/>
      <c r="E325" s="231"/>
      <c r="F325" s="232"/>
    </row>
    <row r="326" spans="1:6" s="10" customFormat="1" ht="12">
      <c r="A326" s="360"/>
      <c r="B326" s="233"/>
      <c r="C326" s="175"/>
      <c r="D326" s="175"/>
      <c r="E326" s="231"/>
      <c r="F326" s="232"/>
    </row>
    <row r="327" spans="1:6" s="10" customFormat="1" ht="12">
      <c r="A327" s="360"/>
      <c r="B327" s="233"/>
      <c r="C327" s="175"/>
      <c r="D327" s="175"/>
      <c r="E327" s="231"/>
      <c r="F327" s="232"/>
    </row>
    <row r="328" spans="1:6" s="10" customFormat="1" ht="12">
      <c r="A328" s="360"/>
      <c r="B328" s="233"/>
      <c r="C328" s="175"/>
      <c r="D328" s="175"/>
      <c r="E328" s="231"/>
      <c r="F328" s="232"/>
    </row>
    <row r="329" spans="1:6" s="10" customFormat="1" ht="12">
      <c r="A329" s="360"/>
      <c r="B329" s="233"/>
      <c r="C329" s="175"/>
      <c r="D329" s="175"/>
      <c r="E329" s="231"/>
      <c r="F329" s="232"/>
    </row>
    <row r="330" spans="1:6" s="10" customFormat="1" ht="12">
      <c r="A330" s="360"/>
      <c r="B330" s="233"/>
      <c r="C330" s="175"/>
      <c r="D330" s="175"/>
      <c r="E330" s="231"/>
      <c r="F330" s="232"/>
    </row>
    <row r="331" spans="1:6" s="10" customFormat="1" ht="12">
      <c r="A331" s="360"/>
      <c r="B331" s="233"/>
      <c r="C331" s="175"/>
      <c r="D331" s="175"/>
      <c r="E331" s="231"/>
      <c r="F331" s="232"/>
    </row>
    <row r="332" spans="1:6" s="10" customFormat="1" ht="12">
      <c r="A332" s="360"/>
      <c r="B332" s="233"/>
      <c r="C332" s="175"/>
      <c r="D332" s="175"/>
      <c r="E332" s="231"/>
      <c r="F332" s="232"/>
    </row>
    <row r="333" spans="1:6" s="10" customFormat="1" thickBot="1">
      <c r="A333" s="392"/>
      <c r="B333" s="393"/>
      <c r="C333" s="257"/>
      <c r="D333" s="257"/>
      <c r="E333" s="394"/>
      <c r="F333" s="395"/>
    </row>
    <row r="334" spans="1:6" s="10" customFormat="1" ht="12">
      <c r="A334" s="340"/>
      <c r="B334" s="341"/>
      <c r="C334" s="342"/>
      <c r="D334" s="340"/>
      <c r="E334" s="322"/>
      <c r="F334" s="67"/>
    </row>
    <row r="335" spans="1:6" s="10" customFormat="1" thickBot="1">
      <c r="A335" s="343"/>
      <c r="B335" s="344"/>
      <c r="C335" s="345"/>
      <c r="D335" s="343"/>
      <c r="E335" s="323"/>
      <c r="F335" s="51"/>
    </row>
    <row r="336" spans="1:6" s="10" customFormat="1" ht="12">
      <c r="A336" s="396"/>
      <c r="B336" s="359"/>
      <c r="C336" s="397"/>
      <c r="D336" s="397"/>
      <c r="E336" s="398"/>
      <c r="F336" s="399"/>
    </row>
    <row r="337" spans="1:9" customFormat="1" ht="84.75" customHeight="1">
      <c r="A337" s="248"/>
      <c r="B337" s="249"/>
      <c r="C337" s="250"/>
      <c r="D337" s="251"/>
      <c r="E337" s="252"/>
      <c r="F337" s="253"/>
    </row>
    <row r="338" spans="1:9" customFormat="1" ht="84.75" customHeight="1">
      <c r="A338" s="248"/>
      <c r="B338" s="367"/>
      <c r="C338" s="466"/>
      <c r="D338" s="467"/>
      <c r="E338" s="468"/>
      <c r="F338" s="469"/>
      <c r="G338" s="470"/>
      <c r="H338" s="470"/>
      <c r="I338" s="470"/>
    </row>
    <row r="339" spans="1:9" customFormat="1" ht="9" customHeight="1">
      <c r="A339" s="248"/>
      <c r="B339" s="367"/>
      <c r="C339" s="466"/>
      <c r="D339" s="467"/>
      <c r="E339" s="468"/>
      <c r="F339" s="469"/>
      <c r="G339" s="470"/>
      <c r="H339" s="470"/>
      <c r="I339" s="470"/>
    </row>
    <row r="340" spans="1:9" customFormat="1" ht="84.75" customHeight="1">
      <c r="A340" s="248"/>
      <c r="B340" s="367"/>
      <c r="C340" s="466"/>
      <c r="D340" s="467"/>
      <c r="E340" s="468"/>
      <c r="F340" s="469"/>
      <c r="G340" s="470"/>
      <c r="H340" s="470"/>
      <c r="I340" s="470"/>
    </row>
    <row r="341" spans="1:9" customFormat="1" ht="9" customHeight="1">
      <c r="A341" s="248"/>
      <c r="B341" s="367"/>
      <c r="C341" s="466"/>
      <c r="D341" s="467"/>
      <c r="E341" s="468"/>
      <c r="F341" s="469"/>
      <c r="G341" s="470"/>
      <c r="H341" s="470"/>
      <c r="I341" s="470"/>
    </row>
    <row r="342" spans="1:9" customFormat="1" ht="15">
      <c r="A342" s="248"/>
      <c r="B342" s="367"/>
      <c r="C342" s="466"/>
      <c r="D342" s="467"/>
      <c r="E342" s="468"/>
      <c r="F342" s="469"/>
      <c r="G342" s="470"/>
      <c r="H342" s="470"/>
      <c r="I342" s="470"/>
    </row>
    <row r="343" spans="1:9" customFormat="1" ht="8.25" customHeight="1">
      <c r="A343" s="248"/>
      <c r="B343" s="367"/>
      <c r="C343" s="466"/>
      <c r="D343" s="467"/>
      <c r="E343" s="468"/>
      <c r="F343" s="469"/>
      <c r="G343" s="470"/>
      <c r="H343" s="470"/>
      <c r="I343" s="470"/>
    </row>
    <row r="344" spans="1:9" customFormat="1" ht="15">
      <c r="A344" s="248"/>
      <c r="B344" s="367"/>
      <c r="C344" s="466"/>
      <c r="D344" s="467"/>
      <c r="E344" s="468"/>
      <c r="F344" s="469"/>
      <c r="G344" s="470"/>
      <c r="H344" s="470"/>
      <c r="I344" s="470"/>
    </row>
    <row r="345" spans="1:9" customFormat="1" ht="9.75" customHeight="1">
      <c r="A345" s="248"/>
      <c r="B345" s="367"/>
      <c r="C345" s="466"/>
      <c r="D345" s="467"/>
      <c r="E345" s="468"/>
      <c r="F345" s="469"/>
      <c r="G345" s="470"/>
      <c r="H345" s="470"/>
      <c r="I345" s="470"/>
    </row>
    <row r="346" spans="1:9" customFormat="1" ht="15">
      <c r="A346" s="248"/>
      <c r="B346" s="367"/>
      <c r="C346" s="466"/>
      <c r="D346" s="467"/>
      <c r="E346" s="468"/>
      <c r="F346" s="469"/>
      <c r="G346" s="470"/>
      <c r="H346" s="470"/>
      <c r="I346" s="470"/>
    </row>
    <row r="347" spans="1:9" customFormat="1" ht="9.75" customHeight="1">
      <c r="A347" s="248"/>
      <c r="B347" s="367"/>
      <c r="C347" s="466"/>
      <c r="D347" s="467"/>
      <c r="E347" s="468"/>
      <c r="F347" s="469"/>
      <c r="G347" s="470"/>
      <c r="H347" s="470"/>
      <c r="I347" s="470"/>
    </row>
    <row r="348" spans="1:9" customFormat="1" ht="67.5" customHeight="1" thickBot="1">
      <c r="A348" s="235"/>
      <c r="B348" s="471"/>
      <c r="C348" s="472"/>
      <c r="D348" s="473"/>
      <c r="E348" s="474"/>
      <c r="F348" s="475"/>
      <c r="G348" s="470"/>
      <c r="H348" s="470"/>
      <c r="I348" s="470"/>
    </row>
    <row r="349" spans="1:9" customFormat="1" ht="15">
      <c r="A349" s="361"/>
      <c r="B349" s="362"/>
      <c r="C349" s="363"/>
      <c r="D349" s="364"/>
      <c r="E349" s="365"/>
      <c r="F349" s="366"/>
    </row>
    <row r="350" spans="1:9" customFormat="1" ht="15.75" thickBot="1">
      <c r="A350" s="311"/>
      <c r="B350" s="362"/>
      <c r="C350" s="313"/>
      <c r="D350" s="314"/>
      <c r="E350" s="315"/>
      <c r="F350" s="300"/>
    </row>
    <row r="351" spans="1:9" customFormat="1" ht="165" customHeight="1">
      <c r="A351" s="241"/>
      <c r="B351" s="242"/>
      <c r="C351" s="243"/>
      <c r="D351" s="244"/>
      <c r="E351" s="245"/>
      <c r="F351" s="246"/>
    </row>
    <row r="352" spans="1:9" customFormat="1" ht="72" customHeight="1">
      <c r="A352" s="248"/>
      <c r="B352" s="249"/>
      <c r="C352" s="250"/>
      <c r="D352" s="251"/>
      <c r="E352" s="252"/>
      <c r="F352" s="253"/>
    </row>
    <row r="353" spans="1:7" customFormat="1" ht="51.75" customHeight="1">
      <c r="A353" s="248"/>
      <c r="B353" s="249"/>
      <c r="C353" s="250"/>
      <c r="D353" s="251"/>
      <c r="E353" s="252"/>
      <c r="F353" s="253"/>
    </row>
    <row r="354" spans="1:7" customFormat="1" ht="15">
      <c r="A354" s="248"/>
      <c r="B354" s="249"/>
      <c r="C354" s="250"/>
      <c r="D354" s="251"/>
      <c r="E354" s="252"/>
      <c r="F354" s="253"/>
    </row>
    <row r="355" spans="1:7" customFormat="1" ht="15">
      <c r="A355" s="248"/>
      <c r="B355" s="249"/>
      <c r="C355" s="250"/>
      <c r="D355" s="251"/>
      <c r="E355" s="252"/>
      <c r="F355" s="253"/>
    </row>
    <row r="356" spans="1:7" customFormat="1" ht="15">
      <c r="A356" s="248"/>
      <c r="B356" s="249"/>
      <c r="C356" s="250"/>
      <c r="D356" s="251"/>
      <c r="E356" s="252"/>
      <c r="F356" s="253"/>
    </row>
    <row r="357" spans="1:7" customFormat="1" ht="15">
      <c r="A357" s="248"/>
      <c r="B357" s="367"/>
      <c r="C357" s="250"/>
      <c r="D357" s="251"/>
      <c r="E357" s="252"/>
      <c r="F357" s="253"/>
    </row>
    <row r="358" spans="1:7" customFormat="1" ht="71.25" customHeight="1">
      <c r="A358" s="248"/>
      <c r="B358" s="367"/>
      <c r="C358" s="250"/>
      <c r="D358" s="251"/>
      <c r="E358" s="252"/>
      <c r="F358" s="253"/>
    </row>
    <row r="359" spans="1:7" customFormat="1" ht="15">
      <c r="A359" s="248"/>
      <c r="B359" s="367"/>
      <c r="C359" s="250"/>
      <c r="D359" s="251"/>
      <c r="E359" s="252"/>
      <c r="F359" s="253"/>
    </row>
    <row r="360" spans="1:7" customFormat="1" ht="15.75" thickBot="1">
      <c r="A360" s="235"/>
      <c r="B360" s="236"/>
      <c r="C360" s="237"/>
      <c r="D360" s="238"/>
      <c r="E360" s="239"/>
      <c r="F360" s="240"/>
    </row>
    <row r="361" spans="1:7" customFormat="1" ht="15">
      <c r="A361" s="311"/>
      <c r="B361" s="362"/>
      <c r="C361" s="313"/>
      <c r="D361" s="314"/>
      <c r="E361" s="315"/>
      <c r="F361" s="316"/>
    </row>
    <row r="362" spans="1:7" customFormat="1" ht="15.75" thickBot="1">
      <c r="A362" s="311"/>
      <c r="B362" s="362"/>
      <c r="C362" s="313"/>
      <c r="D362" s="314"/>
      <c r="E362" s="315"/>
      <c r="F362" s="316"/>
    </row>
    <row r="363" spans="1:7" customFormat="1" ht="15">
      <c r="A363" s="241"/>
      <c r="B363" s="242"/>
      <c r="C363" s="243"/>
      <c r="D363" s="244"/>
      <c r="E363" s="245"/>
      <c r="F363" s="246"/>
    </row>
    <row r="364" spans="1:7" customFormat="1" ht="15">
      <c r="A364" s="248"/>
      <c r="B364" s="249"/>
      <c r="C364" s="250"/>
      <c r="D364" s="251"/>
      <c r="E364" s="252"/>
      <c r="F364" s="253"/>
      <c r="G364" s="247"/>
    </row>
    <row r="365" spans="1:7" customFormat="1" ht="15">
      <c r="A365" s="248"/>
      <c r="B365" s="249"/>
      <c r="C365" s="250"/>
      <c r="D365" s="251"/>
      <c r="E365" s="252"/>
      <c r="F365" s="253"/>
      <c r="G365" s="247"/>
    </row>
    <row r="366" spans="1:7" customFormat="1" ht="15">
      <c r="A366" s="248"/>
      <c r="B366" s="249"/>
      <c r="C366" s="250"/>
      <c r="D366" s="251"/>
      <c r="E366" s="252"/>
      <c r="F366" s="253"/>
    </row>
    <row r="367" spans="1:7" customFormat="1" ht="15">
      <c r="A367" s="248"/>
      <c r="B367" s="249"/>
      <c r="C367" s="250"/>
      <c r="D367" s="251"/>
      <c r="E367" s="252"/>
      <c r="F367" s="253"/>
    </row>
    <row r="368" spans="1:7" customFormat="1" ht="15">
      <c r="A368" s="248"/>
      <c r="B368" s="249"/>
      <c r="C368" s="250"/>
      <c r="D368" s="251"/>
      <c r="E368" s="252"/>
      <c r="F368" s="253"/>
    </row>
    <row r="369" spans="1:11" customFormat="1" ht="15">
      <c r="A369" s="248"/>
      <c r="B369" s="249"/>
      <c r="C369" s="250"/>
      <c r="D369" s="251"/>
      <c r="E369" s="252"/>
      <c r="F369" s="253"/>
    </row>
    <row r="370" spans="1:11" customFormat="1" ht="15">
      <c r="A370" s="248"/>
      <c r="B370" s="249"/>
      <c r="C370" s="250"/>
      <c r="D370" s="251"/>
      <c r="E370" s="252"/>
      <c r="F370" s="253"/>
    </row>
    <row r="371" spans="1:11" customFormat="1" ht="15">
      <c r="A371" s="248"/>
      <c r="B371" s="249"/>
      <c r="C371" s="250"/>
      <c r="D371" s="251"/>
      <c r="E371" s="252"/>
      <c r="F371" s="253"/>
    </row>
    <row r="372" spans="1:11" customFormat="1" ht="15">
      <c r="A372" s="248"/>
      <c r="B372" s="249"/>
      <c r="C372" s="250"/>
      <c r="D372" s="251"/>
      <c r="E372" s="252"/>
      <c r="F372" s="253"/>
    </row>
    <row r="373" spans="1:11" customFormat="1" ht="15">
      <c r="A373" s="248"/>
      <c r="B373" s="249"/>
      <c r="C373" s="250"/>
      <c r="D373" s="251"/>
      <c r="E373" s="252"/>
      <c r="F373" s="253"/>
    </row>
    <row r="374" spans="1:11" customFormat="1" ht="15">
      <c r="A374" s="248"/>
      <c r="B374" s="249"/>
      <c r="C374" s="250"/>
      <c r="D374" s="251"/>
      <c r="E374" s="252"/>
      <c r="F374" s="253"/>
      <c r="H374" s="55"/>
      <c r="K374">
        <f>(39914.2-24284.02)+(672494.77-349260.69)+(2122691.01-1318894.35)</f>
        <v>1142660.9199999997</v>
      </c>
    </row>
    <row r="375" spans="1:11" customFormat="1" ht="15.75" thickBot="1">
      <c r="A375" s="235"/>
      <c r="B375" s="236"/>
      <c r="C375" s="237"/>
      <c r="D375" s="238"/>
      <c r="E375" s="239"/>
      <c r="F375" s="240"/>
      <c r="I375" s="295">
        <f>4500000-F377</f>
        <v>4500000</v>
      </c>
    </row>
    <row r="376" spans="1:11" customFormat="1" ht="15">
      <c r="A376" s="311"/>
      <c r="B376" s="312"/>
      <c r="C376" s="313"/>
      <c r="D376" s="314"/>
      <c r="E376" s="315"/>
      <c r="F376" s="316"/>
    </row>
    <row r="377" spans="1:11" customFormat="1" ht="15.75" thickBot="1">
      <c r="A377" s="311"/>
      <c r="B377" s="312"/>
      <c r="C377" s="313"/>
      <c r="D377" s="314"/>
      <c r="E377" s="315"/>
      <c r="F377" s="317"/>
    </row>
    <row r="378" spans="1:11" customFormat="1" ht="15.75" thickTop="1">
      <c r="A378" s="311"/>
      <c r="B378" s="312"/>
      <c r="C378" s="313"/>
      <c r="D378" s="314"/>
      <c r="E378" s="318"/>
      <c r="F378" s="316"/>
    </row>
    <row r="379" spans="1:11">
      <c r="A379" s="319"/>
      <c r="B379" s="319"/>
      <c r="C379" s="319"/>
      <c r="D379" s="319"/>
      <c r="E379" s="318"/>
      <c r="F379" s="316"/>
      <c r="J379" s="273">
        <f>H381-K374</f>
        <v>-1142660.9199999997</v>
      </c>
    </row>
    <row r="380" spans="1:11">
      <c r="A380" s="319"/>
      <c r="B380" s="319"/>
      <c r="C380" s="319"/>
      <c r="D380" s="319"/>
      <c r="E380" s="318"/>
      <c r="F380" s="320"/>
    </row>
    <row r="381" spans="1:11">
      <c r="A381" s="319"/>
      <c r="B381" s="319"/>
      <c r="C381" s="319"/>
      <c r="D381" s="319"/>
      <c r="E381" s="319"/>
      <c r="F381" s="400"/>
      <c r="H381" s="296"/>
    </row>
    <row r="382" spans="1:11">
      <c r="A382" s="319"/>
      <c r="B382" s="319"/>
      <c r="C382" s="319"/>
      <c r="D382" s="319"/>
      <c r="E382" s="319"/>
      <c r="F382" s="320"/>
    </row>
    <row r="383" spans="1:11">
      <c r="F383" s="261"/>
    </row>
    <row r="384" spans="1:11">
      <c r="F384" s="261"/>
      <c r="H384" s="273">
        <f>H385/1.16</f>
        <v>-3879310.3448275863</v>
      </c>
    </row>
    <row r="385" spans="6:8">
      <c r="F385" s="261"/>
      <c r="H385" s="273">
        <f>F379-4500000</f>
        <v>-4500000</v>
      </c>
    </row>
    <row r="386" spans="6:8">
      <c r="F386" s="261"/>
    </row>
    <row r="387" spans="6:8">
      <c r="F387" s="261"/>
    </row>
    <row r="388" spans="6:8">
      <c r="F388" s="261"/>
    </row>
    <row r="389" spans="6:8">
      <c r="F389" s="261"/>
    </row>
    <row r="390" spans="6:8">
      <c r="F390" s="261"/>
    </row>
    <row r="391" spans="6:8">
      <c r="F391" s="261"/>
    </row>
    <row r="392" spans="6:8">
      <c r="F392" s="261"/>
    </row>
    <row r="393" spans="6:8">
      <c r="F393" s="261"/>
    </row>
    <row r="394" spans="6:8">
      <c r="F394" s="261"/>
    </row>
    <row r="395" spans="6:8">
      <c r="F395" s="261"/>
    </row>
    <row r="396" spans="6:8">
      <c r="F396" s="261"/>
    </row>
  </sheetData>
  <mergeCells count="10">
    <mergeCell ref="B134:G134"/>
    <mergeCell ref="A209:F209"/>
    <mergeCell ref="G299:H301"/>
    <mergeCell ref="A1:F1"/>
    <mergeCell ref="A7:A8"/>
    <mergeCell ref="B7:B8"/>
    <mergeCell ref="C7:C8"/>
    <mergeCell ref="D7:D8"/>
    <mergeCell ref="F7:F8"/>
    <mergeCell ref="A9:F9"/>
  </mergeCells>
  <pageMargins left="0.70866141732283472" right="0.70866141732283472" top="0.55118110236220474" bottom="1.3385826771653544" header="0.31496062992125984" footer="0.51181102362204722"/>
  <pageSetup scale="74" fitToHeight="0" orientation="portrait" r:id="rId1"/>
  <rowBreaks count="2" manualBreakCount="2">
    <brk id="79" max="5" man="1"/>
    <brk id="13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F38" sqref="F38"/>
    </sheetView>
  </sheetViews>
  <sheetFormatPr baseColWidth="10" defaultRowHeight="12.75"/>
  <cols>
    <col min="1" max="1" width="11" style="1" customWidth="1"/>
    <col min="2" max="2" width="44.7109375" style="1" customWidth="1"/>
    <col min="3" max="3" width="9.140625" style="1" customWidth="1"/>
    <col min="4" max="4" width="11" style="1" customWidth="1"/>
    <col min="5" max="5" width="11.42578125" style="1"/>
    <col min="6" max="6" width="14" style="1" customWidth="1"/>
    <col min="7" max="7" width="11.42578125" style="1"/>
    <col min="8" max="8" width="13.85546875" style="1" bestFit="1" customWidth="1"/>
    <col min="9" max="9" width="13.140625" style="1" bestFit="1" customWidth="1"/>
    <col min="10" max="256" width="11.42578125" style="1"/>
    <col min="257" max="257" width="11" style="1" customWidth="1"/>
    <col min="258" max="258" width="44.7109375" style="1" customWidth="1"/>
    <col min="259" max="259" width="9.140625" style="1" customWidth="1"/>
    <col min="260" max="260" width="11" style="1" customWidth="1"/>
    <col min="261" max="261" width="11.42578125" style="1"/>
    <col min="262" max="262" width="14" style="1" customWidth="1"/>
    <col min="263" max="263" width="11.42578125" style="1"/>
    <col min="264" max="264" width="13.85546875" style="1" bestFit="1" customWidth="1"/>
    <col min="265" max="265" width="11.42578125" style="1" customWidth="1"/>
    <col min="266" max="512" width="11.42578125" style="1"/>
    <col min="513" max="513" width="11" style="1" customWidth="1"/>
    <col min="514" max="514" width="44.7109375" style="1" customWidth="1"/>
    <col min="515" max="515" width="9.140625" style="1" customWidth="1"/>
    <col min="516" max="516" width="11" style="1" customWidth="1"/>
    <col min="517" max="517" width="11.42578125" style="1"/>
    <col min="518" max="518" width="14" style="1" customWidth="1"/>
    <col min="519" max="519" width="11.42578125" style="1"/>
    <col min="520" max="520" width="13.85546875" style="1" bestFit="1" customWidth="1"/>
    <col min="521" max="521" width="11.42578125" style="1" customWidth="1"/>
    <col min="522" max="768" width="11.42578125" style="1"/>
    <col min="769" max="769" width="11" style="1" customWidth="1"/>
    <col min="770" max="770" width="44.7109375" style="1" customWidth="1"/>
    <col min="771" max="771" width="9.140625" style="1" customWidth="1"/>
    <col min="772" max="772" width="11" style="1" customWidth="1"/>
    <col min="773" max="773" width="11.42578125" style="1"/>
    <col min="774" max="774" width="14" style="1" customWidth="1"/>
    <col min="775" max="775" width="11.42578125" style="1"/>
    <col min="776" max="776" width="13.85546875" style="1" bestFit="1" customWidth="1"/>
    <col min="777" max="777" width="11.42578125" style="1" customWidth="1"/>
    <col min="778" max="1024" width="11.42578125" style="1"/>
    <col min="1025" max="1025" width="11" style="1" customWidth="1"/>
    <col min="1026" max="1026" width="44.7109375" style="1" customWidth="1"/>
    <col min="1027" max="1027" width="9.140625" style="1" customWidth="1"/>
    <col min="1028" max="1028" width="11" style="1" customWidth="1"/>
    <col min="1029" max="1029" width="11.42578125" style="1"/>
    <col min="1030" max="1030" width="14" style="1" customWidth="1"/>
    <col min="1031" max="1031" width="11.42578125" style="1"/>
    <col min="1032" max="1032" width="13.85546875" style="1" bestFit="1" customWidth="1"/>
    <col min="1033" max="1033" width="11.42578125" style="1" customWidth="1"/>
    <col min="1034" max="1280" width="11.42578125" style="1"/>
    <col min="1281" max="1281" width="11" style="1" customWidth="1"/>
    <col min="1282" max="1282" width="44.7109375" style="1" customWidth="1"/>
    <col min="1283" max="1283" width="9.140625" style="1" customWidth="1"/>
    <col min="1284" max="1284" width="11" style="1" customWidth="1"/>
    <col min="1285" max="1285" width="11.42578125" style="1"/>
    <col min="1286" max="1286" width="14" style="1" customWidth="1"/>
    <col min="1287" max="1287" width="11.42578125" style="1"/>
    <col min="1288" max="1288" width="13.85546875" style="1" bestFit="1" customWidth="1"/>
    <col min="1289" max="1289" width="11.42578125" style="1" customWidth="1"/>
    <col min="1290" max="1536" width="11.42578125" style="1"/>
    <col min="1537" max="1537" width="11" style="1" customWidth="1"/>
    <col min="1538" max="1538" width="44.7109375" style="1" customWidth="1"/>
    <col min="1539" max="1539" width="9.140625" style="1" customWidth="1"/>
    <col min="1540" max="1540" width="11" style="1" customWidth="1"/>
    <col min="1541" max="1541" width="11.42578125" style="1"/>
    <col min="1542" max="1542" width="14" style="1" customWidth="1"/>
    <col min="1543" max="1543" width="11.42578125" style="1"/>
    <col min="1544" max="1544" width="13.85546875" style="1" bestFit="1" customWidth="1"/>
    <col min="1545" max="1545" width="11.42578125" style="1" customWidth="1"/>
    <col min="1546" max="1792" width="11.42578125" style="1"/>
    <col min="1793" max="1793" width="11" style="1" customWidth="1"/>
    <col min="1794" max="1794" width="44.7109375" style="1" customWidth="1"/>
    <col min="1795" max="1795" width="9.140625" style="1" customWidth="1"/>
    <col min="1796" max="1796" width="11" style="1" customWidth="1"/>
    <col min="1797" max="1797" width="11.42578125" style="1"/>
    <col min="1798" max="1798" width="14" style="1" customWidth="1"/>
    <col min="1799" max="1799" width="11.42578125" style="1"/>
    <col min="1800" max="1800" width="13.85546875" style="1" bestFit="1" customWidth="1"/>
    <col min="1801" max="1801" width="11.42578125" style="1" customWidth="1"/>
    <col min="1802" max="2048" width="11.42578125" style="1"/>
    <col min="2049" max="2049" width="11" style="1" customWidth="1"/>
    <col min="2050" max="2050" width="44.7109375" style="1" customWidth="1"/>
    <col min="2051" max="2051" width="9.140625" style="1" customWidth="1"/>
    <col min="2052" max="2052" width="11" style="1" customWidth="1"/>
    <col min="2053" max="2053" width="11.42578125" style="1"/>
    <col min="2054" max="2054" width="14" style="1" customWidth="1"/>
    <col min="2055" max="2055" width="11.42578125" style="1"/>
    <col min="2056" max="2056" width="13.85546875" style="1" bestFit="1" customWidth="1"/>
    <col min="2057" max="2057" width="11.42578125" style="1" customWidth="1"/>
    <col min="2058" max="2304" width="11.42578125" style="1"/>
    <col min="2305" max="2305" width="11" style="1" customWidth="1"/>
    <col min="2306" max="2306" width="44.7109375" style="1" customWidth="1"/>
    <col min="2307" max="2307" width="9.140625" style="1" customWidth="1"/>
    <col min="2308" max="2308" width="11" style="1" customWidth="1"/>
    <col min="2309" max="2309" width="11.42578125" style="1"/>
    <col min="2310" max="2310" width="14" style="1" customWidth="1"/>
    <col min="2311" max="2311" width="11.42578125" style="1"/>
    <col min="2312" max="2312" width="13.85546875" style="1" bestFit="1" customWidth="1"/>
    <col min="2313" max="2313" width="11.42578125" style="1" customWidth="1"/>
    <col min="2314" max="2560" width="11.42578125" style="1"/>
    <col min="2561" max="2561" width="11" style="1" customWidth="1"/>
    <col min="2562" max="2562" width="44.7109375" style="1" customWidth="1"/>
    <col min="2563" max="2563" width="9.140625" style="1" customWidth="1"/>
    <col min="2564" max="2564" width="11" style="1" customWidth="1"/>
    <col min="2565" max="2565" width="11.42578125" style="1"/>
    <col min="2566" max="2566" width="14" style="1" customWidth="1"/>
    <col min="2567" max="2567" width="11.42578125" style="1"/>
    <col min="2568" max="2568" width="13.85546875" style="1" bestFit="1" customWidth="1"/>
    <col min="2569" max="2569" width="11.42578125" style="1" customWidth="1"/>
    <col min="2570" max="2816" width="11.42578125" style="1"/>
    <col min="2817" max="2817" width="11" style="1" customWidth="1"/>
    <col min="2818" max="2818" width="44.7109375" style="1" customWidth="1"/>
    <col min="2819" max="2819" width="9.140625" style="1" customWidth="1"/>
    <col min="2820" max="2820" width="11" style="1" customWidth="1"/>
    <col min="2821" max="2821" width="11.42578125" style="1"/>
    <col min="2822" max="2822" width="14" style="1" customWidth="1"/>
    <col min="2823" max="2823" width="11.42578125" style="1"/>
    <col min="2824" max="2824" width="13.85546875" style="1" bestFit="1" customWidth="1"/>
    <col min="2825" max="2825" width="11.42578125" style="1" customWidth="1"/>
    <col min="2826" max="3072" width="11.42578125" style="1"/>
    <col min="3073" max="3073" width="11" style="1" customWidth="1"/>
    <col min="3074" max="3074" width="44.7109375" style="1" customWidth="1"/>
    <col min="3075" max="3075" width="9.140625" style="1" customWidth="1"/>
    <col min="3076" max="3076" width="11" style="1" customWidth="1"/>
    <col min="3077" max="3077" width="11.42578125" style="1"/>
    <col min="3078" max="3078" width="14" style="1" customWidth="1"/>
    <col min="3079" max="3079" width="11.42578125" style="1"/>
    <col min="3080" max="3080" width="13.85546875" style="1" bestFit="1" customWidth="1"/>
    <col min="3081" max="3081" width="11.42578125" style="1" customWidth="1"/>
    <col min="3082" max="3328" width="11.42578125" style="1"/>
    <col min="3329" max="3329" width="11" style="1" customWidth="1"/>
    <col min="3330" max="3330" width="44.7109375" style="1" customWidth="1"/>
    <col min="3331" max="3331" width="9.140625" style="1" customWidth="1"/>
    <col min="3332" max="3332" width="11" style="1" customWidth="1"/>
    <col min="3333" max="3333" width="11.42578125" style="1"/>
    <col min="3334" max="3334" width="14" style="1" customWidth="1"/>
    <col min="3335" max="3335" width="11.42578125" style="1"/>
    <col min="3336" max="3336" width="13.85546875" style="1" bestFit="1" customWidth="1"/>
    <col min="3337" max="3337" width="11.42578125" style="1" customWidth="1"/>
    <col min="3338" max="3584" width="11.42578125" style="1"/>
    <col min="3585" max="3585" width="11" style="1" customWidth="1"/>
    <col min="3586" max="3586" width="44.7109375" style="1" customWidth="1"/>
    <col min="3587" max="3587" width="9.140625" style="1" customWidth="1"/>
    <col min="3588" max="3588" width="11" style="1" customWidth="1"/>
    <col min="3589" max="3589" width="11.42578125" style="1"/>
    <col min="3590" max="3590" width="14" style="1" customWidth="1"/>
    <col min="3591" max="3591" width="11.42578125" style="1"/>
    <col min="3592" max="3592" width="13.85546875" style="1" bestFit="1" customWidth="1"/>
    <col min="3593" max="3593" width="11.42578125" style="1" customWidth="1"/>
    <col min="3594" max="3840" width="11.42578125" style="1"/>
    <col min="3841" max="3841" width="11" style="1" customWidth="1"/>
    <col min="3842" max="3842" width="44.7109375" style="1" customWidth="1"/>
    <col min="3843" max="3843" width="9.140625" style="1" customWidth="1"/>
    <col min="3844" max="3844" width="11" style="1" customWidth="1"/>
    <col min="3845" max="3845" width="11.42578125" style="1"/>
    <col min="3846" max="3846" width="14" style="1" customWidth="1"/>
    <col min="3847" max="3847" width="11.42578125" style="1"/>
    <col min="3848" max="3848" width="13.85546875" style="1" bestFit="1" customWidth="1"/>
    <col min="3849" max="3849" width="11.42578125" style="1" customWidth="1"/>
    <col min="3850" max="4096" width="11.42578125" style="1"/>
    <col min="4097" max="4097" width="11" style="1" customWidth="1"/>
    <col min="4098" max="4098" width="44.7109375" style="1" customWidth="1"/>
    <col min="4099" max="4099" width="9.140625" style="1" customWidth="1"/>
    <col min="4100" max="4100" width="11" style="1" customWidth="1"/>
    <col min="4101" max="4101" width="11.42578125" style="1"/>
    <col min="4102" max="4102" width="14" style="1" customWidth="1"/>
    <col min="4103" max="4103" width="11.42578125" style="1"/>
    <col min="4104" max="4104" width="13.85546875" style="1" bestFit="1" customWidth="1"/>
    <col min="4105" max="4105" width="11.42578125" style="1" customWidth="1"/>
    <col min="4106" max="4352" width="11.42578125" style="1"/>
    <col min="4353" max="4353" width="11" style="1" customWidth="1"/>
    <col min="4354" max="4354" width="44.7109375" style="1" customWidth="1"/>
    <col min="4355" max="4355" width="9.140625" style="1" customWidth="1"/>
    <col min="4356" max="4356" width="11" style="1" customWidth="1"/>
    <col min="4357" max="4357" width="11.42578125" style="1"/>
    <col min="4358" max="4358" width="14" style="1" customWidth="1"/>
    <col min="4359" max="4359" width="11.42578125" style="1"/>
    <col min="4360" max="4360" width="13.85546875" style="1" bestFit="1" customWidth="1"/>
    <col min="4361" max="4361" width="11.42578125" style="1" customWidth="1"/>
    <col min="4362" max="4608" width="11.42578125" style="1"/>
    <col min="4609" max="4609" width="11" style="1" customWidth="1"/>
    <col min="4610" max="4610" width="44.7109375" style="1" customWidth="1"/>
    <col min="4611" max="4611" width="9.140625" style="1" customWidth="1"/>
    <col min="4612" max="4612" width="11" style="1" customWidth="1"/>
    <col min="4613" max="4613" width="11.42578125" style="1"/>
    <col min="4614" max="4614" width="14" style="1" customWidth="1"/>
    <col min="4615" max="4615" width="11.42578125" style="1"/>
    <col min="4616" max="4616" width="13.85546875" style="1" bestFit="1" customWidth="1"/>
    <col min="4617" max="4617" width="11.42578125" style="1" customWidth="1"/>
    <col min="4618" max="4864" width="11.42578125" style="1"/>
    <col min="4865" max="4865" width="11" style="1" customWidth="1"/>
    <col min="4866" max="4866" width="44.7109375" style="1" customWidth="1"/>
    <col min="4867" max="4867" width="9.140625" style="1" customWidth="1"/>
    <col min="4868" max="4868" width="11" style="1" customWidth="1"/>
    <col min="4869" max="4869" width="11.42578125" style="1"/>
    <col min="4870" max="4870" width="14" style="1" customWidth="1"/>
    <col min="4871" max="4871" width="11.42578125" style="1"/>
    <col min="4872" max="4872" width="13.85546875" style="1" bestFit="1" customWidth="1"/>
    <col min="4873" max="4873" width="11.42578125" style="1" customWidth="1"/>
    <col min="4874" max="5120" width="11.42578125" style="1"/>
    <col min="5121" max="5121" width="11" style="1" customWidth="1"/>
    <col min="5122" max="5122" width="44.7109375" style="1" customWidth="1"/>
    <col min="5123" max="5123" width="9.140625" style="1" customWidth="1"/>
    <col min="5124" max="5124" width="11" style="1" customWidth="1"/>
    <col min="5125" max="5125" width="11.42578125" style="1"/>
    <col min="5126" max="5126" width="14" style="1" customWidth="1"/>
    <col min="5127" max="5127" width="11.42578125" style="1"/>
    <col min="5128" max="5128" width="13.85546875" style="1" bestFit="1" customWidth="1"/>
    <col min="5129" max="5129" width="11.42578125" style="1" customWidth="1"/>
    <col min="5130" max="5376" width="11.42578125" style="1"/>
    <col min="5377" max="5377" width="11" style="1" customWidth="1"/>
    <col min="5378" max="5378" width="44.7109375" style="1" customWidth="1"/>
    <col min="5379" max="5379" width="9.140625" style="1" customWidth="1"/>
    <col min="5380" max="5380" width="11" style="1" customWidth="1"/>
    <col min="5381" max="5381" width="11.42578125" style="1"/>
    <col min="5382" max="5382" width="14" style="1" customWidth="1"/>
    <col min="5383" max="5383" width="11.42578125" style="1"/>
    <col min="5384" max="5384" width="13.85546875" style="1" bestFit="1" customWidth="1"/>
    <col min="5385" max="5385" width="11.42578125" style="1" customWidth="1"/>
    <col min="5386" max="5632" width="11.42578125" style="1"/>
    <col min="5633" max="5633" width="11" style="1" customWidth="1"/>
    <col min="5634" max="5634" width="44.7109375" style="1" customWidth="1"/>
    <col min="5635" max="5635" width="9.140625" style="1" customWidth="1"/>
    <col min="5636" max="5636" width="11" style="1" customWidth="1"/>
    <col min="5637" max="5637" width="11.42578125" style="1"/>
    <col min="5638" max="5638" width="14" style="1" customWidth="1"/>
    <col min="5639" max="5639" width="11.42578125" style="1"/>
    <col min="5640" max="5640" width="13.85546875" style="1" bestFit="1" customWidth="1"/>
    <col min="5641" max="5641" width="11.42578125" style="1" customWidth="1"/>
    <col min="5642" max="5888" width="11.42578125" style="1"/>
    <col min="5889" max="5889" width="11" style="1" customWidth="1"/>
    <col min="5890" max="5890" width="44.7109375" style="1" customWidth="1"/>
    <col min="5891" max="5891" width="9.140625" style="1" customWidth="1"/>
    <col min="5892" max="5892" width="11" style="1" customWidth="1"/>
    <col min="5893" max="5893" width="11.42578125" style="1"/>
    <col min="5894" max="5894" width="14" style="1" customWidth="1"/>
    <col min="5895" max="5895" width="11.42578125" style="1"/>
    <col min="5896" max="5896" width="13.85546875" style="1" bestFit="1" customWidth="1"/>
    <col min="5897" max="5897" width="11.42578125" style="1" customWidth="1"/>
    <col min="5898" max="6144" width="11.42578125" style="1"/>
    <col min="6145" max="6145" width="11" style="1" customWidth="1"/>
    <col min="6146" max="6146" width="44.7109375" style="1" customWidth="1"/>
    <col min="6147" max="6147" width="9.140625" style="1" customWidth="1"/>
    <col min="6148" max="6148" width="11" style="1" customWidth="1"/>
    <col min="6149" max="6149" width="11.42578125" style="1"/>
    <col min="6150" max="6150" width="14" style="1" customWidth="1"/>
    <col min="6151" max="6151" width="11.42578125" style="1"/>
    <col min="6152" max="6152" width="13.85546875" style="1" bestFit="1" customWidth="1"/>
    <col min="6153" max="6153" width="11.42578125" style="1" customWidth="1"/>
    <col min="6154" max="6400" width="11.42578125" style="1"/>
    <col min="6401" max="6401" width="11" style="1" customWidth="1"/>
    <col min="6402" max="6402" width="44.7109375" style="1" customWidth="1"/>
    <col min="6403" max="6403" width="9.140625" style="1" customWidth="1"/>
    <col min="6404" max="6404" width="11" style="1" customWidth="1"/>
    <col min="6405" max="6405" width="11.42578125" style="1"/>
    <col min="6406" max="6406" width="14" style="1" customWidth="1"/>
    <col min="6407" max="6407" width="11.42578125" style="1"/>
    <col min="6408" max="6408" width="13.85546875" style="1" bestFit="1" customWidth="1"/>
    <col min="6409" max="6409" width="11.42578125" style="1" customWidth="1"/>
    <col min="6410" max="6656" width="11.42578125" style="1"/>
    <col min="6657" max="6657" width="11" style="1" customWidth="1"/>
    <col min="6658" max="6658" width="44.7109375" style="1" customWidth="1"/>
    <col min="6659" max="6659" width="9.140625" style="1" customWidth="1"/>
    <col min="6660" max="6660" width="11" style="1" customWidth="1"/>
    <col min="6661" max="6661" width="11.42578125" style="1"/>
    <col min="6662" max="6662" width="14" style="1" customWidth="1"/>
    <col min="6663" max="6663" width="11.42578125" style="1"/>
    <col min="6664" max="6664" width="13.85546875" style="1" bestFit="1" customWidth="1"/>
    <col min="6665" max="6665" width="11.42578125" style="1" customWidth="1"/>
    <col min="6666" max="6912" width="11.42578125" style="1"/>
    <col min="6913" max="6913" width="11" style="1" customWidth="1"/>
    <col min="6914" max="6914" width="44.7109375" style="1" customWidth="1"/>
    <col min="6915" max="6915" width="9.140625" style="1" customWidth="1"/>
    <col min="6916" max="6916" width="11" style="1" customWidth="1"/>
    <col min="6917" max="6917" width="11.42578125" style="1"/>
    <col min="6918" max="6918" width="14" style="1" customWidth="1"/>
    <col min="6919" max="6919" width="11.42578125" style="1"/>
    <col min="6920" max="6920" width="13.85546875" style="1" bestFit="1" customWidth="1"/>
    <col min="6921" max="6921" width="11.42578125" style="1" customWidth="1"/>
    <col min="6922" max="7168" width="11.42578125" style="1"/>
    <col min="7169" max="7169" width="11" style="1" customWidth="1"/>
    <col min="7170" max="7170" width="44.7109375" style="1" customWidth="1"/>
    <col min="7171" max="7171" width="9.140625" style="1" customWidth="1"/>
    <col min="7172" max="7172" width="11" style="1" customWidth="1"/>
    <col min="7173" max="7173" width="11.42578125" style="1"/>
    <col min="7174" max="7174" width="14" style="1" customWidth="1"/>
    <col min="7175" max="7175" width="11.42578125" style="1"/>
    <col min="7176" max="7176" width="13.85546875" style="1" bestFit="1" customWidth="1"/>
    <col min="7177" max="7177" width="11.42578125" style="1" customWidth="1"/>
    <col min="7178" max="7424" width="11.42578125" style="1"/>
    <col min="7425" max="7425" width="11" style="1" customWidth="1"/>
    <col min="7426" max="7426" width="44.7109375" style="1" customWidth="1"/>
    <col min="7427" max="7427" width="9.140625" style="1" customWidth="1"/>
    <col min="7428" max="7428" width="11" style="1" customWidth="1"/>
    <col min="7429" max="7429" width="11.42578125" style="1"/>
    <col min="7430" max="7430" width="14" style="1" customWidth="1"/>
    <col min="7431" max="7431" width="11.42578125" style="1"/>
    <col min="7432" max="7432" width="13.85546875" style="1" bestFit="1" customWidth="1"/>
    <col min="7433" max="7433" width="11.42578125" style="1" customWidth="1"/>
    <col min="7434" max="7680" width="11.42578125" style="1"/>
    <col min="7681" max="7681" width="11" style="1" customWidth="1"/>
    <col min="7682" max="7682" width="44.7109375" style="1" customWidth="1"/>
    <col min="7683" max="7683" width="9.140625" style="1" customWidth="1"/>
    <col min="7684" max="7684" width="11" style="1" customWidth="1"/>
    <col min="7685" max="7685" width="11.42578125" style="1"/>
    <col min="7686" max="7686" width="14" style="1" customWidth="1"/>
    <col min="7687" max="7687" width="11.42578125" style="1"/>
    <col min="7688" max="7688" width="13.85546875" style="1" bestFit="1" customWidth="1"/>
    <col min="7689" max="7689" width="11.42578125" style="1" customWidth="1"/>
    <col min="7690" max="7936" width="11.42578125" style="1"/>
    <col min="7937" max="7937" width="11" style="1" customWidth="1"/>
    <col min="7938" max="7938" width="44.7109375" style="1" customWidth="1"/>
    <col min="7939" max="7939" width="9.140625" style="1" customWidth="1"/>
    <col min="7940" max="7940" width="11" style="1" customWidth="1"/>
    <col min="7941" max="7941" width="11.42578125" style="1"/>
    <col min="7942" max="7942" width="14" style="1" customWidth="1"/>
    <col min="7943" max="7943" width="11.42578125" style="1"/>
    <col min="7944" max="7944" width="13.85546875" style="1" bestFit="1" customWidth="1"/>
    <col min="7945" max="7945" width="11.42578125" style="1" customWidth="1"/>
    <col min="7946" max="8192" width="11.42578125" style="1"/>
    <col min="8193" max="8193" width="11" style="1" customWidth="1"/>
    <col min="8194" max="8194" width="44.7109375" style="1" customWidth="1"/>
    <col min="8195" max="8195" width="9.140625" style="1" customWidth="1"/>
    <col min="8196" max="8196" width="11" style="1" customWidth="1"/>
    <col min="8197" max="8197" width="11.42578125" style="1"/>
    <col min="8198" max="8198" width="14" style="1" customWidth="1"/>
    <col min="8199" max="8199" width="11.42578125" style="1"/>
    <col min="8200" max="8200" width="13.85546875" style="1" bestFit="1" customWidth="1"/>
    <col min="8201" max="8201" width="11.42578125" style="1" customWidth="1"/>
    <col min="8202" max="8448" width="11.42578125" style="1"/>
    <col min="8449" max="8449" width="11" style="1" customWidth="1"/>
    <col min="8450" max="8450" width="44.7109375" style="1" customWidth="1"/>
    <col min="8451" max="8451" width="9.140625" style="1" customWidth="1"/>
    <col min="8452" max="8452" width="11" style="1" customWidth="1"/>
    <col min="8453" max="8453" width="11.42578125" style="1"/>
    <col min="8454" max="8454" width="14" style="1" customWidth="1"/>
    <col min="8455" max="8455" width="11.42578125" style="1"/>
    <col min="8456" max="8456" width="13.85546875" style="1" bestFit="1" customWidth="1"/>
    <col min="8457" max="8457" width="11.42578125" style="1" customWidth="1"/>
    <col min="8458" max="8704" width="11.42578125" style="1"/>
    <col min="8705" max="8705" width="11" style="1" customWidth="1"/>
    <col min="8706" max="8706" width="44.7109375" style="1" customWidth="1"/>
    <col min="8707" max="8707" width="9.140625" style="1" customWidth="1"/>
    <col min="8708" max="8708" width="11" style="1" customWidth="1"/>
    <col min="8709" max="8709" width="11.42578125" style="1"/>
    <col min="8710" max="8710" width="14" style="1" customWidth="1"/>
    <col min="8711" max="8711" width="11.42578125" style="1"/>
    <col min="8712" max="8712" width="13.85546875" style="1" bestFit="1" customWidth="1"/>
    <col min="8713" max="8713" width="11.42578125" style="1" customWidth="1"/>
    <col min="8714" max="8960" width="11.42578125" style="1"/>
    <col min="8961" max="8961" width="11" style="1" customWidth="1"/>
    <col min="8962" max="8962" width="44.7109375" style="1" customWidth="1"/>
    <col min="8963" max="8963" width="9.140625" style="1" customWidth="1"/>
    <col min="8964" max="8964" width="11" style="1" customWidth="1"/>
    <col min="8965" max="8965" width="11.42578125" style="1"/>
    <col min="8966" max="8966" width="14" style="1" customWidth="1"/>
    <col min="8967" max="8967" width="11.42578125" style="1"/>
    <col min="8968" max="8968" width="13.85546875" style="1" bestFit="1" customWidth="1"/>
    <col min="8969" max="8969" width="11.42578125" style="1" customWidth="1"/>
    <col min="8970" max="9216" width="11.42578125" style="1"/>
    <col min="9217" max="9217" width="11" style="1" customWidth="1"/>
    <col min="9218" max="9218" width="44.7109375" style="1" customWidth="1"/>
    <col min="9219" max="9219" width="9.140625" style="1" customWidth="1"/>
    <col min="9220" max="9220" width="11" style="1" customWidth="1"/>
    <col min="9221" max="9221" width="11.42578125" style="1"/>
    <col min="9222" max="9222" width="14" style="1" customWidth="1"/>
    <col min="9223" max="9223" width="11.42578125" style="1"/>
    <col min="9224" max="9224" width="13.85546875" style="1" bestFit="1" customWidth="1"/>
    <col min="9225" max="9225" width="11.42578125" style="1" customWidth="1"/>
    <col min="9226" max="9472" width="11.42578125" style="1"/>
    <col min="9473" max="9473" width="11" style="1" customWidth="1"/>
    <col min="9474" max="9474" width="44.7109375" style="1" customWidth="1"/>
    <col min="9475" max="9475" width="9.140625" style="1" customWidth="1"/>
    <col min="9476" max="9476" width="11" style="1" customWidth="1"/>
    <col min="9477" max="9477" width="11.42578125" style="1"/>
    <col min="9478" max="9478" width="14" style="1" customWidth="1"/>
    <col min="9479" max="9479" width="11.42578125" style="1"/>
    <col min="9480" max="9480" width="13.85546875" style="1" bestFit="1" customWidth="1"/>
    <col min="9481" max="9481" width="11.42578125" style="1" customWidth="1"/>
    <col min="9482" max="9728" width="11.42578125" style="1"/>
    <col min="9729" max="9729" width="11" style="1" customWidth="1"/>
    <col min="9730" max="9730" width="44.7109375" style="1" customWidth="1"/>
    <col min="9731" max="9731" width="9.140625" style="1" customWidth="1"/>
    <col min="9732" max="9732" width="11" style="1" customWidth="1"/>
    <col min="9733" max="9733" width="11.42578125" style="1"/>
    <col min="9734" max="9734" width="14" style="1" customWidth="1"/>
    <col min="9735" max="9735" width="11.42578125" style="1"/>
    <col min="9736" max="9736" width="13.85546875" style="1" bestFit="1" customWidth="1"/>
    <col min="9737" max="9737" width="11.42578125" style="1" customWidth="1"/>
    <col min="9738" max="9984" width="11.42578125" style="1"/>
    <col min="9985" max="9985" width="11" style="1" customWidth="1"/>
    <col min="9986" max="9986" width="44.7109375" style="1" customWidth="1"/>
    <col min="9987" max="9987" width="9.140625" style="1" customWidth="1"/>
    <col min="9988" max="9988" width="11" style="1" customWidth="1"/>
    <col min="9989" max="9989" width="11.42578125" style="1"/>
    <col min="9990" max="9990" width="14" style="1" customWidth="1"/>
    <col min="9991" max="9991" width="11.42578125" style="1"/>
    <col min="9992" max="9992" width="13.85546875" style="1" bestFit="1" customWidth="1"/>
    <col min="9993" max="9993" width="11.42578125" style="1" customWidth="1"/>
    <col min="9994" max="10240" width="11.42578125" style="1"/>
    <col min="10241" max="10241" width="11" style="1" customWidth="1"/>
    <col min="10242" max="10242" width="44.7109375" style="1" customWidth="1"/>
    <col min="10243" max="10243" width="9.140625" style="1" customWidth="1"/>
    <col min="10244" max="10244" width="11" style="1" customWidth="1"/>
    <col min="10245" max="10245" width="11.42578125" style="1"/>
    <col min="10246" max="10246" width="14" style="1" customWidth="1"/>
    <col min="10247" max="10247" width="11.42578125" style="1"/>
    <col min="10248" max="10248" width="13.85546875" style="1" bestFit="1" customWidth="1"/>
    <col min="10249" max="10249" width="11.42578125" style="1" customWidth="1"/>
    <col min="10250" max="10496" width="11.42578125" style="1"/>
    <col min="10497" max="10497" width="11" style="1" customWidth="1"/>
    <col min="10498" max="10498" width="44.7109375" style="1" customWidth="1"/>
    <col min="10499" max="10499" width="9.140625" style="1" customWidth="1"/>
    <col min="10500" max="10500" width="11" style="1" customWidth="1"/>
    <col min="10501" max="10501" width="11.42578125" style="1"/>
    <col min="10502" max="10502" width="14" style="1" customWidth="1"/>
    <col min="10503" max="10503" width="11.42578125" style="1"/>
    <col min="10504" max="10504" width="13.85546875" style="1" bestFit="1" customWidth="1"/>
    <col min="10505" max="10505" width="11.42578125" style="1" customWidth="1"/>
    <col min="10506" max="10752" width="11.42578125" style="1"/>
    <col min="10753" max="10753" width="11" style="1" customWidth="1"/>
    <col min="10754" max="10754" width="44.7109375" style="1" customWidth="1"/>
    <col min="10755" max="10755" width="9.140625" style="1" customWidth="1"/>
    <col min="10756" max="10756" width="11" style="1" customWidth="1"/>
    <col min="10757" max="10757" width="11.42578125" style="1"/>
    <col min="10758" max="10758" width="14" style="1" customWidth="1"/>
    <col min="10759" max="10759" width="11.42578125" style="1"/>
    <col min="10760" max="10760" width="13.85546875" style="1" bestFit="1" customWidth="1"/>
    <col min="10761" max="10761" width="11.42578125" style="1" customWidth="1"/>
    <col min="10762" max="11008" width="11.42578125" style="1"/>
    <col min="11009" max="11009" width="11" style="1" customWidth="1"/>
    <col min="11010" max="11010" width="44.7109375" style="1" customWidth="1"/>
    <col min="11011" max="11011" width="9.140625" style="1" customWidth="1"/>
    <col min="11012" max="11012" width="11" style="1" customWidth="1"/>
    <col min="11013" max="11013" width="11.42578125" style="1"/>
    <col min="11014" max="11014" width="14" style="1" customWidth="1"/>
    <col min="11015" max="11015" width="11.42578125" style="1"/>
    <col min="11016" max="11016" width="13.85546875" style="1" bestFit="1" customWidth="1"/>
    <col min="11017" max="11017" width="11.42578125" style="1" customWidth="1"/>
    <col min="11018" max="11264" width="11.42578125" style="1"/>
    <col min="11265" max="11265" width="11" style="1" customWidth="1"/>
    <col min="11266" max="11266" width="44.7109375" style="1" customWidth="1"/>
    <col min="11267" max="11267" width="9.140625" style="1" customWidth="1"/>
    <col min="11268" max="11268" width="11" style="1" customWidth="1"/>
    <col min="11269" max="11269" width="11.42578125" style="1"/>
    <col min="11270" max="11270" width="14" style="1" customWidth="1"/>
    <col min="11271" max="11271" width="11.42578125" style="1"/>
    <col min="11272" max="11272" width="13.85546875" style="1" bestFit="1" customWidth="1"/>
    <col min="11273" max="11273" width="11.42578125" style="1" customWidth="1"/>
    <col min="11274" max="11520" width="11.42578125" style="1"/>
    <col min="11521" max="11521" width="11" style="1" customWidth="1"/>
    <col min="11522" max="11522" width="44.7109375" style="1" customWidth="1"/>
    <col min="11523" max="11523" width="9.140625" style="1" customWidth="1"/>
    <col min="11524" max="11524" width="11" style="1" customWidth="1"/>
    <col min="11525" max="11525" width="11.42578125" style="1"/>
    <col min="11526" max="11526" width="14" style="1" customWidth="1"/>
    <col min="11527" max="11527" width="11.42578125" style="1"/>
    <col min="11528" max="11528" width="13.85546875" style="1" bestFit="1" customWidth="1"/>
    <col min="11529" max="11529" width="11.42578125" style="1" customWidth="1"/>
    <col min="11530" max="11776" width="11.42578125" style="1"/>
    <col min="11777" max="11777" width="11" style="1" customWidth="1"/>
    <col min="11778" max="11778" width="44.7109375" style="1" customWidth="1"/>
    <col min="11779" max="11779" width="9.140625" style="1" customWidth="1"/>
    <col min="11780" max="11780" width="11" style="1" customWidth="1"/>
    <col min="11781" max="11781" width="11.42578125" style="1"/>
    <col min="11782" max="11782" width="14" style="1" customWidth="1"/>
    <col min="11783" max="11783" width="11.42578125" style="1"/>
    <col min="11784" max="11784" width="13.85546875" style="1" bestFit="1" customWidth="1"/>
    <col min="11785" max="11785" width="11.42578125" style="1" customWidth="1"/>
    <col min="11786" max="12032" width="11.42578125" style="1"/>
    <col min="12033" max="12033" width="11" style="1" customWidth="1"/>
    <col min="12034" max="12034" width="44.7109375" style="1" customWidth="1"/>
    <col min="12035" max="12035" width="9.140625" style="1" customWidth="1"/>
    <col min="12036" max="12036" width="11" style="1" customWidth="1"/>
    <col min="12037" max="12037" width="11.42578125" style="1"/>
    <col min="12038" max="12038" width="14" style="1" customWidth="1"/>
    <col min="12039" max="12039" width="11.42578125" style="1"/>
    <col min="12040" max="12040" width="13.85546875" style="1" bestFit="1" customWidth="1"/>
    <col min="12041" max="12041" width="11.42578125" style="1" customWidth="1"/>
    <col min="12042" max="12288" width="11.42578125" style="1"/>
    <col min="12289" max="12289" width="11" style="1" customWidth="1"/>
    <col min="12290" max="12290" width="44.7109375" style="1" customWidth="1"/>
    <col min="12291" max="12291" width="9.140625" style="1" customWidth="1"/>
    <col min="12292" max="12292" width="11" style="1" customWidth="1"/>
    <col min="12293" max="12293" width="11.42578125" style="1"/>
    <col min="12294" max="12294" width="14" style="1" customWidth="1"/>
    <col min="12295" max="12295" width="11.42578125" style="1"/>
    <col min="12296" max="12296" width="13.85546875" style="1" bestFit="1" customWidth="1"/>
    <col min="12297" max="12297" width="11.42578125" style="1" customWidth="1"/>
    <col min="12298" max="12544" width="11.42578125" style="1"/>
    <col min="12545" max="12545" width="11" style="1" customWidth="1"/>
    <col min="12546" max="12546" width="44.7109375" style="1" customWidth="1"/>
    <col min="12547" max="12547" width="9.140625" style="1" customWidth="1"/>
    <col min="12548" max="12548" width="11" style="1" customWidth="1"/>
    <col min="12549" max="12549" width="11.42578125" style="1"/>
    <col min="12550" max="12550" width="14" style="1" customWidth="1"/>
    <col min="12551" max="12551" width="11.42578125" style="1"/>
    <col min="12552" max="12552" width="13.85546875" style="1" bestFit="1" customWidth="1"/>
    <col min="12553" max="12553" width="11.42578125" style="1" customWidth="1"/>
    <col min="12554" max="12800" width="11.42578125" style="1"/>
    <col min="12801" max="12801" width="11" style="1" customWidth="1"/>
    <col min="12802" max="12802" width="44.7109375" style="1" customWidth="1"/>
    <col min="12803" max="12803" width="9.140625" style="1" customWidth="1"/>
    <col min="12804" max="12804" width="11" style="1" customWidth="1"/>
    <col min="12805" max="12805" width="11.42578125" style="1"/>
    <col min="12806" max="12806" width="14" style="1" customWidth="1"/>
    <col min="12807" max="12807" width="11.42578125" style="1"/>
    <col min="12808" max="12808" width="13.85546875" style="1" bestFit="1" customWidth="1"/>
    <col min="12809" max="12809" width="11.42578125" style="1" customWidth="1"/>
    <col min="12810" max="13056" width="11.42578125" style="1"/>
    <col min="13057" max="13057" width="11" style="1" customWidth="1"/>
    <col min="13058" max="13058" width="44.7109375" style="1" customWidth="1"/>
    <col min="13059" max="13059" width="9.140625" style="1" customWidth="1"/>
    <col min="13060" max="13060" width="11" style="1" customWidth="1"/>
    <col min="13061" max="13061" width="11.42578125" style="1"/>
    <col min="13062" max="13062" width="14" style="1" customWidth="1"/>
    <col min="13063" max="13063" width="11.42578125" style="1"/>
    <col min="13064" max="13064" width="13.85546875" style="1" bestFit="1" customWidth="1"/>
    <col min="13065" max="13065" width="11.42578125" style="1" customWidth="1"/>
    <col min="13066" max="13312" width="11.42578125" style="1"/>
    <col min="13313" max="13313" width="11" style="1" customWidth="1"/>
    <col min="13314" max="13314" width="44.7109375" style="1" customWidth="1"/>
    <col min="13315" max="13315" width="9.140625" style="1" customWidth="1"/>
    <col min="13316" max="13316" width="11" style="1" customWidth="1"/>
    <col min="13317" max="13317" width="11.42578125" style="1"/>
    <col min="13318" max="13318" width="14" style="1" customWidth="1"/>
    <col min="13319" max="13319" width="11.42578125" style="1"/>
    <col min="13320" max="13320" width="13.85546875" style="1" bestFit="1" customWidth="1"/>
    <col min="13321" max="13321" width="11.42578125" style="1" customWidth="1"/>
    <col min="13322" max="13568" width="11.42578125" style="1"/>
    <col min="13569" max="13569" width="11" style="1" customWidth="1"/>
    <col min="13570" max="13570" width="44.7109375" style="1" customWidth="1"/>
    <col min="13571" max="13571" width="9.140625" style="1" customWidth="1"/>
    <col min="13572" max="13572" width="11" style="1" customWidth="1"/>
    <col min="13573" max="13573" width="11.42578125" style="1"/>
    <col min="13574" max="13574" width="14" style="1" customWidth="1"/>
    <col min="13575" max="13575" width="11.42578125" style="1"/>
    <col min="13576" max="13576" width="13.85546875" style="1" bestFit="1" customWidth="1"/>
    <col min="13577" max="13577" width="11.42578125" style="1" customWidth="1"/>
    <col min="13578" max="13824" width="11.42578125" style="1"/>
    <col min="13825" max="13825" width="11" style="1" customWidth="1"/>
    <col min="13826" max="13826" width="44.7109375" style="1" customWidth="1"/>
    <col min="13827" max="13827" width="9.140625" style="1" customWidth="1"/>
    <col min="13828" max="13828" width="11" style="1" customWidth="1"/>
    <col min="13829" max="13829" width="11.42578125" style="1"/>
    <col min="13830" max="13830" width="14" style="1" customWidth="1"/>
    <col min="13831" max="13831" width="11.42578125" style="1"/>
    <col min="13832" max="13832" width="13.85546875" style="1" bestFit="1" customWidth="1"/>
    <col min="13833" max="13833" width="11.42578125" style="1" customWidth="1"/>
    <col min="13834" max="14080" width="11.42578125" style="1"/>
    <col min="14081" max="14081" width="11" style="1" customWidth="1"/>
    <col min="14082" max="14082" width="44.7109375" style="1" customWidth="1"/>
    <col min="14083" max="14083" width="9.140625" style="1" customWidth="1"/>
    <col min="14084" max="14084" width="11" style="1" customWidth="1"/>
    <col min="14085" max="14085" width="11.42578125" style="1"/>
    <col min="14086" max="14086" width="14" style="1" customWidth="1"/>
    <col min="14087" max="14087" width="11.42578125" style="1"/>
    <col min="14088" max="14088" width="13.85546875" style="1" bestFit="1" customWidth="1"/>
    <col min="14089" max="14089" width="11.42578125" style="1" customWidth="1"/>
    <col min="14090" max="14336" width="11.42578125" style="1"/>
    <col min="14337" max="14337" width="11" style="1" customWidth="1"/>
    <col min="14338" max="14338" width="44.7109375" style="1" customWidth="1"/>
    <col min="14339" max="14339" width="9.140625" style="1" customWidth="1"/>
    <col min="14340" max="14340" width="11" style="1" customWidth="1"/>
    <col min="14341" max="14341" width="11.42578125" style="1"/>
    <col min="14342" max="14342" width="14" style="1" customWidth="1"/>
    <col min="14343" max="14343" width="11.42578125" style="1"/>
    <col min="14344" max="14344" width="13.85546875" style="1" bestFit="1" customWidth="1"/>
    <col min="14345" max="14345" width="11.42578125" style="1" customWidth="1"/>
    <col min="14346" max="14592" width="11.42578125" style="1"/>
    <col min="14593" max="14593" width="11" style="1" customWidth="1"/>
    <col min="14594" max="14594" width="44.7109375" style="1" customWidth="1"/>
    <col min="14595" max="14595" width="9.140625" style="1" customWidth="1"/>
    <col min="14596" max="14596" width="11" style="1" customWidth="1"/>
    <col min="14597" max="14597" width="11.42578125" style="1"/>
    <col min="14598" max="14598" width="14" style="1" customWidth="1"/>
    <col min="14599" max="14599" width="11.42578125" style="1"/>
    <col min="14600" max="14600" width="13.85546875" style="1" bestFit="1" customWidth="1"/>
    <col min="14601" max="14601" width="11.42578125" style="1" customWidth="1"/>
    <col min="14602" max="14848" width="11.42578125" style="1"/>
    <col min="14849" max="14849" width="11" style="1" customWidth="1"/>
    <col min="14850" max="14850" width="44.7109375" style="1" customWidth="1"/>
    <col min="14851" max="14851" width="9.140625" style="1" customWidth="1"/>
    <col min="14852" max="14852" width="11" style="1" customWidth="1"/>
    <col min="14853" max="14853" width="11.42578125" style="1"/>
    <col min="14854" max="14854" width="14" style="1" customWidth="1"/>
    <col min="14855" max="14855" width="11.42578125" style="1"/>
    <col min="14856" max="14856" width="13.85546875" style="1" bestFit="1" customWidth="1"/>
    <col min="14857" max="14857" width="11.42578125" style="1" customWidth="1"/>
    <col min="14858" max="15104" width="11.42578125" style="1"/>
    <col min="15105" max="15105" width="11" style="1" customWidth="1"/>
    <col min="15106" max="15106" width="44.7109375" style="1" customWidth="1"/>
    <col min="15107" max="15107" width="9.140625" style="1" customWidth="1"/>
    <col min="15108" max="15108" width="11" style="1" customWidth="1"/>
    <col min="15109" max="15109" width="11.42578125" style="1"/>
    <col min="15110" max="15110" width="14" style="1" customWidth="1"/>
    <col min="15111" max="15111" width="11.42578125" style="1"/>
    <col min="15112" max="15112" width="13.85546875" style="1" bestFit="1" customWidth="1"/>
    <col min="15113" max="15113" width="11.42578125" style="1" customWidth="1"/>
    <col min="15114" max="15360" width="11.42578125" style="1"/>
    <col min="15361" max="15361" width="11" style="1" customWidth="1"/>
    <col min="15362" max="15362" width="44.7109375" style="1" customWidth="1"/>
    <col min="15363" max="15363" width="9.140625" style="1" customWidth="1"/>
    <col min="15364" max="15364" width="11" style="1" customWidth="1"/>
    <col min="15365" max="15365" width="11.42578125" style="1"/>
    <col min="15366" max="15366" width="14" style="1" customWidth="1"/>
    <col min="15367" max="15367" width="11.42578125" style="1"/>
    <col min="15368" max="15368" width="13.85546875" style="1" bestFit="1" customWidth="1"/>
    <col min="15369" max="15369" width="11.42578125" style="1" customWidth="1"/>
    <col min="15370" max="15616" width="11.42578125" style="1"/>
    <col min="15617" max="15617" width="11" style="1" customWidth="1"/>
    <col min="15618" max="15618" width="44.7109375" style="1" customWidth="1"/>
    <col min="15619" max="15619" width="9.140625" style="1" customWidth="1"/>
    <col min="15620" max="15620" width="11" style="1" customWidth="1"/>
    <col min="15621" max="15621" width="11.42578125" style="1"/>
    <col min="15622" max="15622" width="14" style="1" customWidth="1"/>
    <col min="15623" max="15623" width="11.42578125" style="1"/>
    <col min="15624" max="15624" width="13.85546875" style="1" bestFit="1" customWidth="1"/>
    <col min="15625" max="15625" width="11.42578125" style="1" customWidth="1"/>
    <col min="15626" max="15872" width="11.42578125" style="1"/>
    <col min="15873" max="15873" width="11" style="1" customWidth="1"/>
    <col min="15874" max="15874" width="44.7109375" style="1" customWidth="1"/>
    <col min="15875" max="15875" width="9.140625" style="1" customWidth="1"/>
    <col min="15876" max="15876" width="11" style="1" customWidth="1"/>
    <col min="15877" max="15877" width="11.42578125" style="1"/>
    <col min="15878" max="15878" width="14" style="1" customWidth="1"/>
    <col min="15879" max="15879" width="11.42578125" style="1"/>
    <col min="15880" max="15880" width="13.85546875" style="1" bestFit="1" customWidth="1"/>
    <col min="15881" max="15881" width="11.42578125" style="1" customWidth="1"/>
    <col min="15882" max="16128" width="11.42578125" style="1"/>
    <col min="16129" max="16129" width="11" style="1" customWidth="1"/>
    <col min="16130" max="16130" width="44.7109375" style="1" customWidth="1"/>
    <col min="16131" max="16131" width="9.140625" style="1" customWidth="1"/>
    <col min="16132" max="16132" width="11" style="1" customWidth="1"/>
    <col min="16133" max="16133" width="11.42578125" style="1"/>
    <col min="16134" max="16134" width="14" style="1" customWidth="1"/>
    <col min="16135" max="16135" width="11.42578125" style="1"/>
    <col min="16136" max="16136" width="13.85546875" style="1" bestFit="1" customWidth="1"/>
    <col min="16137" max="16137" width="11.42578125" style="1" customWidth="1"/>
    <col min="16138" max="16384" width="11.42578125" style="1"/>
  </cols>
  <sheetData>
    <row r="1" spans="1:6" customFormat="1" ht="23.25">
      <c r="A1" s="554" t="s">
        <v>0</v>
      </c>
      <c r="B1" s="554"/>
      <c r="C1" s="554"/>
      <c r="D1" s="554"/>
      <c r="E1" s="554"/>
      <c r="F1" s="554"/>
    </row>
    <row r="2" spans="1:6" customFormat="1" ht="12" customHeight="1">
      <c r="A2" s="156" t="s">
        <v>1</v>
      </c>
      <c r="B2" s="157" t="s">
        <v>112</v>
      </c>
      <c r="C2" s="158"/>
      <c r="D2" s="159"/>
      <c r="E2" s="159"/>
      <c r="F2" s="159"/>
    </row>
    <row r="3" spans="1:6" customFormat="1" ht="12" customHeight="1">
      <c r="A3" s="156" t="s">
        <v>139</v>
      </c>
      <c r="B3" s="160" t="s">
        <v>131</v>
      </c>
      <c r="C3" s="159"/>
      <c r="D3" s="159"/>
      <c r="E3" s="159"/>
      <c r="F3" s="159"/>
    </row>
    <row r="4" spans="1:6" customFormat="1" ht="12" customHeight="1">
      <c r="A4" s="156" t="s">
        <v>2</v>
      </c>
      <c r="B4" s="161" t="s">
        <v>135</v>
      </c>
      <c r="C4" s="159"/>
      <c r="D4" s="159"/>
      <c r="E4" s="159"/>
      <c r="F4" s="159"/>
    </row>
    <row r="5" spans="1:6" customFormat="1" ht="12" customHeight="1">
      <c r="A5" s="156" t="s">
        <v>113</v>
      </c>
      <c r="B5" s="162" t="s">
        <v>136</v>
      </c>
      <c r="C5" s="159"/>
      <c r="D5" s="159"/>
      <c r="E5" s="159"/>
      <c r="F5" s="159"/>
    </row>
    <row r="6" spans="1:6" customFormat="1" ht="12" customHeight="1" thickBot="1">
      <c r="A6" s="163"/>
      <c r="B6" s="163"/>
      <c r="C6" s="163"/>
      <c r="D6" s="163"/>
      <c r="E6" s="163"/>
      <c r="F6" s="163"/>
    </row>
    <row r="7" spans="1:6" s="10" customFormat="1" ht="16.5" thickBot="1">
      <c r="A7" s="560" t="s">
        <v>14</v>
      </c>
      <c r="B7" s="561"/>
      <c r="C7" s="561"/>
      <c r="D7" s="561"/>
      <c r="E7" s="561"/>
      <c r="F7" s="562"/>
    </row>
    <row r="8" spans="1:6" s="10" customFormat="1" ht="12">
      <c r="A8" s="11"/>
      <c r="B8" s="12"/>
      <c r="C8" s="12"/>
      <c r="D8" s="13"/>
      <c r="E8" s="14"/>
      <c r="F8" s="15"/>
    </row>
    <row r="9" spans="1:6" s="10" customFormat="1" ht="12">
      <c r="A9" s="52"/>
      <c r="B9" s="53"/>
      <c r="C9" s="53"/>
      <c r="D9" s="54"/>
      <c r="E9" s="254"/>
      <c r="F9" s="255"/>
    </row>
    <row r="10" spans="1:6" s="10" customFormat="1" ht="12">
      <c r="A10" s="52"/>
      <c r="B10" s="53"/>
      <c r="C10" s="53"/>
      <c r="D10" s="54"/>
      <c r="E10" s="254"/>
      <c r="F10" s="255"/>
    </row>
    <row r="11" spans="1:6" s="10" customFormat="1" ht="12">
      <c r="A11" s="52"/>
      <c r="B11" s="53"/>
      <c r="C11" s="53"/>
      <c r="D11" s="54"/>
      <c r="E11" s="254"/>
      <c r="F11" s="255"/>
    </row>
    <row r="12" spans="1:6" s="10" customFormat="1" ht="12">
      <c r="A12" s="52"/>
      <c r="B12" s="53"/>
      <c r="C12" s="53"/>
      <c r="D12" s="54"/>
      <c r="E12" s="254"/>
      <c r="F12" s="255"/>
    </row>
    <row r="13" spans="1:6" s="10" customFormat="1" ht="12">
      <c r="A13" s="52"/>
      <c r="B13" s="53"/>
      <c r="C13" s="53"/>
      <c r="D13" s="54"/>
      <c r="E13" s="254"/>
      <c r="F13" s="255"/>
    </row>
    <row r="14" spans="1:6" s="10" customFormat="1" ht="12">
      <c r="A14" s="52"/>
      <c r="B14" s="53"/>
      <c r="C14" s="53"/>
      <c r="D14" s="54"/>
      <c r="E14" s="254"/>
      <c r="F14" s="255"/>
    </row>
    <row r="15" spans="1:6" s="10" customFormat="1" ht="12">
      <c r="A15" s="16"/>
      <c r="B15" s="208" t="s">
        <v>51</v>
      </c>
      <c r="C15" s="17"/>
      <c r="D15" s="18"/>
      <c r="E15" s="18"/>
      <c r="F15" s="19">
        <v>20879.080000000002</v>
      </c>
    </row>
    <row r="16" spans="1:6" s="10" customFormat="1" ht="12">
      <c r="A16" s="16"/>
      <c r="B16" s="38"/>
      <c r="C16" s="17"/>
      <c r="D16" s="18"/>
      <c r="E16" s="18"/>
      <c r="F16" s="19"/>
    </row>
    <row r="17" spans="1:8" s="10" customFormat="1" ht="12">
      <c r="A17" s="16"/>
      <c r="B17" s="212" t="s">
        <v>42</v>
      </c>
      <c r="C17" s="17"/>
      <c r="D17" s="18"/>
      <c r="E17" s="18"/>
      <c r="F17" s="19">
        <v>21466.02</v>
      </c>
    </row>
    <row r="18" spans="1:8" s="10" customFormat="1" ht="12">
      <c r="A18" s="16"/>
      <c r="B18" s="38"/>
      <c r="C18" s="17"/>
      <c r="D18" s="18"/>
      <c r="E18" s="18"/>
      <c r="F18" s="19"/>
    </row>
    <row r="19" spans="1:8" s="10" customFormat="1" ht="12">
      <c r="A19" s="16"/>
      <c r="B19" s="208" t="s">
        <v>43</v>
      </c>
      <c r="C19" s="17"/>
      <c r="D19" s="18"/>
      <c r="E19" s="18"/>
      <c r="F19" s="19">
        <v>65058.66</v>
      </c>
    </row>
    <row r="20" spans="1:8" s="10" customFormat="1" thickBot="1">
      <c r="A20" s="16"/>
      <c r="B20" s="38"/>
      <c r="C20" s="17"/>
      <c r="D20" s="18"/>
      <c r="E20" s="18"/>
      <c r="F20" s="19"/>
    </row>
    <row r="21" spans="1:8" s="10" customFormat="1" ht="12">
      <c r="A21" s="16"/>
      <c r="B21" s="465" t="s">
        <v>44</v>
      </c>
      <c r="C21" s="17"/>
      <c r="D21" s="18"/>
      <c r="E21" s="18"/>
      <c r="F21" s="19">
        <v>351221.88</v>
      </c>
    </row>
    <row r="22" spans="1:8" s="10" customFormat="1" ht="12">
      <c r="A22" s="16"/>
      <c r="B22" s="38"/>
      <c r="C22" s="17"/>
      <c r="D22" s="18"/>
      <c r="E22" s="18"/>
      <c r="F22" s="19"/>
    </row>
    <row r="23" spans="1:8" s="10" customFormat="1" ht="12">
      <c r="A23" s="16"/>
      <c r="B23" s="212" t="s">
        <v>45</v>
      </c>
      <c r="C23" s="17"/>
      <c r="D23" s="18"/>
      <c r="E23" s="18"/>
      <c r="F23" s="19">
        <v>202664.54</v>
      </c>
    </row>
    <row r="24" spans="1:8" s="10" customFormat="1" thickBot="1">
      <c r="A24" s="16"/>
      <c r="B24" s="38"/>
      <c r="C24" s="17"/>
      <c r="D24" s="18"/>
      <c r="E24" s="18"/>
      <c r="F24" s="19"/>
    </row>
    <row r="25" spans="1:8" s="10" customFormat="1" ht="12">
      <c r="A25" s="16"/>
      <c r="B25" s="465" t="s">
        <v>46</v>
      </c>
      <c r="C25" s="17"/>
      <c r="D25" s="18"/>
      <c r="E25" s="18"/>
      <c r="F25" s="19">
        <v>1883206.01</v>
      </c>
    </row>
    <row r="26" spans="1:8" s="10" customFormat="1" ht="12">
      <c r="A26" s="16"/>
      <c r="B26" s="38"/>
      <c r="C26" s="17"/>
      <c r="D26" s="18"/>
      <c r="E26" s="18"/>
      <c r="F26" s="19"/>
    </row>
    <row r="27" spans="1:8" s="10" customFormat="1" ht="12">
      <c r="A27" s="16"/>
      <c r="B27" s="38"/>
      <c r="C27" s="17"/>
      <c r="D27" s="18"/>
      <c r="E27" s="18"/>
      <c r="F27" s="19"/>
    </row>
    <row r="28" spans="1:8" s="10" customFormat="1" ht="12">
      <c r="A28" s="16"/>
      <c r="B28" s="38"/>
      <c r="C28" s="17"/>
      <c r="D28" s="18"/>
      <c r="E28" s="18"/>
      <c r="F28" s="19"/>
    </row>
    <row r="29" spans="1:8" s="10" customFormat="1" thickBot="1">
      <c r="A29" s="16"/>
      <c r="B29" s="38"/>
      <c r="C29" s="17"/>
      <c r="D29" s="18"/>
      <c r="E29" s="18"/>
      <c r="F29" s="23"/>
    </row>
    <row r="30" spans="1:8" s="10" customFormat="1" thickTop="1">
      <c r="A30" s="16"/>
      <c r="B30" s="38"/>
      <c r="C30" s="17"/>
      <c r="D30" s="18"/>
      <c r="E30" s="18"/>
      <c r="F30" s="39"/>
    </row>
    <row r="31" spans="1:8" s="10" customFormat="1" ht="12">
      <c r="A31" s="16"/>
      <c r="B31" s="9"/>
      <c r="C31" s="20"/>
      <c r="D31" s="21"/>
      <c r="E31" s="35" t="s">
        <v>12</v>
      </c>
      <c r="F31" s="36">
        <f>SUM(F15:F29)</f>
        <v>2544496.19</v>
      </c>
      <c r="H31" s="298"/>
    </row>
    <row r="32" spans="1:8" s="10" customFormat="1" thickBot="1">
      <c r="A32" s="16"/>
      <c r="B32" s="9"/>
      <c r="C32" s="20"/>
      <c r="D32" s="21"/>
      <c r="E32" s="35" t="s">
        <v>15</v>
      </c>
      <c r="F32" s="37">
        <f>+ROUND(F31*0.16,2)</f>
        <v>407119.39</v>
      </c>
    </row>
    <row r="33" spans="1:12" s="10" customFormat="1" thickTop="1">
      <c r="A33" s="16"/>
      <c r="B33" s="9"/>
      <c r="C33" s="20"/>
      <c r="D33" s="21"/>
      <c r="E33" s="35" t="s">
        <v>16</v>
      </c>
      <c r="F33" s="36">
        <f>+F32+F31</f>
        <v>2951615.58</v>
      </c>
    </row>
    <row r="34" spans="1:12" s="10" customFormat="1" ht="12">
      <c r="A34" s="16"/>
      <c r="B34" s="9"/>
      <c r="C34" s="20"/>
      <c r="D34" s="21"/>
      <c r="E34" s="24"/>
      <c r="F34" s="25"/>
      <c r="L34" s="10" t="s">
        <v>17</v>
      </c>
    </row>
    <row r="35" spans="1:12" s="10" customFormat="1" ht="24">
      <c r="A35" s="16"/>
      <c r="B35" s="9" t="s">
        <v>138</v>
      </c>
      <c r="C35" s="20"/>
      <c r="D35" s="21"/>
      <c r="E35" s="24"/>
      <c r="F35" s="401"/>
      <c r="I35" s="22"/>
    </row>
    <row r="36" spans="1:12" s="10" customFormat="1" ht="12">
      <c r="A36" s="16"/>
      <c r="B36" s="9"/>
      <c r="C36" s="20"/>
      <c r="D36" s="21"/>
      <c r="E36" s="24"/>
      <c r="F36" s="25"/>
    </row>
    <row r="37" spans="1:12" s="10" customFormat="1" ht="12">
      <c r="A37" s="16"/>
      <c r="B37" s="9"/>
      <c r="C37" s="20"/>
      <c r="D37" s="21"/>
      <c r="E37" s="24"/>
      <c r="F37" s="25"/>
    </row>
    <row r="38" spans="1:12" s="10" customFormat="1" ht="12">
      <c r="A38" s="16"/>
      <c r="B38" s="9"/>
      <c r="C38" s="20"/>
      <c r="D38" s="21"/>
      <c r="E38" s="24"/>
      <c r="F38" s="25"/>
    </row>
    <row r="39" spans="1:12" s="10" customFormat="1" ht="12">
      <c r="A39" s="16"/>
      <c r="B39" s="9"/>
      <c r="C39" s="20"/>
      <c r="D39" s="21"/>
      <c r="E39" s="24"/>
      <c r="F39" s="25"/>
    </row>
    <row r="40" spans="1:12" s="10" customFormat="1" ht="12">
      <c r="A40" s="16"/>
      <c r="B40" s="26"/>
      <c r="C40" s="20"/>
      <c r="D40" s="21"/>
      <c r="E40" s="24"/>
      <c r="F40" s="25"/>
      <c r="I40" s="22"/>
    </row>
    <row r="41" spans="1:12" s="10" customFormat="1" ht="12">
      <c r="A41" s="16"/>
      <c r="B41" s="9"/>
      <c r="C41" s="20"/>
      <c r="D41" s="21"/>
      <c r="E41" s="24"/>
      <c r="F41" s="25"/>
      <c r="G41" s="22"/>
    </row>
    <row r="42" spans="1:12" s="10" customFormat="1" ht="12">
      <c r="A42" s="16"/>
      <c r="B42" s="9"/>
      <c r="C42" s="20"/>
      <c r="D42" s="21"/>
      <c r="E42" s="24"/>
      <c r="F42" s="25"/>
    </row>
    <row r="43" spans="1:12" s="10" customFormat="1" ht="12">
      <c r="A43" s="16"/>
      <c r="B43" s="9"/>
      <c r="C43" s="20"/>
      <c r="D43" s="21"/>
      <c r="E43" s="24"/>
      <c r="F43" s="25"/>
    </row>
    <row r="44" spans="1:12" s="10" customFormat="1" thickBot="1">
      <c r="A44" s="27"/>
      <c r="B44" s="28"/>
      <c r="C44" s="29"/>
      <c r="D44" s="30"/>
      <c r="E44" s="31"/>
      <c r="F44" s="32"/>
    </row>
  </sheetData>
  <mergeCells count="2">
    <mergeCell ref="A1:F1"/>
    <mergeCell ref="A7:F7"/>
  </mergeCells>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GENERADORES </vt:lpstr>
      <vt:lpstr>PRESUPUESTO </vt:lpstr>
      <vt:lpstr>RESUMEN</vt:lpstr>
      <vt:lpstr>'GENERADORES '!Área_de_impresión</vt:lpstr>
      <vt:lpstr>'PRESUPUESTO '!Área_de_impresión</vt:lpstr>
      <vt:lpstr>RESUMEN!Área_de_impresión</vt:lpstr>
      <vt:lpstr>'GENERADORES '!Títulos_a_imprimir</vt:lpstr>
      <vt:lpstr>'PRESUPUESTO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USERWIN</dc:creator>
  <cp:lastModifiedBy>Usuario</cp:lastModifiedBy>
  <cp:lastPrinted>2020-05-23T18:28:43Z</cp:lastPrinted>
  <dcterms:created xsi:type="dcterms:W3CDTF">2019-09-20T16:43:25Z</dcterms:created>
  <dcterms:modified xsi:type="dcterms:W3CDTF">2020-08-11T23:38:55Z</dcterms:modified>
</cp:coreProperties>
</file>