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6F6F644-212A-4AF8-B00C-8D7118E12FC5}" xr6:coauthVersionLast="47" xr6:coauthVersionMax="47" xr10:uidLastSave="{00000000-0000-0000-0000-000000000000}"/>
  <bookViews>
    <workbookView xWindow="-120" yWindow="-120" windowWidth="24240" windowHeight="13020" xr2:uid="{72554624-6AC1-47B0-A436-1BAEB6768F2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O18" i="1" s="1"/>
  <c r="N28" i="1"/>
  <c r="N24" i="1"/>
  <c r="N26" i="1"/>
  <c r="N23" i="1"/>
  <c r="M24" i="1"/>
  <c r="M27" i="1"/>
  <c r="L26" i="1"/>
  <c r="L23" i="1"/>
  <c r="L25" i="1"/>
  <c r="L24" i="1"/>
  <c r="I25" i="1"/>
  <c r="I27" i="1"/>
  <c r="I28" i="1"/>
  <c r="H26" i="1"/>
  <c r="H29" i="1" s="1"/>
  <c r="H23" i="1"/>
  <c r="G27" i="1"/>
  <c r="G23" i="1"/>
  <c r="G28" i="1"/>
  <c r="G24" i="1"/>
  <c r="F28" i="1"/>
  <c r="F27" i="1"/>
  <c r="F25" i="1"/>
  <c r="F23" i="1"/>
  <c r="E25" i="1"/>
  <c r="D29" i="1"/>
  <c r="E29" i="1"/>
  <c r="J29" i="1"/>
  <c r="K29" i="1"/>
  <c r="D23" i="1"/>
  <c r="D25" i="1"/>
  <c r="C29" i="1"/>
  <c r="C27" i="1"/>
  <c r="C26" i="1"/>
  <c r="C24" i="1"/>
  <c r="N33" i="1"/>
  <c r="M33" i="1"/>
  <c r="L33" i="1"/>
  <c r="K33" i="1"/>
  <c r="J33" i="1"/>
  <c r="I33" i="1"/>
  <c r="H33" i="1"/>
  <c r="G33" i="1"/>
  <c r="F33" i="1"/>
  <c r="E33" i="1"/>
  <c r="D33" i="1"/>
  <c r="C33" i="1"/>
  <c r="N13" i="1"/>
  <c r="N9" i="1"/>
  <c r="N11" i="1"/>
  <c r="N8" i="1"/>
  <c r="D18" i="1"/>
  <c r="E18" i="1"/>
  <c r="F18" i="1"/>
  <c r="H18" i="1"/>
  <c r="I18" i="1"/>
  <c r="J18" i="1"/>
  <c r="K18" i="1"/>
  <c r="L18" i="1"/>
  <c r="M18" i="1"/>
  <c r="N18" i="1"/>
  <c r="C18" i="1"/>
  <c r="D14" i="1"/>
  <c r="E14" i="1"/>
  <c r="F14" i="1"/>
  <c r="G14" i="1"/>
  <c r="H14" i="1"/>
  <c r="I14" i="1"/>
  <c r="J14" i="1"/>
  <c r="K14" i="1"/>
  <c r="L14" i="1"/>
  <c r="M14" i="1"/>
  <c r="C14" i="1"/>
  <c r="M9" i="1"/>
  <c r="M12" i="1"/>
  <c r="L11" i="1"/>
  <c r="L8" i="1"/>
  <c r="L10" i="1"/>
  <c r="L9" i="1"/>
  <c r="I10" i="1"/>
  <c r="I12" i="1"/>
  <c r="I13" i="1"/>
  <c r="H11" i="1"/>
  <c r="H8" i="1"/>
  <c r="G12" i="1"/>
  <c r="G8" i="1"/>
  <c r="G13" i="1"/>
  <c r="G9" i="1"/>
  <c r="F9" i="1"/>
  <c r="F13" i="1"/>
  <c r="F8" i="1"/>
  <c r="F10" i="1"/>
  <c r="E12" i="1"/>
  <c r="D13" i="1"/>
  <c r="D10" i="1"/>
  <c r="C9" i="1"/>
  <c r="C11" i="1"/>
  <c r="C12" i="1"/>
  <c r="N29" i="1" l="1"/>
  <c r="M29" i="1"/>
  <c r="L29" i="1"/>
  <c r="I29" i="1"/>
  <c r="G29" i="1"/>
  <c r="F29" i="1"/>
  <c r="O33" i="1"/>
  <c r="N14" i="1"/>
</calcChain>
</file>

<file path=xl/sharedStrings.xml><?xml version="1.0" encoding="utf-8"?>
<sst xmlns="http://schemas.openxmlformats.org/spreadsheetml/2006/main" count="46" uniqueCount="24">
  <si>
    <t xml:space="preserve">COMEDOR </t>
  </si>
  <si>
    <t>ESTUFAS</t>
  </si>
  <si>
    <t>LAVADORAS</t>
  </si>
  <si>
    <t>RECAMARAS</t>
  </si>
  <si>
    <t xml:space="preserve">JUEGO DE SALAS </t>
  </si>
  <si>
    <t xml:space="preserve">REFRIGERADORES </t>
  </si>
  <si>
    <t xml:space="preserve">ENERO 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</si>
  <si>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</si>
  <si>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</si>
  <si>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</si>
  <si>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</si>
  <si>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</si>
  <si>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</si>
  <si>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</si>
  <si>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</si>
  <si>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</si>
  <si>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</si>
  <si>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 xml:space="preserve">DICIEMBRE </t>
  </si>
  <si>
    <t>SUELDO</t>
  </si>
  <si>
    <t>TOTAL</t>
  </si>
  <si>
    <t>MAGALI CHAVEZ</t>
  </si>
  <si>
    <t>BONO</t>
  </si>
  <si>
    <t>TOTAL GANADO</t>
  </si>
  <si>
    <t>AITOR 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</si>
</sst>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D5D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44" fontId="0" fillId="0" borderId="0" xfId="0" applyNumberFormat="1" applyFont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44" fontId="0" fillId="3" borderId="4" xfId="1" applyFont="1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/>
    </xf>
    <xf numFmtId="44" fontId="0" fillId="0" borderId="1" xfId="0" applyNumberFormat="1" applyFont="1" applyBorder="1" applyAlignment="1">
      <alignment vertical="center"/>
    </xf>
    <xf numFmtId="44" fontId="0" fillId="0" borderId="0" xfId="1" applyFont="1" applyAlignment="1">
      <alignment vertical="center"/>
    </xf>
    <xf numFmtId="44" fontId="0" fillId="5" borderId="1" xfId="1" applyFont="1" applyFill="1" applyBorder="1" applyAlignment="1">
      <alignment horizontal="center" vertical="center"/>
    </xf>
    <xf numFmtId="44" fontId="0" fillId="6" borderId="1" xfId="1" applyFont="1" applyFill="1" applyBorder="1" applyAlignment="1">
      <alignment horizontal="center" vertical="center"/>
    </xf>
    <xf numFmtId="44" fontId="0" fillId="4" borderId="1" xfId="1" applyFont="1" applyFill="1" applyBorder="1" applyAlignment="1">
      <alignment vertical="center"/>
    </xf>
    <xf numFmtId="44" fontId="0" fillId="6" borderId="1" xfId="1" applyFont="1" applyFill="1" applyBorder="1" applyAlignment="1">
      <alignment vertical="center"/>
    </xf>
    <xf numFmtId="0" fontId="0" fillId="7" borderId="0" xfId="0" applyFont="1" applyFill="1" applyAlignment="1">
      <alignment horizontal="center" vertical="center"/>
    </xf>
    <xf numFmtId="44" fontId="0" fillId="8" borderId="0" xfId="0" applyNumberFormat="1" applyFont="1" applyFill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F5896-DFD6-4B41-88AB-0B35AB742A34}">
  <dimension ref="A7:O35"/>
  <sheetViews>
    <sheetView tabSelected="1" workbookViewId="0">
      <selection activeCell="B19" sqref="B19"/>
    </sheetView>
  </sheetViews>
  <sheetFormatPr baseColWidth="10" defaultRowHeight="15" x14ac:dyDescent="0.25"/>
  <cols>
    <col min="1" max="1" width="17.28515625" style="1" customWidth="1"/>
    <col min="2" max="2" width="19" style="1" customWidth="1"/>
    <col min="3" max="3" width="13.28515625" style="1" customWidth="1"/>
    <col min="4" max="4" width="13.5703125" style="11" customWidth="1"/>
    <col min="5" max="5" width="12.5703125" style="1" customWidth="1"/>
    <col min="6" max="6" width="13.5703125" style="1" customWidth="1"/>
    <col min="7" max="7" width="12.28515625" style="1" customWidth="1"/>
    <col min="8" max="9" width="13.5703125" style="1" customWidth="1"/>
    <col min="10" max="10" width="12.85546875" style="1" customWidth="1"/>
    <col min="11" max="11" width="12.7109375" style="1" customWidth="1"/>
    <col min="12" max="12" width="12.5703125" style="1" customWidth="1"/>
    <col min="13" max="13" width="12.85546875" style="1" customWidth="1"/>
    <col min="14" max="14" width="13.140625" style="1" customWidth="1"/>
    <col min="15" max="15" width="18.7109375" style="1" customWidth="1"/>
    <col min="16" max="16384" width="11.42578125" style="1"/>
  </cols>
  <sheetData>
    <row r="7" spans="1:14" x14ac:dyDescent="0.25">
      <c r="A7" s="4" t="s">
        <v>20</v>
      </c>
      <c r="B7" s="5"/>
      <c r="C7" s="7" t="s">
        <v>6</v>
      </c>
      <c r="D7" s="12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14</v>
      </c>
      <c r="L7" s="7" t="s">
        <v>15</v>
      </c>
      <c r="M7" s="7" t="s">
        <v>16</v>
      </c>
      <c r="N7" s="7" t="s">
        <v>17</v>
      </c>
    </row>
    <row r="8" spans="1:14" x14ac:dyDescent="0.25">
      <c r="A8" s="3" t="s">
        <v>0</v>
      </c>
      <c r="B8" s="8">
        <v>5250.34</v>
      </c>
      <c r="C8" s="9">
        <v>0</v>
      </c>
      <c r="D8" s="9">
        <v>0</v>
      </c>
      <c r="E8" s="9">
        <v>0</v>
      </c>
      <c r="F8" s="9">
        <f>B8*1</f>
        <v>5250.34</v>
      </c>
      <c r="G8" s="9">
        <f>B8*4</f>
        <v>21001.360000000001</v>
      </c>
      <c r="H8" s="9">
        <f>B8*1</f>
        <v>5250.34</v>
      </c>
      <c r="I8" s="9">
        <v>0</v>
      </c>
      <c r="J8" s="13">
        <v>0</v>
      </c>
      <c r="K8" s="13">
        <v>0</v>
      </c>
      <c r="L8" s="9">
        <f>B8*2</f>
        <v>10500.68</v>
      </c>
      <c r="M8" s="9">
        <v>0</v>
      </c>
      <c r="N8" s="9">
        <f>B8*1</f>
        <v>5250.34</v>
      </c>
    </row>
    <row r="9" spans="1:14" x14ac:dyDescent="0.25">
      <c r="A9" s="3" t="s">
        <v>1</v>
      </c>
      <c r="B9" s="8">
        <v>4807.2299999999996</v>
      </c>
      <c r="C9" s="9">
        <f>B9*3</f>
        <v>14421.689999999999</v>
      </c>
      <c r="D9" s="9">
        <v>0</v>
      </c>
      <c r="E9" s="9">
        <v>0</v>
      </c>
      <c r="F9" s="9">
        <f>B9*1</f>
        <v>4807.2299999999996</v>
      </c>
      <c r="G9" s="9">
        <f>B9*5</f>
        <v>24036.149999999998</v>
      </c>
      <c r="H9" s="9">
        <v>0</v>
      </c>
      <c r="I9" s="9">
        <v>0</v>
      </c>
      <c r="J9" s="13">
        <v>0</v>
      </c>
      <c r="K9" s="13">
        <v>0</v>
      </c>
      <c r="L9" s="9">
        <f>B9*2</f>
        <v>9614.4599999999991</v>
      </c>
      <c r="M9" s="9">
        <f>B9*1</f>
        <v>4807.2299999999996</v>
      </c>
      <c r="N9" s="9">
        <f>B9*2</f>
        <v>9614.4599999999991</v>
      </c>
    </row>
    <row r="10" spans="1:14" x14ac:dyDescent="0.25">
      <c r="A10" s="3" t="s">
        <v>2</v>
      </c>
      <c r="B10" s="8">
        <v>5682.75</v>
      </c>
      <c r="C10" s="9">
        <v>0</v>
      </c>
      <c r="D10" s="9">
        <f>B10*2</f>
        <v>11365.5</v>
      </c>
      <c r="E10" s="9">
        <v>0</v>
      </c>
      <c r="F10" s="9">
        <f>B10*6</f>
        <v>34096.5</v>
      </c>
      <c r="G10" s="9">
        <v>0</v>
      </c>
      <c r="H10" s="9">
        <v>0</v>
      </c>
      <c r="I10" s="9">
        <f>B10*1</f>
        <v>5682.75</v>
      </c>
      <c r="J10" s="13">
        <v>0</v>
      </c>
      <c r="K10" s="13">
        <v>0</v>
      </c>
      <c r="L10" s="9">
        <f>B10*1</f>
        <v>5682.75</v>
      </c>
      <c r="M10" s="9">
        <v>0</v>
      </c>
      <c r="N10" s="9"/>
    </row>
    <row r="11" spans="1:14" x14ac:dyDescent="0.25">
      <c r="A11" s="3" t="s">
        <v>3</v>
      </c>
      <c r="B11" s="8">
        <v>3952.37</v>
      </c>
      <c r="C11" s="9">
        <f>B11*2</f>
        <v>7904.74</v>
      </c>
      <c r="D11" s="9">
        <v>0</v>
      </c>
      <c r="E11" s="9">
        <v>0</v>
      </c>
      <c r="F11" s="9">
        <v>0</v>
      </c>
      <c r="G11" s="9">
        <v>0</v>
      </c>
      <c r="H11" s="9">
        <f>B11*2</f>
        <v>7904.74</v>
      </c>
      <c r="I11" s="9">
        <v>0</v>
      </c>
      <c r="J11" s="13">
        <v>0</v>
      </c>
      <c r="K11" s="13">
        <v>0</v>
      </c>
      <c r="L11" s="9">
        <f>B11*2</f>
        <v>7904.74</v>
      </c>
      <c r="M11" s="9">
        <v>0</v>
      </c>
      <c r="N11" s="9">
        <f>B11*3</f>
        <v>11857.11</v>
      </c>
    </row>
    <row r="12" spans="1:14" x14ac:dyDescent="0.25">
      <c r="A12" s="3" t="s">
        <v>4</v>
      </c>
      <c r="B12" s="8">
        <v>6238.78</v>
      </c>
      <c r="C12" s="9">
        <f>B12*1</f>
        <v>6238.78</v>
      </c>
      <c r="D12" s="9">
        <v>0</v>
      </c>
      <c r="E12" s="9">
        <f>B12*3</f>
        <v>18716.34</v>
      </c>
      <c r="F12" s="9">
        <v>0</v>
      </c>
      <c r="G12" s="9">
        <f>B12*1</f>
        <v>6238.78</v>
      </c>
      <c r="H12" s="9">
        <v>0</v>
      </c>
      <c r="I12" s="9">
        <f>B12*4</f>
        <v>24955.119999999999</v>
      </c>
      <c r="J12" s="13">
        <v>0</v>
      </c>
      <c r="K12" s="13">
        <v>0</v>
      </c>
      <c r="L12" s="9">
        <v>0</v>
      </c>
      <c r="M12" s="9">
        <f>B12*4</f>
        <v>24955.119999999999</v>
      </c>
      <c r="N12" s="9"/>
    </row>
    <row r="13" spans="1:14" x14ac:dyDescent="0.25">
      <c r="A13" s="3" t="s">
        <v>5</v>
      </c>
      <c r="B13" s="8">
        <v>7563.56</v>
      </c>
      <c r="C13" s="9">
        <v>0</v>
      </c>
      <c r="D13" s="9">
        <f>B13*4</f>
        <v>30254.240000000002</v>
      </c>
      <c r="E13" s="9">
        <v>0</v>
      </c>
      <c r="F13" s="9">
        <f>B13*2</f>
        <v>15127.12</v>
      </c>
      <c r="G13" s="9">
        <f>B13*2</f>
        <v>15127.12</v>
      </c>
      <c r="H13" s="9">
        <v>0</v>
      </c>
      <c r="I13" s="9">
        <f>B13*3</f>
        <v>22690.68</v>
      </c>
      <c r="J13" s="13">
        <v>0</v>
      </c>
      <c r="K13" s="13">
        <v>0</v>
      </c>
      <c r="L13" s="9">
        <v>0</v>
      </c>
      <c r="M13" s="9">
        <v>0</v>
      </c>
      <c r="N13" s="9">
        <f>B13*1</f>
        <v>7563.56</v>
      </c>
    </row>
    <row r="14" spans="1:14" x14ac:dyDescent="0.25">
      <c r="B14" s="2" t="s">
        <v>19</v>
      </c>
      <c r="C14" s="10">
        <f>SUM(C8:C13)</f>
        <v>28565.21</v>
      </c>
      <c r="D14" s="10">
        <f t="shared" ref="D14:N14" si="0">SUM(D8:D13)</f>
        <v>41619.740000000005</v>
      </c>
      <c r="E14" s="10">
        <f t="shared" si="0"/>
        <v>18716.34</v>
      </c>
      <c r="F14" s="10">
        <f t="shared" si="0"/>
        <v>59281.19</v>
      </c>
      <c r="G14" s="10">
        <f t="shared" si="0"/>
        <v>66403.409999999989</v>
      </c>
      <c r="H14" s="10">
        <f t="shared" si="0"/>
        <v>13155.08</v>
      </c>
      <c r="I14" s="10">
        <f t="shared" si="0"/>
        <v>53328.55</v>
      </c>
      <c r="J14" s="10">
        <f t="shared" si="0"/>
        <v>0</v>
      </c>
      <c r="K14" s="10">
        <f t="shared" si="0"/>
        <v>0</v>
      </c>
      <c r="L14" s="10">
        <f t="shared" si="0"/>
        <v>33702.629999999997</v>
      </c>
      <c r="M14" s="10">
        <f t="shared" si="0"/>
        <v>29762.35</v>
      </c>
      <c r="N14" s="10">
        <f t="shared" si="0"/>
        <v>34285.47</v>
      </c>
    </row>
    <row r="15" spans="1:14" x14ac:dyDescent="0.25">
      <c r="D15" s="1"/>
    </row>
    <row r="16" spans="1:14" x14ac:dyDescent="0.25">
      <c r="A16" s="3" t="s">
        <v>18</v>
      </c>
      <c r="B16" s="8">
        <v>5000</v>
      </c>
      <c r="C16" s="9">
        <v>5000</v>
      </c>
      <c r="D16" s="9">
        <v>5000</v>
      </c>
      <c r="E16" s="9">
        <v>5000</v>
      </c>
      <c r="F16" s="9">
        <v>5000</v>
      </c>
      <c r="G16" s="9">
        <v>5000</v>
      </c>
      <c r="H16" s="9">
        <v>5000</v>
      </c>
      <c r="I16" s="9">
        <v>5000</v>
      </c>
      <c r="J16" s="13">
        <v>0</v>
      </c>
      <c r="K16" s="13">
        <v>0</v>
      </c>
      <c r="L16" s="9">
        <v>5000</v>
      </c>
      <c r="M16" s="9">
        <v>5000</v>
      </c>
      <c r="N16" s="9">
        <v>5000</v>
      </c>
    </row>
    <row r="17" spans="1:15" x14ac:dyDescent="0.25">
      <c r="B17" s="2" t="s">
        <v>21</v>
      </c>
      <c r="C17" s="14"/>
      <c r="D17" s="14">
        <v>5000</v>
      </c>
      <c r="E17" s="14"/>
      <c r="F17" s="14">
        <v>5000</v>
      </c>
      <c r="G17" s="14">
        <v>5000</v>
      </c>
      <c r="H17" s="14"/>
      <c r="I17" s="14">
        <v>5000</v>
      </c>
      <c r="J17" s="15">
        <v>0</v>
      </c>
      <c r="K17" s="15">
        <v>0</v>
      </c>
      <c r="L17" s="14">
        <v>0</v>
      </c>
      <c r="M17" s="14"/>
      <c r="N17" s="14"/>
      <c r="O17" s="16" t="s">
        <v>22</v>
      </c>
    </row>
    <row r="18" spans="1:15" x14ac:dyDescent="0.25">
      <c r="C18" s="6">
        <f>SUM(C16:C17)</f>
        <v>5000</v>
      </c>
      <c r="D18" s="6">
        <f t="shared" ref="D18:N18" si="1">SUM(D16:D17)</f>
        <v>10000</v>
      </c>
      <c r="E18" s="6">
        <f t="shared" si="1"/>
        <v>5000</v>
      </c>
      <c r="F18" s="6">
        <f t="shared" si="1"/>
        <v>10000</v>
      </c>
      <c r="G18" s="6">
        <f>SUM(G16:G17)</f>
        <v>10000</v>
      </c>
      <c r="H18" s="6">
        <f t="shared" si="1"/>
        <v>5000</v>
      </c>
      <c r="I18" s="6">
        <f t="shared" si="1"/>
        <v>10000</v>
      </c>
      <c r="J18" s="6">
        <f t="shared" si="1"/>
        <v>0</v>
      </c>
      <c r="K18" s="6">
        <f t="shared" si="1"/>
        <v>0</v>
      </c>
      <c r="L18" s="6">
        <f t="shared" si="1"/>
        <v>5000</v>
      </c>
      <c r="M18" s="6">
        <f t="shared" si="1"/>
        <v>5000</v>
      </c>
      <c r="N18" s="6">
        <f t="shared" si="1"/>
        <v>5000</v>
      </c>
      <c r="O18" s="17">
        <f>SUM(C18:N18)</f>
        <v>70000</v>
      </c>
    </row>
    <row r="22" spans="1:15" x14ac:dyDescent="0.25">
      <c r="A22" s="4" t="s">
        <v>23</v>
      </c>
      <c r="B22" s="5"/>
      <c r="C22" s="7" t="s">
        <v>6</v>
      </c>
      <c r="D22" s="12" t="s">
        <v>7</v>
      </c>
      <c r="E22" s="7" t="s">
        <v>8</v>
      </c>
      <c r="F22" s="7" t="s">
        <v>9</v>
      </c>
      <c r="G22" s="7" t="s">
        <v>10</v>
      </c>
      <c r="H22" s="7" t="s">
        <v>11</v>
      </c>
      <c r="I22" s="7" t="s">
        <v>12</v>
      </c>
      <c r="J22" s="7" t="s">
        <v>13</v>
      </c>
      <c r="K22" s="7" t="s">
        <v>14</v>
      </c>
      <c r="L22" s="7" t="s">
        <v>15</v>
      </c>
      <c r="M22" s="7" t="s">
        <v>16</v>
      </c>
      <c r="N22" s="7" t="s">
        <v>17</v>
      </c>
    </row>
    <row r="23" spans="1:15" x14ac:dyDescent="0.25">
      <c r="A23" s="3" t="s">
        <v>0</v>
      </c>
      <c r="B23" s="8">
        <v>5250.34</v>
      </c>
      <c r="C23" s="9">
        <v>0</v>
      </c>
      <c r="D23" s="9">
        <f>B23*1</f>
        <v>5250.34</v>
      </c>
      <c r="E23" s="9">
        <v>0</v>
      </c>
      <c r="F23" s="9">
        <f>B23*3</f>
        <v>15751.02</v>
      </c>
      <c r="G23" s="9">
        <f>B23*6</f>
        <v>31502.04</v>
      </c>
      <c r="H23" s="9">
        <f>B23*1</f>
        <v>5250.34</v>
      </c>
      <c r="I23" s="9">
        <v>0</v>
      </c>
      <c r="J23" s="13">
        <v>0</v>
      </c>
      <c r="K23" s="13">
        <v>0</v>
      </c>
      <c r="L23" s="9">
        <f>B23*4</f>
        <v>21001.360000000001</v>
      </c>
      <c r="M23" s="9">
        <v>0</v>
      </c>
      <c r="N23" s="9">
        <f>B23*3</f>
        <v>15751.02</v>
      </c>
    </row>
    <row r="24" spans="1:15" x14ac:dyDescent="0.25">
      <c r="A24" s="3" t="s">
        <v>1</v>
      </c>
      <c r="B24" s="8">
        <v>4807.2299999999996</v>
      </c>
      <c r="C24" s="9">
        <f>B24*1</f>
        <v>4807.2299999999996</v>
      </c>
      <c r="D24" s="9">
        <v>0</v>
      </c>
      <c r="E24" s="9">
        <v>0</v>
      </c>
      <c r="F24" s="9">
        <v>0</v>
      </c>
      <c r="G24" s="9">
        <f>B24*7</f>
        <v>33650.61</v>
      </c>
      <c r="H24" s="9">
        <v>0</v>
      </c>
      <c r="I24" s="9">
        <v>0</v>
      </c>
      <c r="J24" s="13">
        <v>0</v>
      </c>
      <c r="K24" s="13">
        <v>0</v>
      </c>
      <c r="L24" s="9">
        <f>B24*1</f>
        <v>4807.2299999999996</v>
      </c>
      <c r="M24" s="9">
        <f>B24*4</f>
        <v>19228.919999999998</v>
      </c>
      <c r="N24" s="9">
        <f>B24*4</f>
        <v>19228.919999999998</v>
      </c>
    </row>
    <row r="25" spans="1:15" x14ac:dyDescent="0.25">
      <c r="A25" s="3" t="s">
        <v>2</v>
      </c>
      <c r="B25" s="8">
        <v>5682.75</v>
      </c>
      <c r="C25" s="9">
        <v>0</v>
      </c>
      <c r="D25" s="9">
        <f>B25*4</f>
        <v>22731</v>
      </c>
      <c r="E25" s="9">
        <f>B25*4</f>
        <v>22731</v>
      </c>
      <c r="F25" s="9">
        <f>B25*1</f>
        <v>5682.75</v>
      </c>
      <c r="G25" s="9">
        <v>0</v>
      </c>
      <c r="H25" s="9">
        <v>0</v>
      </c>
      <c r="I25" s="9">
        <f>B25*3</f>
        <v>17048.25</v>
      </c>
      <c r="J25" s="13">
        <v>0</v>
      </c>
      <c r="K25" s="13">
        <v>0</v>
      </c>
      <c r="L25" s="9">
        <f>B25*4</f>
        <v>22731</v>
      </c>
      <c r="M25" s="9">
        <v>0</v>
      </c>
      <c r="N25" s="9"/>
    </row>
    <row r="26" spans="1:15" x14ac:dyDescent="0.25">
      <c r="A26" s="3" t="s">
        <v>3</v>
      </c>
      <c r="B26" s="8">
        <v>3952.37</v>
      </c>
      <c r="C26" s="9">
        <f>B26*4</f>
        <v>15809.48</v>
      </c>
      <c r="D26" s="9">
        <v>0</v>
      </c>
      <c r="E26" s="9">
        <v>0</v>
      </c>
      <c r="F26" s="9">
        <v>0</v>
      </c>
      <c r="G26" s="9">
        <v>0</v>
      </c>
      <c r="H26" s="9">
        <f>B26*1</f>
        <v>3952.37</v>
      </c>
      <c r="I26" s="9">
        <v>0</v>
      </c>
      <c r="J26" s="13">
        <v>0</v>
      </c>
      <c r="K26" s="13">
        <v>0</v>
      </c>
      <c r="L26" s="9">
        <f>B26*5</f>
        <v>19761.849999999999</v>
      </c>
      <c r="M26" s="9">
        <v>0</v>
      </c>
      <c r="N26" s="9">
        <f>B26*1</f>
        <v>3952.37</v>
      </c>
    </row>
    <row r="27" spans="1:15" x14ac:dyDescent="0.25">
      <c r="A27" s="3" t="s">
        <v>4</v>
      </c>
      <c r="B27" s="8">
        <v>6238.78</v>
      </c>
      <c r="C27" s="9">
        <f>B27*2</f>
        <v>12477.56</v>
      </c>
      <c r="D27" s="9">
        <v>0</v>
      </c>
      <c r="E27" s="9">
        <v>0</v>
      </c>
      <c r="F27" s="9">
        <f>B27*1</f>
        <v>6238.78</v>
      </c>
      <c r="G27" s="9">
        <f>B27*2</f>
        <v>12477.56</v>
      </c>
      <c r="H27" s="9">
        <v>0</v>
      </c>
      <c r="I27" s="9">
        <f>B27*2</f>
        <v>12477.56</v>
      </c>
      <c r="J27" s="13">
        <v>0</v>
      </c>
      <c r="K27" s="13">
        <v>0</v>
      </c>
      <c r="L27" s="9">
        <v>0</v>
      </c>
      <c r="M27" s="9">
        <f>1*B27</f>
        <v>6238.78</v>
      </c>
      <c r="N27" s="9"/>
    </row>
    <row r="28" spans="1:15" x14ac:dyDescent="0.25">
      <c r="A28" s="3" t="s">
        <v>5</v>
      </c>
      <c r="B28" s="8">
        <v>7563.56</v>
      </c>
      <c r="C28" s="9">
        <v>0</v>
      </c>
      <c r="D28" s="9">
        <v>0</v>
      </c>
      <c r="E28" s="9">
        <v>0</v>
      </c>
      <c r="F28" s="9">
        <f>B28*1</f>
        <v>7563.56</v>
      </c>
      <c r="G28" s="9">
        <f>B28*1</f>
        <v>7563.56</v>
      </c>
      <c r="H28" s="9">
        <v>0</v>
      </c>
      <c r="I28" s="9">
        <f>B28*5</f>
        <v>37817.800000000003</v>
      </c>
      <c r="J28" s="13">
        <v>0</v>
      </c>
      <c r="K28" s="13">
        <v>0</v>
      </c>
      <c r="L28" s="9">
        <v>0</v>
      </c>
      <c r="M28" s="9">
        <v>0</v>
      </c>
      <c r="N28" s="9">
        <f>B28*3</f>
        <v>22690.68</v>
      </c>
    </row>
    <row r="29" spans="1:15" x14ac:dyDescent="0.25">
      <c r="B29" s="2" t="s">
        <v>19</v>
      </c>
      <c r="C29" s="10">
        <f>SUM(C23:C28)</f>
        <v>33094.269999999997</v>
      </c>
      <c r="D29" s="10">
        <f t="shared" ref="D29:N29" si="2">SUM(D23:D28)</f>
        <v>27981.34</v>
      </c>
      <c r="E29" s="10">
        <f t="shared" si="2"/>
        <v>22731</v>
      </c>
      <c r="F29" s="10">
        <f t="shared" si="2"/>
        <v>35236.11</v>
      </c>
      <c r="G29" s="10">
        <f t="shared" si="2"/>
        <v>85193.77</v>
      </c>
      <c r="H29" s="10">
        <f t="shared" si="2"/>
        <v>9202.7099999999991</v>
      </c>
      <c r="I29" s="10">
        <f t="shared" si="2"/>
        <v>67343.61</v>
      </c>
      <c r="J29" s="10">
        <f t="shared" si="2"/>
        <v>0</v>
      </c>
      <c r="K29" s="10">
        <f t="shared" si="2"/>
        <v>0</v>
      </c>
      <c r="L29" s="10">
        <f t="shared" si="2"/>
        <v>68301.440000000002</v>
      </c>
      <c r="M29" s="10">
        <f t="shared" si="2"/>
        <v>25467.699999999997</v>
      </c>
      <c r="N29" s="10">
        <f t="shared" si="2"/>
        <v>61622.990000000005</v>
      </c>
      <c r="O29" s="6"/>
    </row>
    <row r="30" spans="1:15" x14ac:dyDescent="0.25">
      <c r="D30" s="1"/>
    </row>
    <row r="31" spans="1:15" x14ac:dyDescent="0.25">
      <c r="A31" s="3" t="s">
        <v>18</v>
      </c>
      <c r="B31" s="8">
        <v>5000</v>
      </c>
      <c r="C31" s="9">
        <v>5000</v>
      </c>
      <c r="D31" s="9">
        <v>5000</v>
      </c>
      <c r="E31" s="9">
        <v>5000</v>
      </c>
      <c r="F31" s="9">
        <v>5000</v>
      </c>
      <c r="G31" s="9">
        <v>5000</v>
      </c>
      <c r="H31" s="9">
        <v>5000</v>
      </c>
      <c r="I31" s="9">
        <v>5000</v>
      </c>
      <c r="J31" s="13"/>
      <c r="K31" s="13"/>
      <c r="L31" s="9">
        <v>5000</v>
      </c>
      <c r="M31" s="9">
        <v>5000</v>
      </c>
      <c r="N31" s="9">
        <v>5000</v>
      </c>
    </row>
    <row r="32" spans="1:15" x14ac:dyDescent="0.25">
      <c r="B32" s="2" t="s">
        <v>21</v>
      </c>
      <c r="C32" s="14"/>
      <c r="D32" s="14"/>
      <c r="E32" s="14"/>
      <c r="F32" s="14"/>
      <c r="G32" s="14">
        <v>5000</v>
      </c>
      <c r="H32" s="14"/>
      <c r="I32" s="14">
        <v>5000</v>
      </c>
      <c r="J32" s="15"/>
      <c r="K32" s="15"/>
      <c r="L32" s="14">
        <v>5000</v>
      </c>
      <c r="M32" s="14"/>
      <c r="N32" s="14">
        <v>5000</v>
      </c>
      <c r="O32" s="16" t="s">
        <v>22</v>
      </c>
    </row>
    <row r="33" spans="3:15" x14ac:dyDescent="0.25">
      <c r="C33" s="6">
        <f>SUM(C31:C32)</f>
        <v>5000</v>
      </c>
      <c r="D33" s="6">
        <f t="shared" ref="D33" si="3">SUM(D31:D32)</f>
        <v>5000</v>
      </c>
      <c r="E33" s="6">
        <f t="shared" ref="E33" si="4">SUM(E31:E32)</f>
        <v>5000</v>
      </c>
      <c r="F33" s="6">
        <f t="shared" ref="F33" si="5">SUM(F31:F32)</f>
        <v>5000</v>
      </c>
      <c r="G33" s="6">
        <f t="shared" ref="G33" si="6">SUM(G31:G32)</f>
        <v>10000</v>
      </c>
      <c r="H33" s="6">
        <f t="shared" ref="H33" si="7">SUM(H31:H32)</f>
        <v>5000</v>
      </c>
      <c r="I33" s="6">
        <f t="shared" ref="I33" si="8">SUM(I31:I32)</f>
        <v>10000</v>
      </c>
      <c r="J33" s="6">
        <f t="shared" ref="J33" si="9">SUM(J31:J32)</f>
        <v>0</v>
      </c>
      <c r="K33" s="6">
        <f t="shared" ref="K33" si="10">SUM(K31:K32)</f>
        <v>0</v>
      </c>
      <c r="L33" s="6">
        <f t="shared" ref="L33" si="11">SUM(L31:L32)</f>
        <v>10000</v>
      </c>
      <c r="M33" s="6">
        <f t="shared" ref="M33" si="12">SUM(M31:M32)</f>
        <v>5000</v>
      </c>
      <c r="N33" s="6">
        <f t="shared" ref="N33" si="13">SUM(N31:N32)</f>
        <v>10000</v>
      </c>
      <c r="O33" s="17">
        <f>SUM(C33:N33)</f>
        <v>70000</v>
      </c>
    </row>
    <row r="35" spans="3:15" x14ac:dyDescent="0.25">
      <c r="O35" s="6"/>
    </row>
  </sheetData>
  <mergeCells count="2">
    <mergeCell ref="A7:B7"/>
    <mergeCell ref="A22:B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2024-06-12T14:43:33Z</dcterms:created>
  <dcterms:modified xsi:type="dcterms:W3CDTF">2024-06-12T15:33:20Z</dcterms:modified>
</cp:coreProperties>
</file>